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drawings/drawing1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drawings/drawing1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theme/themeOverride12.xml" ContentType="application/vnd.openxmlformats-officedocument.themeOverride+xml"/>
  <Override PartName="/xl/drawings/drawing19.xml" ContentType="application/vnd.openxmlformats-officedocument.drawing+xml"/>
  <Override PartName="/xl/charts/chart16.xml" ContentType="application/vnd.openxmlformats-officedocument.drawingml.chart+xml"/>
  <Override PartName="/xl/theme/themeOverride13.xml" ContentType="application/vnd.openxmlformats-officedocument.themeOverride+xml"/>
  <Override PartName="/xl/drawings/drawing20.xml" ContentType="application/vnd.openxmlformats-officedocument.drawing+xml"/>
  <Override PartName="/xl/charts/chart17.xml" ContentType="application/vnd.openxmlformats-officedocument.drawingml.chart+xml"/>
  <Override PartName="/xl/theme/themeOverride14.xml" ContentType="application/vnd.openxmlformats-officedocument.themeOverride+xml"/>
  <Override PartName="/xl/drawings/drawing21.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charts/chart19.xml" ContentType="application/vnd.openxmlformats-officedocument.drawingml.chart+xml"/>
  <Override PartName="/xl/theme/themeOverride15.xml" ContentType="application/vnd.openxmlformats-officedocument.themeOverride+xml"/>
  <Override PartName="/xl/drawings/drawing23.xml" ContentType="application/vnd.openxmlformats-officedocument.drawing+xml"/>
  <Override PartName="/xl/charts/chart20.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xml"/>
  <Override PartName="/xl/charts/chart21.xml" ContentType="application/vnd.openxmlformats-officedocument.drawingml.chart+xml"/>
  <Override PartName="/xl/theme/themeOverride17.xml" ContentType="application/vnd.openxmlformats-officedocument.themeOverride+xml"/>
  <Override PartName="/xl/drawings/drawing25.xml" ContentType="application/vnd.openxmlformats-officedocument.drawing+xml"/>
  <Override PartName="/xl/charts/chart22.xml" ContentType="application/vnd.openxmlformats-officedocument.drawingml.chart+xml"/>
  <Override PartName="/xl/theme/themeOverride18.xml" ContentType="application/vnd.openxmlformats-officedocument.themeOverride+xml"/>
  <Override PartName="/xl/drawings/drawing26.xml" ContentType="application/vnd.openxmlformats-officedocument.drawing+xml"/>
  <Override PartName="/xl/charts/chart23.xml" ContentType="application/vnd.openxmlformats-officedocument.drawingml.chart+xml"/>
  <Override PartName="/xl/theme/themeOverride19.xml" ContentType="application/vnd.openxmlformats-officedocument.themeOverride+xml"/>
  <Override PartName="/xl/drawings/drawing27.xml" ContentType="application/vnd.openxmlformats-officedocument.drawing+xml"/>
  <Override PartName="/xl/charts/chart24.xml" ContentType="application/vnd.openxmlformats-officedocument.drawingml.chart+xml"/>
  <Override PartName="/xl/theme/themeOverride20.xml" ContentType="application/vnd.openxmlformats-officedocument.themeOverride+xml"/>
  <Override PartName="/xl/drawings/drawing28.xml" ContentType="application/vnd.openxmlformats-officedocument.drawing+xml"/>
  <Override PartName="/xl/charts/chart25.xml" ContentType="application/vnd.openxmlformats-officedocument.drawingml.chart+xml"/>
  <Override PartName="/xl/theme/themeOverride21.xml" ContentType="application/vnd.openxmlformats-officedocument.themeOverride+xml"/>
  <Override PartName="/xl/drawings/drawing29.xml" ContentType="application/vnd.openxmlformats-officedocument.drawing+xml"/>
  <Override PartName="/xl/charts/chart26.xml" ContentType="application/vnd.openxmlformats-officedocument.drawingml.chart+xml"/>
  <Override PartName="/xl/theme/themeOverride22.xml" ContentType="application/vnd.openxmlformats-officedocument.themeOverride+xml"/>
  <Override PartName="/xl/drawings/drawing30.xml" ContentType="application/vnd.openxmlformats-officedocument.drawing+xml"/>
  <Override PartName="/xl/charts/chart27.xml" ContentType="application/vnd.openxmlformats-officedocument.drawingml.chart+xml"/>
  <Override PartName="/xl/theme/themeOverride23.xml" ContentType="application/vnd.openxmlformats-officedocument.themeOverride+xml"/>
  <Override PartName="/xl/drawings/drawing31.xml" ContentType="application/vnd.openxmlformats-officedocument.drawing+xml"/>
  <Override PartName="/xl/charts/chart28.xml" ContentType="application/vnd.openxmlformats-officedocument.drawingml.chart+xml"/>
  <Override PartName="/xl/theme/themeOverride24.xml" ContentType="application/vnd.openxmlformats-officedocument.themeOverride+xml"/>
  <Override PartName="/xl/charts/chart29.xml" ContentType="application/vnd.openxmlformats-officedocument.drawingml.chart+xml"/>
  <Override PartName="/xl/theme/themeOverride25.xml" ContentType="application/vnd.openxmlformats-officedocument.themeOverride+xml"/>
  <Override PartName="/xl/drawings/drawing32.xml" ContentType="application/vnd.openxmlformats-officedocument.drawing+xml"/>
  <Override PartName="/xl/charts/chart30.xml" ContentType="application/vnd.openxmlformats-officedocument.drawingml.chart+xml"/>
  <Override PartName="/xl/theme/themeOverride26.xml" ContentType="application/vnd.openxmlformats-officedocument.themeOverride+xml"/>
  <Override PartName="/xl/charts/chart31.xml" ContentType="application/vnd.openxmlformats-officedocument.drawingml.chart+xml"/>
  <Override PartName="/xl/theme/themeOverride27.xml" ContentType="application/vnd.openxmlformats-officedocument.themeOverride+xml"/>
  <Override PartName="/xl/drawings/drawing33.xml" ContentType="application/vnd.openxmlformats-officedocument.drawing+xml"/>
  <Override PartName="/xl/charts/chart32.xml" ContentType="application/vnd.openxmlformats-officedocument.drawingml.chart+xml"/>
  <Override PartName="/xl/theme/themeOverride28.xml" ContentType="application/vnd.openxmlformats-officedocument.themeOverride+xml"/>
  <Override PartName="/xl/charts/chart33.xml" ContentType="application/vnd.openxmlformats-officedocument.drawingml.chart+xml"/>
  <Override PartName="/xl/theme/themeOverride29.xml" ContentType="application/vnd.openxmlformats-officedocument.themeOverride+xml"/>
  <Override PartName="/xl/drawings/drawing34.xml" ContentType="application/vnd.openxmlformats-officedocument.drawing+xml"/>
  <Override PartName="/xl/charts/chart34.xml" ContentType="application/vnd.openxmlformats-officedocument.drawingml.chart+xml"/>
  <Override PartName="/xl/theme/themeOverride30.xml" ContentType="application/vnd.openxmlformats-officedocument.themeOverride+xml"/>
  <Override PartName="/xl/drawings/drawing35.xml" ContentType="application/vnd.openxmlformats-officedocument.drawing+xml"/>
  <Override PartName="/xl/charts/chart3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xml"/>
  <Override PartName="/xl/charts/chart3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xml"/>
  <Override PartName="/xl/charts/chart3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xml"/>
  <Override PartName="/xl/charts/chart3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xml"/>
  <Override PartName="/xl/charts/chart4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1.xml" ContentType="application/vnd.openxmlformats-officedocument.drawing+xml"/>
  <Override PartName="/xl/charts/chart41.xml" ContentType="application/vnd.openxmlformats-officedocument.drawingml.chart+xml"/>
  <Override PartName="/xl/drawings/drawing42.xml" ContentType="application/vnd.openxmlformats-officedocument.drawing+xml"/>
  <Override PartName="/xl/charts/chart42.xml" ContentType="application/vnd.openxmlformats-officedocument.drawingml.chart+xml"/>
  <Override PartName="/xl/drawings/drawing43.xml" ContentType="application/vnd.openxmlformats-officedocument.drawing+xml"/>
  <Override PartName="/xl/charts/chart43.xml" ContentType="application/vnd.openxmlformats-officedocument.drawingml.chart+xml"/>
  <Override PartName="/xl/drawings/drawing44.xml" ContentType="application/vnd.openxmlformats-officedocument.drawing+xml"/>
  <Override PartName="/xl/charts/chart44.xml" ContentType="application/vnd.openxmlformats-officedocument.drawingml.chart+xml"/>
  <Override PartName="/xl/drawings/drawing45.xml" ContentType="application/vnd.openxmlformats-officedocument.drawing+xml"/>
  <Override PartName="/xl/charts/chart4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6.xml" ContentType="application/vnd.openxmlformats-officedocument.drawing+xml"/>
  <Override PartName="/xl/charts/chart4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7.xml" ContentType="application/vnd.openxmlformats-officedocument.drawing+xml"/>
  <Override PartName="/xl/charts/chart47.xml" ContentType="application/vnd.openxmlformats-officedocument.drawingml.chart+xml"/>
  <Override PartName="/xl/drawings/drawing48.xml" ContentType="application/vnd.openxmlformats-officedocument.drawing+xml"/>
  <Override PartName="/xl/charts/chart4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xml"/>
  <Override PartName="/xl/charts/chart49.xml" ContentType="application/vnd.openxmlformats-officedocument.drawingml.chart+xml"/>
  <Override PartName="/xl/theme/themeOverride31.xml" ContentType="application/vnd.openxmlformats-officedocument.themeOverride+xml"/>
  <Override PartName="/xl/charts/chart50.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32.xml" ContentType="application/vnd.openxmlformats-officedocument.themeOverride+xml"/>
  <Override PartName="/xl/charts/chart51.xml" ContentType="application/vnd.openxmlformats-officedocument.drawingml.chart+xml"/>
  <Override PartName="/xl/theme/themeOverride33.xml" ContentType="application/vnd.openxmlformats-officedocument.themeOverride+xml"/>
  <Override PartName="/xl/charts/chart52.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34.xml" ContentType="application/vnd.openxmlformats-officedocument.themeOverride+xml"/>
  <Override PartName="/xl/drawings/drawing50.xml" ContentType="application/vnd.openxmlformats-officedocument.drawing+xml"/>
  <Override PartName="/xl/charts/chart53.xml" ContentType="application/vnd.openxmlformats-officedocument.drawingml.chart+xml"/>
  <Override PartName="/xl/theme/themeOverride35.xml" ContentType="application/vnd.openxmlformats-officedocument.themeOverride+xml"/>
  <Override PartName="/xl/drawings/drawing51.xml" ContentType="application/vnd.openxmlformats-officedocument.drawing+xml"/>
  <Override PartName="/xl/charts/chart5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2.xml" ContentType="application/vnd.openxmlformats-officedocument.drawing+xml"/>
  <Override PartName="/xl/charts/chart55.xml" ContentType="application/vnd.openxmlformats-officedocument.drawingml.chart+xml"/>
  <Override PartName="/xl/theme/themeOverride36.xml" ContentType="application/vnd.openxmlformats-officedocument.themeOverride+xml"/>
  <Override PartName="/xl/drawings/drawing53.xml" ContentType="application/vnd.openxmlformats-officedocument.drawing+xml"/>
  <Override PartName="/xl/charts/chart5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4.xml" ContentType="application/vnd.openxmlformats-officedocument.drawing+xml"/>
  <Override PartName="/xl/charts/chart57.xml" ContentType="application/vnd.openxmlformats-officedocument.drawingml.chart+xml"/>
  <Override PartName="/xl/theme/themeOverride37.xml" ContentType="application/vnd.openxmlformats-officedocument.themeOverride+xml"/>
  <Override PartName="/xl/drawings/drawing55.xml" ContentType="application/vnd.openxmlformats-officedocument.drawing+xml"/>
  <Override PartName="/xl/charts/chart58.xml" ContentType="application/vnd.openxmlformats-officedocument.drawingml.chart+xml"/>
  <Override PartName="/xl/theme/themeOverride38.xml" ContentType="application/vnd.openxmlformats-officedocument.themeOverride+xml"/>
  <Override PartName="/xl/drawings/drawing56.xml" ContentType="application/vnd.openxmlformats-officedocument.drawing+xml"/>
  <Override PartName="/xl/charts/chart59.xml" ContentType="application/vnd.openxmlformats-officedocument.drawingml.chart+xml"/>
  <Override PartName="/xl/theme/themeOverride39.xml" ContentType="application/vnd.openxmlformats-officedocument.themeOverride+xml"/>
  <Override PartName="/xl/drawings/drawing57.xml" ContentType="application/vnd.openxmlformats-officedocument.drawing+xml"/>
  <Override PartName="/xl/charts/chart60.xml" ContentType="application/vnd.openxmlformats-officedocument.drawingml.chart+xml"/>
  <Override PartName="/xl/theme/themeOverride40.xml" ContentType="application/vnd.openxmlformats-officedocument.themeOverride+xml"/>
  <Override PartName="/xl/drawings/drawing58.xml" ContentType="application/vnd.openxmlformats-officedocument.drawing+xml"/>
  <Override PartName="/xl/charts/chart61.xml" ContentType="application/vnd.openxmlformats-officedocument.drawingml.chart+xml"/>
  <Override PartName="/xl/theme/themeOverride41.xml" ContentType="application/vnd.openxmlformats-officedocument.themeOverride+xml"/>
  <Override PartName="/xl/drawings/drawing59.xml" ContentType="application/vnd.openxmlformats-officedocument.drawing+xml"/>
  <Override PartName="/xl/charts/chart62.xml" ContentType="application/vnd.openxmlformats-officedocument.drawingml.chart+xml"/>
  <Override PartName="/xl/theme/themeOverride42.xml" ContentType="application/vnd.openxmlformats-officedocument.themeOverride+xml"/>
  <Override PartName="/xl/drawings/drawing60.xml" ContentType="application/vnd.openxmlformats-officedocument.drawing+xml"/>
  <Override PartName="/xl/charts/chart6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1.xml" ContentType="application/vnd.openxmlformats-officedocument.drawing+xml"/>
  <Override PartName="/xl/charts/chart6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2.xml" ContentType="application/vnd.openxmlformats-officedocument.drawing+xml"/>
  <Override PartName="/xl/charts/chart6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xml"/>
  <Override PartName="/xl/charts/chart66.xml" ContentType="application/vnd.openxmlformats-officedocument.drawingml.chart+xml"/>
  <Override PartName="/xl/theme/themeOverride43.xml" ContentType="application/vnd.openxmlformats-officedocument.themeOverride+xml"/>
  <Override PartName="/xl/drawings/drawing64.xml" ContentType="application/vnd.openxmlformats-officedocument.drawing+xml"/>
  <Override PartName="/xl/charts/chart67.xml" ContentType="application/vnd.openxmlformats-officedocument.drawingml.chart+xml"/>
  <Override PartName="/xl/theme/themeOverride44.xml" ContentType="application/vnd.openxmlformats-officedocument.themeOverride+xml"/>
  <Override PartName="/xl/drawings/drawing65.xml" ContentType="application/vnd.openxmlformats-officedocument.drawing+xml"/>
  <Override PartName="/xl/charts/chart68.xml" ContentType="application/vnd.openxmlformats-officedocument.drawingml.chart+xml"/>
  <Override PartName="/xl/drawings/drawing66.xml" ContentType="application/vnd.openxmlformats-officedocument.drawing+xml"/>
  <Override PartName="/xl/charts/chart69.xml" ContentType="application/vnd.openxmlformats-officedocument.drawingml.chart+xml"/>
  <Override PartName="/xl/drawings/drawing67.xml" ContentType="application/vnd.openxmlformats-officedocument.drawing+xml"/>
  <Override PartName="/xl/charts/chart70.xml" ContentType="application/vnd.openxmlformats-officedocument.drawingml.chart+xml"/>
  <Override PartName="/xl/drawings/drawing68.xml" ContentType="application/vnd.openxmlformats-officedocument.drawing+xml"/>
  <Override PartName="/xl/charts/chart71.xml" ContentType="application/vnd.openxmlformats-officedocument.drawingml.chart+xml"/>
  <Override PartName="/xl/drawings/drawing69.xml" ContentType="application/vnd.openxmlformats-officedocument.drawing+xml"/>
  <Override PartName="/xl/charts/chart72.xml" ContentType="application/vnd.openxmlformats-officedocument.drawingml.chart+xml"/>
  <Override PartName="/xl/drawings/drawing70.xml" ContentType="application/vnd.openxmlformats-officedocument.drawing+xml"/>
  <Override PartName="/xl/charts/chart73.xml" ContentType="application/vnd.openxmlformats-officedocument.drawingml.chart+xml"/>
  <Override PartName="/xl/drawings/drawing71.xml" ContentType="application/vnd.openxmlformats-officedocument.drawing+xml"/>
  <Override PartName="/xl/charts/chart74.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45.xml" ContentType="application/vnd.openxmlformats-officedocument.themeOverride+xml"/>
  <Override PartName="/xl/drawings/drawing72.xml" ContentType="application/vnd.openxmlformats-officedocument.drawing+xml"/>
  <Override PartName="/xl/charts/chart75.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46.xml" ContentType="application/vnd.openxmlformats-officedocument.themeOverride+xml"/>
  <Override PartName="/xl/drawings/drawing73.xml" ContentType="application/vnd.openxmlformats-officedocument.drawing+xml"/>
  <Override PartName="/xl/charts/chart76.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47.xml" ContentType="application/vnd.openxmlformats-officedocument.themeOverride+xml"/>
  <Override PartName="/xl/drawings/drawing74.xml" ContentType="application/vnd.openxmlformats-officedocument.drawing+xml"/>
  <Override PartName="/xl/charts/chart77.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48.xml" ContentType="application/vnd.openxmlformats-officedocument.themeOverride+xml"/>
  <Override PartName="/xl/drawings/drawing75.xml" ContentType="application/vnd.openxmlformats-officedocument.drawing+xml"/>
  <Override PartName="/xl/charts/chart78.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49.xml" ContentType="application/vnd.openxmlformats-officedocument.themeOverride+xml"/>
  <Override PartName="/xl/drawings/drawing76.xml" ContentType="application/vnd.openxmlformats-officedocument.drawing+xml"/>
  <Override PartName="/xl/charts/chart79.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0.xml" ContentType="application/vnd.openxmlformats-officedocument.themeOverride+xml"/>
  <Override PartName="/xl/drawings/drawing77.xml" ContentType="application/vnd.openxmlformats-officedocument.drawing+xml"/>
  <Override PartName="/xl/charts/chart80.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51.xml" ContentType="application/vnd.openxmlformats-officedocument.themeOverride+xml"/>
  <Override PartName="/xl/drawings/drawing78.xml" ContentType="application/vnd.openxmlformats-officedocument.drawing+xml"/>
  <Override PartName="/xl/charts/chart81.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52.xml" ContentType="application/vnd.openxmlformats-officedocument.themeOverride+xml"/>
  <Override PartName="/xl/drawings/drawing79.xml" ContentType="application/vnd.openxmlformats-officedocument.drawing+xml"/>
  <Override PartName="/xl/charts/chart82.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53.xml" ContentType="application/vnd.openxmlformats-officedocument.themeOverride+xml"/>
  <Override PartName="/xl/drawings/drawing80.xml" ContentType="application/vnd.openxmlformats-officedocument.drawing+xml"/>
  <Override PartName="/xl/charts/chart83.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4.xml" ContentType="application/vnd.openxmlformats-officedocument.themeOverride+xml"/>
  <Override PartName="/xl/drawings/drawing81.xml" ContentType="application/vnd.openxmlformats-officedocument.drawing+xml"/>
  <Override PartName="/xl/charts/chart84.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55.xml" ContentType="application/vnd.openxmlformats-officedocument.themeOverride+xml"/>
  <Override PartName="/xl/drawings/drawing82.xml" ContentType="application/vnd.openxmlformats-officedocument.drawing+xml"/>
  <Override PartName="/xl/charts/chart85.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56.xml" ContentType="application/vnd.openxmlformats-officedocument.themeOverride+xml"/>
  <Override PartName="/xl/drawings/drawing83.xml" ContentType="application/vnd.openxmlformats-officedocument.drawing+xml"/>
  <Override PartName="/xl/charts/chart86.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57.xml" ContentType="application/vnd.openxmlformats-officedocument.themeOverride+xml"/>
  <Override PartName="/xl/drawings/drawing84.xml" ContentType="application/vnd.openxmlformats-officedocument.drawing+xml"/>
  <Override PartName="/xl/charts/chart87.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58.xml" ContentType="application/vnd.openxmlformats-officedocument.themeOverride+xml"/>
  <Override PartName="/xl/drawings/drawing85.xml" ContentType="application/vnd.openxmlformats-officedocument.drawing+xml"/>
  <Override PartName="/xl/charts/chart88.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59.xml" ContentType="application/vnd.openxmlformats-officedocument.themeOverride+xml"/>
  <Override PartName="/xl/drawings/drawing86.xml" ContentType="application/vnd.openxmlformats-officedocument.drawing+xml"/>
  <Override PartName="/xl/charts/chart89.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0.xml" ContentType="application/vnd.openxmlformats-officedocument.themeOverride+xml"/>
  <Override PartName="/xl/drawings/drawing87.xml" ContentType="application/vnd.openxmlformats-officedocument.drawing+xml"/>
  <Override PartName="/xl/charts/chart90.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1.xml" ContentType="application/vnd.openxmlformats-officedocument.themeOverride+xml"/>
  <Override PartName="/xl/drawings/drawing88.xml" ContentType="application/vnd.openxmlformats-officedocument.drawing+xml"/>
  <Override PartName="/xl/charts/chart91.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2.xml" ContentType="application/vnd.openxmlformats-officedocument.themeOverride+xml"/>
  <Override PartName="/xl/drawings/drawing89.xml" ContentType="application/vnd.openxmlformats-officedocument.drawing+xml"/>
  <Override PartName="/xl/charts/chart92.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3.xml" ContentType="application/vnd.openxmlformats-officedocument.themeOverride+xml"/>
  <Override PartName="/xl/drawings/drawing90.xml" ContentType="application/vnd.openxmlformats-officedocument.drawing+xml"/>
  <Override PartName="/xl/charts/chart93.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64.xml" ContentType="application/vnd.openxmlformats-officedocument.themeOverride+xml"/>
  <Override PartName="/xl/drawings/drawing91.xml" ContentType="application/vnd.openxmlformats-officedocument.drawing+xml"/>
  <Override PartName="/xl/charts/chart94.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65.xml" ContentType="application/vnd.openxmlformats-officedocument.themeOverride+xml"/>
  <Override PartName="/xl/drawings/drawing92.xml" ContentType="application/vnd.openxmlformats-officedocument.drawing+xml"/>
  <Override PartName="/xl/charts/chart95.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66.xml" ContentType="application/vnd.openxmlformats-officedocument.themeOverride+xml"/>
  <Override PartName="/xl/drawings/drawing93.xml" ContentType="application/vnd.openxmlformats-officedocument.drawing+xml"/>
  <Override PartName="/xl/charts/chart96.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67.xml" ContentType="application/vnd.openxmlformats-officedocument.themeOverride+xml"/>
  <Override PartName="/xl/drawings/drawing94.xml" ContentType="application/vnd.openxmlformats-officedocument.drawing+xml"/>
  <Override PartName="/xl/charts/chart97.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68.xml" ContentType="application/vnd.openxmlformats-officedocument.themeOverride+xml"/>
  <Override PartName="/xl/drawings/drawing95.xml" ContentType="application/vnd.openxmlformats-officedocument.drawing+xml"/>
  <Override PartName="/xl/charts/chart98.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69.xml" ContentType="application/vnd.openxmlformats-officedocument.themeOverride+xml"/>
  <Override PartName="/xl/drawings/drawing96.xml" ContentType="application/vnd.openxmlformats-officedocument.drawing+xml"/>
  <Override PartName="/xl/charts/chart99.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70.xml" ContentType="application/vnd.openxmlformats-officedocument.themeOverride+xml"/>
  <Override PartName="/xl/drawings/drawing97.xml" ContentType="application/vnd.openxmlformats-officedocument.drawing+xml"/>
  <Override PartName="/xl/charts/chart100.xml" ContentType="application/vnd.openxmlformats-officedocument.drawingml.chart+xml"/>
  <Override PartName="/xl/theme/themeOverride71.xml" ContentType="application/vnd.openxmlformats-officedocument.themeOverride+xml"/>
  <Override PartName="/xl/drawings/drawing98.xml" ContentType="application/vnd.openxmlformats-officedocument.drawing+xml"/>
  <Override PartName="/xl/charts/chart101.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2.xml" ContentType="application/vnd.openxmlformats-officedocument.themeOverride+xml"/>
  <Override PartName="/xl/drawings/drawing99.xml" ContentType="application/vnd.openxmlformats-officedocument.drawing+xml"/>
  <Override PartName="/xl/charts/chart102.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73.xml" ContentType="application/vnd.openxmlformats-officedocument.themeOverride+xml"/>
  <Override PartName="/xl/drawings/drawing100.xml" ContentType="application/vnd.openxmlformats-officedocument.drawing+xml"/>
  <Override PartName="/xl/charts/chart103.xml" ContentType="application/vnd.openxmlformats-officedocument.drawingml.chart+xml"/>
  <Override PartName="/xl/theme/themeOverride74.xml" ContentType="application/vnd.openxmlformats-officedocument.themeOverride+xml"/>
  <Override PartName="/xl/drawings/drawing101.xml" ContentType="application/vnd.openxmlformats-officedocument.drawing+xml"/>
  <Override PartName="/xl/charts/chart104.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75.xml" ContentType="application/vnd.openxmlformats-officedocument.themeOverride+xml"/>
  <Override PartName="/xl/drawings/drawing102.xml" ContentType="application/vnd.openxmlformats-officedocument.drawing+xml"/>
  <Override PartName="/xl/charts/chart105.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76.xml" ContentType="application/vnd.openxmlformats-officedocument.themeOverride+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charts/chart106.xml" ContentType="application/vnd.openxmlformats-officedocument.drawingml.chart+xml"/>
  <Override PartName="/xl/theme/themeOverride77.xml" ContentType="application/vnd.openxmlformats-officedocument.themeOverride+xml"/>
  <Override PartName="/xl/drawings/drawing116.xml" ContentType="application/vnd.openxmlformats-officedocument.drawing+xml"/>
  <Override PartName="/xl/charts/chart107.xml" ContentType="application/vnd.openxmlformats-officedocument.drawingml.chart+xml"/>
  <Override PartName="/xl/theme/themeOverride78.xml" ContentType="application/vnd.openxmlformats-officedocument.themeOverride+xml"/>
  <Override PartName="/xl/drawings/drawing117.xml" ContentType="application/vnd.openxmlformats-officedocument.drawing+xml"/>
  <Override PartName="/xl/charts/chart108.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79.xml" ContentType="application/vnd.openxmlformats-officedocument.themeOverride+xml"/>
  <Override PartName="/xl/drawings/drawing118.xml" ContentType="application/vnd.openxmlformats-officedocument.drawing+xml"/>
  <Override PartName="/xl/charts/chart109.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80.xml" ContentType="application/vnd.openxmlformats-officedocument.themeOverride+xml"/>
  <Override PartName="/xl/drawings/drawing119.xml" ContentType="application/vnd.openxmlformats-officedocument.drawing+xml"/>
  <Override PartName="/xl/charts/chart110.xml" ContentType="application/vnd.openxmlformats-officedocument.drawingml.chart+xml"/>
  <Override PartName="/xl/drawings/drawing120.xml" ContentType="application/vnd.openxmlformats-officedocument.drawing+xml"/>
  <Override PartName="/xl/charts/chart111.xml" ContentType="application/vnd.openxmlformats-officedocument.drawingml.chart+xml"/>
  <Override PartName="/xl/drawings/drawing121.xml" ContentType="application/vnd.openxmlformats-officedocument.drawing+xml"/>
  <Override PartName="/xl/charts/chart112.xml" ContentType="application/vnd.openxmlformats-officedocument.drawingml.chart+xml"/>
  <Override PartName="/xl/drawings/drawing122.xml" ContentType="application/vnd.openxmlformats-officedocument.drawing+xml"/>
  <Override PartName="/xl/charts/chart113.xml" ContentType="application/vnd.openxmlformats-officedocument.drawingml.chart+xml"/>
  <Override PartName="/xl/drawings/drawing123.xml" ContentType="application/vnd.openxmlformats-officedocument.drawing+xml"/>
  <Override PartName="/xl/charts/chart114.xml" ContentType="application/vnd.openxmlformats-officedocument.drawingml.chart+xml"/>
  <Override PartName="/xl/drawings/drawing124.xml" ContentType="application/vnd.openxmlformats-officedocument.drawing+xml"/>
  <Override PartName="/xl/charts/chart115.xml" ContentType="application/vnd.openxmlformats-officedocument.drawingml.chart+xml"/>
  <Override PartName="/xl/drawings/drawing125.xml" ContentType="application/vnd.openxmlformats-officedocument.drawing+xml"/>
  <Override PartName="/xl/charts/chart116.xml" ContentType="application/vnd.openxmlformats-officedocument.drawingml.chart+xml"/>
  <Override PartName="/xl/drawings/drawing126.xml" ContentType="application/vnd.openxmlformats-officedocument.drawing+xml"/>
  <Override PartName="/xl/charts/chart117.xml" ContentType="application/vnd.openxmlformats-officedocument.drawingml.chart+xml"/>
  <Override PartName="/xl/drawings/drawing127.xml" ContentType="application/vnd.openxmlformats-officedocument.drawing+xml"/>
  <Override PartName="/xl/charts/chart118.xml" ContentType="application/vnd.openxmlformats-officedocument.drawingml.chart+xml"/>
  <Override PartName="/xl/drawings/drawing128.xml" ContentType="application/vnd.openxmlformats-officedocument.drawing+xml"/>
  <Override PartName="/xl/charts/chart119.xml" ContentType="application/vnd.openxmlformats-officedocument.drawingml.chart+xml"/>
  <Override PartName="/xl/drawings/drawing129.xml" ContentType="application/vnd.openxmlformats-officedocument.drawing+xml"/>
  <Override PartName="/xl/charts/chart120.xml" ContentType="application/vnd.openxmlformats-officedocument.drawingml.chart+xml"/>
  <Override PartName="/xl/drawings/drawing130.xml" ContentType="application/vnd.openxmlformats-officedocument.drawing+xml"/>
  <Override PartName="/xl/charts/chart1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updateLinks="never" codeName="ThisWorkbook"/>
  <mc:AlternateContent xmlns:mc="http://schemas.openxmlformats.org/markup-compatibility/2006">
    <mc:Choice Requires="x15">
      <x15ac:absPath xmlns:x15ac="http://schemas.microsoft.com/office/spreadsheetml/2010/11/ac" url="L:\UEF\Boletín_Económico\2021\Diciembre\"/>
    </mc:Choice>
  </mc:AlternateContent>
  <xr:revisionPtr revIDLastSave="0" documentId="13_ncr:1_{DB5DA9CA-9D01-46DF-81A5-49AD7485BBA3}" xr6:coauthVersionLast="36" xr6:coauthVersionMax="36" xr10:uidLastSave="{00000000-0000-0000-0000-000000000000}"/>
  <bookViews>
    <workbookView xWindow="0" yWindow="0" windowWidth="21735" windowHeight="7425" tabRatio="907" xr2:uid="{00000000-000D-0000-FFFF-FFFF00000000}"/>
  </bookViews>
  <sheets>
    <sheet name="Index" sheetId="125" r:id="rId1"/>
    <sheet name="T1" sheetId="2301" r:id="rId2"/>
    <sheet name="T2" sheetId="2215" r:id="rId3"/>
    <sheet name="T3" sheetId="255" r:id="rId4"/>
    <sheet name="T4" sheetId="861" r:id="rId5"/>
    <sheet name="T5" sheetId="1129" r:id="rId6"/>
    <sheet name="T6" sheetId="862" r:id="rId7"/>
    <sheet name="T7" sheetId="863" r:id="rId8"/>
    <sheet name="T8" sheetId="864" r:id="rId9"/>
    <sheet name="T9" sheetId="865" r:id="rId10"/>
    <sheet name="T10" sheetId="1130" r:id="rId11"/>
    <sheet name="T11" sheetId="866" r:id="rId12"/>
    <sheet name="T12" sheetId="868" r:id="rId13"/>
    <sheet name="T13" sheetId="870" r:id="rId14"/>
    <sheet name="T14" sheetId="1799" r:id="rId15"/>
    <sheet name="T15" sheetId="1800" r:id="rId16"/>
    <sheet name="T16" sheetId="1571" r:id="rId17"/>
    <sheet name="T17" sheetId="2289" r:id="rId18"/>
    <sheet name="T18" sheetId="2290" r:id="rId19"/>
    <sheet name="T19" sheetId="2291" r:id="rId20"/>
    <sheet name="T20" sheetId="1258" r:id="rId21"/>
    <sheet name="F1" sheetId="2292" r:id="rId22"/>
    <sheet name="F2" sheetId="2293" r:id="rId23"/>
    <sheet name="F3" sheetId="2294" r:id="rId24"/>
    <sheet name="F4" sheetId="2295" r:id="rId25"/>
    <sheet name="F5" sheetId="2296" r:id="rId26"/>
    <sheet name="F6" sheetId="2297" r:id="rId27"/>
    <sheet name="F7" sheetId="2298" r:id="rId28"/>
    <sheet name="F8" sheetId="2299" r:id="rId29"/>
    <sheet name="F9" sheetId="2300" r:id="rId30"/>
    <sheet name="F10" sheetId="2213" r:id="rId31"/>
    <sheet name="F11" sheetId="2214" r:id="rId32"/>
    <sheet name="F12" sheetId="2216" r:id="rId33"/>
    <sheet name="F13" sheetId="1320" r:id="rId34"/>
    <sheet name="F14" sheetId="903" r:id="rId35"/>
    <sheet name="F15" sheetId="905" r:id="rId36"/>
    <sheet name="F16" sheetId="904" r:id="rId37"/>
    <sheet name="F17" sheetId="906" r:id="rId38"/>
    <sheet name="F18" sheetId="2217" r:id="rId39"/>
    <sheet name="F19" sheetId="2218" r:id="rId40"/>
    <sheet name="F20" sheetId="2219" r:id="rId41"/>
    <sheet name="F21" sheetId="2220" r:id="rId42"/>
    <sheet name="F22" sheetId="2221" r:id="rId43"/>
    <sheet name="F23" sheetId="2222" r:id="rId44"/>
    <sheet name="F24" sheetId="2223" r:id="rId45"/>
    <sheet name="F25" sheetId="2224" r:id="rId46"/>
    <sheet name="F26" sheetId="2225" r:id="rId47"/>
    <sheet name="F27" sheetId="2226" r:id="rId48"/>
    <sheet name="F28" sheetId="2227" r:id="rId49"/>
    <sheet name="F29" sheetId="2228" r:id="rId50"/>
    <sheet name="F30" sheetId="2229" r:id="rId51"/>
    <sheet name="F31-32" sheetId="2230" r:id="rId52"/>
    <sheet name="F33-34" sheetId="2231" r:id="rId53"/>
    <sheet name="F35-36" sheetId="2232" r:id="rId54"/>
    <sheet name="F37" sheetId="2233" r:id="rId55"/>
    <sheet name="F38" sheetId="1903" r:id="rId56"/>
    <sheet name="F39" sheetId="1904" r:id="rId57"/>
    <sheet name="F40" sheetId="1905" r:id="rId58"/>
    <sheet name="F41" sheetId="2234" r:id="rId59"/>
    <sheet name="F42" sheetId="2235" r:id="rId60"/>
    <sheet name="F43" sheetId="2236" r:id="rId61"/>
    <sheet name="F44" sheetId="2237" r:id="rId62"/>
    <sheet name="F45" sheetId="2244" r:id="rId63"/>
    <sheet name="F46" sheetId="2238" r:id="rId64"/>
    <sheet name="F47" sheetId="2239" r:id="rId65"/>
    <sheet name="F48" sheetId="2240" r:id="rId66"/>
    <sheet name="F49" sheetId="2241" r:id="rId67"/>
    <sheet name="F50" sheetId="2242" r:id="rId68"/>
    <sheet name="F51" sheetId="2243" r:id="rId69"/>
    <sheet name="F52-55" sheetId="2245" r:id="rId70"/>
    <sheet name="F56" sheetId="871" r:id="rId71"/>
    <sheet name="F57" sheetId="872" r:id="rId72"/>
    <sheet name="F58" sheetId="873" r:id="rId73"/>
    <sheet name="F59" sheetId="874" r:id="rId74"/>
    <sheet name="F60" sheetId="875" r:id="rId75"/>
    <sheet name="F61" sheetId="876" r:id="rId76"/>
    <sheet name="F62" sheetId="877" r:id="rId77"/>
    <sheet name="F63" sheetId="878" r:id="rId78"/>
    <sheet name="F64" sheetId="879" r:id="rId79"/>
    <sheet name="F65" sheetId="880" r:id="rId80"/>
    <sheet name="F66" sheetId="881" r:id="rId81"/>
    <sheet name="F67" sheetId="882" r:id="rId82"/>
    <sheet name="F68" sheetId="883" r:id="rId83"/>
    <sheet name="F69" sheetId="884" r:id="rId84"/>
    <sheet name="F70" sheetId="885" r:id="rId85"/>
    <sheet name="F71" sheetId="2249" r:id="rId86"/>
    <sheet name="F72" sheetId="2250" r:id="rId87"/>
    <sheet name="F73" sheetId="2251" r:id="rId88"/>
    <sheet name="F74" sheetId="2252" r:id="rId89"/>
    <sheet name="F75" sheetId="2253" r:id="rId90"/>
    <sheet name="F76" sheetId="2254" r:id="rId91"/>
    <sheet name="F77" sheetId="2163" r:id="rId92"/>
    <sheet name="F78" sheetId="2164" r:id="rId93"/>
    <sheet name="F79" sheetId="2165" r:id="rId94"/>
    <sheet name="F80" sheetId="2166" r:id="rId95"/>
    <sheet name="F81" sheetId="2167" r:id="rId96"/>
    <sheet name="F82" sheetId="2168" r:id="rId97"/>
    <sheet name="F83" sheetId="2169" r:id="rId98"/>
    <sheet name="F84" sheetId="2170" r:id="rId99"/>
    <sheet name="F85" sheetId="2171" r:id="rId100"/>
    <sheet name="F86" sheetId="2172" r:id="rId101"/>
    <sheet name="F87" sheetId="2255" r:id="rId102"/>
    <sheet name="F88" sheetId="2256" r:id="rId103"/>
    <sheet name="F89" sheetId="2257" r:id="rId104"/>
    <sheet name="F90" sheetId="2258" r:id="rId105"/>
    <sheet name="F91" sheetId="2259" r:id="rId106"/>
    <sheet name="F92" sheetId="2260" r:id="rId107"/>
    <sheet name="F93" sheetId="2261" r:id="rId108"/>
    <sheet name="F94" sheetId="2262" r:id="rId109"/>
    <sheet name="F95" sheetId="2265" r:id="rId110"/>
    <sheet name="F96" sheetId="2266" r:id="rId111"/>
    <sheet name="F97" sheetId="2267" r:id="rId112"/>
    <sheet name="F98" sheetId="2268" r:id="rId113"/>
    <sheet name="F99" sheetId="2269" r:id="rId114"/>
    <sheet name="F100" sheetId="2270" r:id="rId115"/>
    <sheet name="F101" sheetId="2271" r:id="rId116"/>
    <sheet name="F102" sheetId="2272" r:id="rId117"/>
    <sheet name="F103" sheetId="2191" r:id="rId118"/>
    <sheet name="F104" sheetId="2192" r:id="rId119"/>
    <sheet name="F105" sheetId="2193" r:id="rId120"/>
    <sheet name="F106" sheetId="2194" r:id="rId121"/>
    <sheet name="F107" sheetId="2195" r:id="rId122"/>
    <sheet name="F108" sheetId="2196" r:id="rId123"/>
    <sheet name="F109" sheetId="2197" r:id="rId124"/>
    <sheet name="F110" sheetId="2198" r:id="rId125"/>
    <sheet name="F111" sheetId="2199" r:id="rId126"/>
    <sheet name="F112" sheetId="2200" r:id="rId127"/>
    <sheet name="F113" sheetId="2201" r:id="rId128"/>
    <sheet name="F114" sheetId="2202" r:id="rId129"/>
    <sheet name="F115" sheetId="2203" r:id="rId130"/>
    <sheet name="F116" sheetId="2204" r:id="rId131"/>
    <sheet name="F117" sheetId="2205" r:id="rId132"/>
    <sheet name="F118" sheetId="2206" r:id="rId133"/>
    <sheet name="F119" sheetId="2207" r:id="rId134"/>
    <sheet name="F120" sheetId="2208" r:id="rId135"/>
    <sheet name="F121" sheetId="2273" r:id="rId136"/>
    <sheet name="F122" sheetId="2274" r:id="rId137"/>
    <sheet name="F123" sheetId="2275" r:id="rId138"/>
    <sheet name="F124" sheetId="2276" r:id="rId139"/>
    <sheet name="F125" sheetId="2277" r:id="rId140"/>
    <sheet name="F126" sheetId="2278" r:id="rId141"/>
    <sheet name="F127" sheetId="2279" r:id="rId142"/>
    <sheet name="F128" sheetId="2280" r:id="rId143"/>
    <sheet name="F129" sheetId="2281" r:id="rId144"/>
    <sheet name="F130" sheetId="2282" r:id="rId145"/>
    <sheet name="F131" sheetId="2283" r:id="rId146"/>
    <sheet name="F132" sheetId="2284" r:id="rId147"/>
    <sheet name="F133 Bovino" sheetId="2285" r:id="rId148"/>
    <sheet name="F133 Caprino" sheetId="2286" r:id="rId149"/>
    <sheet name="F133 Ovino" sheetId="2287" r:id="rId150"/>
    <sheet name="F133 Porcino" sheetId="2288" r:id="rId151"/>
    <sheet name="F134-145 empleo" sheetId="2061" r:id="rId152"/>
  </sheets>
  <externalReferences>
    <externalReference r:id="rId153"/>
  </externalReferences>
  <definedNames>
    <definedName name="_xlnm._FilterDatabase" localSheetId="116" hidden="1">'F102'!$A$5:$B$24</definedName>
    <definedName name="_xlnm._FilterDatabase" localSheetId="42" hidden="1">'F22'!$A$6:$D$6</definedName>
    <definedName name="_xlnm._FilterDatabase" localSheetId="43" hidden="1">'F23'!$A$6:$D$37</definedName>
    <definedName name="_xlnm._FilterDatabase" localSheetId="44" hidden="1">'F24'!$A$6:$D$37</definedName>
    <definedName name="_xlnm._FilterDatabase" localSheetId="45" hidden="1">'F25'!$A$6:$D$37</definedName>
    <definedName name="_xlnm._FilterDatabase" localSheetId="46" hidden="1">'F26'!$A$6:$D$37</definedName>
    <definedName name="_xlnm._FilterDatabase" localSheetId="47" hidden="1">'F27'!$A$6:$D$37</definedName>
    <definedName name="_xlnm._FilterDatabase" localSheetId="48" hidden="1">'F28'!$A$6:$D$38</definedName>
    <definedName name="_xlnm._FilterDatabase" localSheetId="49" hidden="1">'F29'!$A$6:$D$38</definedName>
    <definedName name="_xlnm._FilterDatabase" localSheetId="54" hidden="1">'F37'!$A$6:$D$39</definedName>
    <definedName name="_xlnm._FilterDatabase" localSheetId="56" hidden="1">'F39'!$A$6:$B$6</definedName>
    <definedName name="_xlnm._FilterDatabase" localSheetId="57" hidden="1">'F40'!$A$6:$B$6</definedName>
    <definedName name="_xlnm._FilterDatabase" localSheetId="62" hidden="1">'F45'!$A$6:$AK$74</definedName>
    <definedName name="_xlnm._FilterDatabase" localSheetId="63" hidden="1">'F46'!$A$6:$F$6</definedName>
    <definedName name="_xlnm._FilterDatabase" localSheetId="64" hidden="1">'F47'!$A$6:$F$6</definedName>
    <definedName name="_xlnm._FilterDatabase" localSheetId="69" hidden="1">'F52-55'!$A$6:$I$6</definedName>
    <definedName name="_xlnm._FilterDatabase" localSheetId="70" hidden="1">'F56'!#REF!</definedName>
    <definedName name="_xlnm._FilterDatabase" localSheetId="92" hidden="1">'F78'!$A$5:$B$38</definedName>
    <definedName name="_xlnm._FilterDatabase" localSheetId="94" hidden="1">'F80'!$A$5:$B$38</definedName>
    <definedName name="_xlnm._FilterDatabase" localSheetId="95" hidden="1">'F81'!$A$5:$B$38</definedName>
    <definedName name="_xlnm._FilterDatabase" localSheetId="98" hidden="1">'F84'!$A$5:$B$38</definedName>
    <definedName name="_xlnm._FilterDatabase" localSheetId="100" hidden="1">'F86'!$A$5:$B$38</definedName>
    <definedName name="_xlnm._FilterDatabase" localSheetId="104" hidden="1">'F90'!$A$5:$B$37</definedName>
    <definedName name="_xlnm._FilterDatabase" localSheetId="105" hidden="1">'F91'!$A$5:$B$38</definedName>
    <definedName name="_xlnm._FilterDatabase" localSheetId="106" hidden="1">'F92'!$A$5:$B$38</definedName>
    <definedName name="_xlnm._FilterDatabase" localSheetId="107" hidden="1">'F93'!$A$5:$B$38</definedName>
    <definedName name="_xlnm._FilterDatabase" localSheetId="108" hidden="1">'F94'!$A$5:$B$38</definedName>
    <definedName name="_xlnm._FilterDatabase" localSheetId="113" hidden="1">'F99'!$A$5:$B$24</definedName>
    <definedName name="_xlnm._FilterDatabase" localSheetId="14" hidden="1">'T14'!$A$5:$D$5</definedName>
    <definedName name="actividad" localSheetId="20" hidden="1">{"'III15-0095'!$A$1:$N$151"}</definedName>
    <definedName name="actividad" hidden="1">{"'III15-0095'!$A$1:$N$151"}</definedName>
    <definedName name="HTML_CodePage" hidden="1">1252</definedName>
    <definedName name="HTML_Control" localSheetId="82" hidden="1">{"'III15-0095'!$A$1:$N$151"}</definedName>
    <definedName name="HTML_Control" localSheetId="20" hidden="1">{"'III15-0095'!$A$1:$N$151"}</definedName>
    <definedName name="HTML_Control" localSheetId="8"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'F85'!$H$1:$I$1</definedName>
    <definedName name="Start101">'F86'!$H$1:$I$1</definedName>
    <definedName name="Start102">'F87'!$H$1:$I$1</definedName>
    <definedName name="Start103">'F88'!$H$1:$I$1</definedName>
    <definedName name="Start104">'F89'!$H$1:$I$1</definedName>
    <definedName name="Start105">'F90'!$H$1:$I$1</definedName>
    <definedName name="Start106">'F91'!$H$1:$I$1</definedName>
    <definedName name="Start107">'F92'!$H$1:$I$1</definedName>
    <definedName name="Start108">'F93'!$H$1:$I$1</definedName>
    <definedName name="Start109">'F94'!$H$1:$I$1</definedName>
    <definedName name="Start11">'T10'!$H$1:$I$1</definedName>
    <definedName name="Start110">'F95'!$H$1:$I$1</definedName>
    <definedName name="Start111">'F96'!$H$1:$I$1</definedName>
    <definedName name="Start112">'F97'!$H$1:$I$1</definedName>
    <definedName name="Start113">'F98'!$H$1:$I$1</definedName>
    <definedName name="Start114">'F99'!$H$1:$I$1</definedName>
    <definedName name="Start115">'F100'!$H$1:$I$1</definedName>
    <definedName name="Start116">'F101'!$H$1:$I$1</definedName>
    <definedName name="Start117">'F102'!$H$1:$I$1</definedName>
    <definedName name="Start118">'F103'!$H$1:$I$1</definedName>
    <definedName name="Start119">'F104'!$H$1:$I$1</definedName>
    <definedName name="Start12">'T11'!$H$1:$I$1</definedName>
    <definedName name="Start120">'F105'!$H$1:$I$1</definedName>
    <definedName name="Start121">'F106'!$H$1:$I$1</definedName>
    <definedName name="Start122">'F107'!$H$1:$I$1</definedName>
    <definedName name="Start123">'F108'!$H$1:$I$1</definedName>
    <definedName name="Start124">'F109'!$H$1:$I$1</definedName>
    <definedName name="Start125">'F110'!$H$1:$I$1</definedName>
    <definedName name="Start126">'F111'!$H$1:$I$1</definedName>
    <definedName name="Start127">'F112'!$H$1:$I$1</definedName>
    <definedName name="Start128">'F113'!$H$1:$I$1</definedName>
    <definedName name="Start129">'F114'!$H$1:$I$1</definedName>
    <definedName name="Start13">'T12'!$H$1:$I$1</definedName>
    <definedName name="Start130">'F115'!$H$1:$I$1</definedName>
    <definedName name="Start131">'F116'!$H$1:$I$1</definedName>
    <definedName name="Start132">'F117'!$H$1:$I$1</definedName>
    <definedName name="Start133">'F118'!$H$1:$I$1</definedName>
    <definedName name="Start134">'F119'!$H$1:$I$1</definedName>
    <definedName name="Start135">'F120'!$H$1:$I$1</definedName>
    <definedName name="Start136">'F121'!$H$1:$I$1</definedName>
    <definedName name="Start137">'F122'!$H$1:$I$1</definedName>
    <definedName name="Start138">'F123'!$H$1:$I$1</definedName>
    <definedName name="Start139">'F124'!$H$1:$I$1</definedName>
    <definedName name="Start14">'T13'!$H$1:$I$1</definedName>
    <definedName name="Start140">'F125'!$H$1:$I$1</definedName>
    <definedName name="Start141">'F126'!$H$1:$I$1</definedName>
    <definedName name="Start142">'F127'!$H$1:$I$1</definedName>
    <definedName name="Start143">'F128'!$H$1:$I$1</definedName>
    <definedName name="Start144">'F129'!$H$1:$I$1</definedName>
    <definedName name="Start145">'F130'!$H$1:$I$1</definedName>
    <definedName name="Start146">'F131'!$H$1:$I$1</definedName>
    <definedName name="Start147">'F132'!$H$1:$I$1</definedName>
    <definedName name="Start148">'F133 Bovino'!$H$1:$I$1</definedName>
    <definedName name="Start149">'F133 Caprino'!$H$1:$I$1</definedName>
    <definedName name="Start15">'T14'!$H$1:$I$1</definedName>
    <definedName name="Start150">'F133 Ovino'!$H$1:$I$1</definedName>
    <definedName name="Start151">'F133 Porcino'!$H$1:$I$1</definedName>
    <definedName name="Start152">'F134-145 empleo'!$H$1:$I$1</definedName>
    <definedName name="Start156">'F103'!$H$1:$I$1</definedName>
    <definedName name="Start157">'F104'!$H$1:$I$1</definedName>
    <definedName name="Start158">'F105'!$H$1:$I$1</definedName>
    <definedName name="Start159">'F106'!$H$1:$I$1</definedName>
    <definedName name="Start16">'T15'!$H$1:$I$1</definedName>
    <definedName name="Start160">'F107'!$H$1:$I$1</definedName>
    <definedName name="Start161">'F108'!$H$1:$I$1</definedName>
    <definedName name="Start162">'F109'!$H$1:$I$1</definedName>
    <definedName name="Start163">'F110'!$H$1:$I$1</definedName>
    <definedName name="Start164">'F111'!$H$1:$I$1</definedName>
    <definedName name="Start165">'F112'!$H$1:$I$1</definedName>
    <definedName name="Start166">'F113'!$H$1:$I$1</definedName>
    <definedName name="Start167">'F114'!$H$1:$I$1</definedName>
    <definedName name="Start168">'F115'!$H$1:$I$1</definedName>
    <definedName name="Start169">'F116'!$H$1:$I$1</definedName>
    <definedName name="Start17">'T16'!$H$1:$I$1</definedName>
    <definedName name="Start170">'F117'!$H$1:$I$1</definedName>
    <definedName name="Start171">'F118'!$H$1:$I$1</definedName>
    <definedName name="Start172">'F119'!$H$1:$I$1</definedName>
    <definedName name="Start173">'F120'!$H$1:$I$1</definedName>
    <definedName name="Start18">'T17'!$H$1:$I$1</definedName>
    <definedName name="Start19">'T18'!$H$1:$I$1</definedName>
    <definedName name="Start190">'F134-145 empleo'!$H$1:$I$1</definedName>
    <definedName name="Start2">'T1'!$H$1:$I$1</definedName>
    <definedName name="Start20">'T19'!$H$1:$I$1</definedName>
    <definedName name="Start21">'T20'!$H$1:$I$1</definedName>
    <definedName name="Start22">'F1'!$H$1:$I$1</definedName>
    <definedName name="Start23">'F2'!$H$1:$I$1</definedName>
    <definedName name="Start24">'F3'!$H$1:$I$1</definedName>
    <definedName name="Start25">'F4'!$H$1:$I$1</definedName>
    <definedName name="Start26">'F5'!$H$1:$I$1</definedName>
    <definedName name="Start27">'F6'!$H$1:$I$1</definedName>
    <definedName name="Start28">'F7'!$H$1:$I$1</definedName>
    <definedName name="Start29">'F8'!$H$1:$I$1</definedName>
    <definedName name="Start3">'T2'!$H$1:$I$1</definedName>
    <definedName name="Start30">'F9'!$H$1:$I$1</definedName>
    <definedName name="Start31">'F10'!$H$1:$I$1</definedName>
    <definedName name="Start32">'F11'!$H$1:$I$1</definedName>
    <definedName name="Start33">'F12'!$H$1:$I$1</definedName>
    <definedName name="Start34">'F13'!$H$1:$I$1</definedName>
    <definedName name="Start35">'F14'!$H$1:$I$1</definedName>
    <definedName name="Start36">'F15'!$H$1:$I$1</definedName>
    <definedName name="Start37">'F16'!$H$1:$I$1</definedName>
    <definedName name="Start38">'F17'!$H$1:$I$1</definedName>
    <definedName name="Start39">'F18'!$H$1:$I$1</definedName>
    <definedName name="Start4">'T3'!$H$1:$I$1</definedName>
    <definedName name="Start40">'F19'!$H$1:$I$1</definedName>
    <definedName name="Start41">'F20'!$H$1:$I$1</definedName>
    <definedName name="Start42">'F21'!$H$1:$I$1</definedName>
    <definedName name="Start43">'F22'!$H$1:$I$1</definedName>
    <definedName name="Start44">'F23'!$H$1:$I$1</definedName>
    <definedName name="Start45">'F24'!$H$1:$I$1</definedName>
    <definedName name="Start46">'F25'!$H$1:$I$1</definedName>
    <definedName name="Start47">'F26'!$H$1:$I$1</definedName>
    <definedName name="Start48">'F27'!$H$1:$I$1</definedName>
    <definedName name="Start49">'F28'!$H$1:$I$1</definedName>
    <definedName name="Start5">'T4'!$H$1:$I$1</definedName>
    <definedName name="Start50">'F29'!$H$1:$I$1</definedName>
    <definedName name="Start51">'F30'!$H$1:$I$1</definedName>
    <definedName name="Start52">'F31-32'!$H$1:$I$1</definedName>
    <definedName name="Start53">'F33-34'!$H$1:$I$1</definedName>
    <definedName name="Start54">'F35-36'!$H$1:$I$1</definedName>
    <definedName name="Start55">'F37'!$H$1:$I$1</definedName>
    <definedName name="Start56">'F38'!$H$1:$I$1</definedName>
    <definedName name="Start57">'F39'!$H$1:$I$1</definedName>
    <definedName name="Start58">'F40'!$H$1:$I$1</definedName>
    <definedName name="Start59">'F41'!$H$1:$I$1</definedName>
    <definedName name="Start6">'T5'!$H$1:$I$1</definedName>
    <definedName name="Start60">'F42'!$H$1:$I$1</definedName>
    <definedName name="Start61">'F43'!$H$1:$I$1</definedName>
    <definedName name="Start62">'F44'!$H$1:$I$1</definedName>
    <definedName name="Start63">'F45'!$H$1:$I$1</definedName>
    <definedName name="Start64">'F46'!$H$1:$I$1</definedName>
    <definedName name="Start65">'F47'!$H$1:$I$1</definedName>
    <definedName name="Start66">'F48'!$H$1:$I$1</definedName>
    <definedName name="Start67">'F49'!$H$1:$I$1</definedName>
    <definedName name="Start68">'F50'!$H$1:$I$1</definedName>
    <definedName name="Start69">'F51'!$H$1:$I$1</definedName>
    <definedName name="Start7">'T6'!$H$1:$I$1</definedName>
    <definedName name="Start70">'F52-55'!$H$1:$I$1</definedName>
    <definedName name="Start71">'F56'!$H$1:$I$1</definedName>
    <definedName name="Start72">'F57'!$H$1:$I$1</definedName>
    <definedName name="Start73">'F58'!$H$1:$I$1</definedName>
    <definedName name="Start74">'F59'!$H$1:$I$1</definedName>
    <definedName name="Start75">'F60'!$H$1:$I$1</definedName>
    <definedName name="Start76">'F61'!$H$1:$I$1</definedName>
    <definedName name="Start77">'F62'!$H$1:$I$1</definedName>
    <definedName name="Start78">'F63'!$H$1:$I$1</definedName>
    <definedName name="Start79">'F64'!$H$1:$I$1</definedName>
    <definedName name="Start8">'T7'!$H$1:$I$1</definedName>
    <definedName name="Start80">'F65'!$H$1:$I$1</definedName>
    <definedName name="Start81">'F66'!$H$1:$I$1</definedName>
    <definedName name="Start82">'F67'!$H$1:$I$1</definedName>
    <definedName name="Start83">'F68'!$H$1:$I$1</definedName>
    <definedName name="Start84">'F69'!$H$1:$I$1</definedName>
    <definedName name="Start85">'F70'!$H$1:$I$1</definedName>
    <definedName name="Start86">'F71'!$H$1:$I$1</definedName>
    <definedName name="Start87">'F72'!$H$1:$I$1</definedName>
    <definedName name="Start88">'F73'!$H$1:$I$1</definedName>
    <definedName name="Start89">'F74'!$H$1:$I$1</definedName>
    <definedName name="Start9">'T8'!$H$1:$I$1</definedName>
    <definedName name="Start90">'F75'!$H$1:$I$1</definedName>
    <definedName name="Start91">'F76'!$H$1:$I$1</definedName>
    <definedName name="Start92">'F77'!$H$1:$I$1</definedName>
    <definedName name="Start93">'F78'!$H$1:$I$1</definedName>
    <definedName name="Start94">'F79'!$H$1:$I$1</definedName>
    <definedName name="Start95">'F80'!$H$1:$I$1</definedName>
    <definedName name="Start96">'F81'!$H$1:$I$1</definedName>
    <definedName name="Start97">'F82'!$H$1:$I$1</definedName>
    <definedName name="Start98">'F83'!$H$1:$I$1</definedName>
    <definedName name="Start99">'F84'!$H$1:$I$1</definedName>
  </definedNames>
  <calcPr calcId="191029"/>
</workbook>
</file>

<file path=xl/calcChain.xml><?xml version="1.0" encoding="utf-8"?>
<calcChain xmlns="http://schemas.openxmlformats.org/spreadsheetml/2006/main">
  <c r="C39" i="2300" l="1"/>
  <c r="D34" i="2300" s="1"/>
  <c r="D37" i="2300"/>
  <c r="D36" i="2300"/>
  <c r="D35" i="2300"/>
  <c r="D30" i="2300"/>
  <c r="D29" i="2300"/>
  <c r="D28" i="2300"/>
  <c r="D27" i="2300"/>
  <c r="D22" i="2300"/>
  <c r="D21" i="2300"/>
  <c r="D20" i="2300"/>
  <c r="D19" i="2300"/>
  <c r="D14" i="2300"/>
  <c r="D13" i="2300"/>
  <c r="D12" i="2300"/>
  <c r="D11" i="2300"/>
  <c r="D6" i="2300"/>
  <c r="C39" i="2299"/>
  <c r="D31" i="2299" s="1"/>
  <c r="D37" i="2299"/>
  <c r="D36" i="2299"/>
  <c r="D29" i="2299"/>
  <c r="D28" i="2299"/>
  <c r="D21" i="2299"/>
  <c r="D20" i="2299"/>
  <c r="D14" i="2299"/>
  <c r="D13" i="2299"/>
  <c r="D12" i="2299"/>
  <c r="D6" i="2299"/>
  <c r="C39" i="2298"/>
  <c r="D32" i="2298" s="1"/>
  <c r="D37" i="2298"/>
  <c r="D30" i="2298"/>
  <c r="D29" i="2298"/>
  <c r="D22" i="2298"/>
  <c r="D21" i="2298"/>
  <c r="D14" i="2298"/>
  <c r="D13" i="2298"/>
  <c r="D6" i="2298"/>
  <c r="D9" i="2296"/>
  <c r="D8" i="2296"/>
  <c r="D7" i="2296"/>
  <c r="D6" i="2296"/>
  <c r="C38" i="2295"/>
  <c r="C37" i="2295"/>
  <c r="C36" i="2295"/>
  <c r="C35" i="2295"/>
  <c r="C34" i="2295"/>
  <c r="C33" i="2295"/>
  <c r="C32" i="2295"/>
  <c r="C31" i="2295"/>
  <c r="C30" i="2295"/>
  <c r="C29" i="2295"/>
  <c r="C28" i="2295"/>
  <c r="C27" i="2295"/>
  <c r="C26" i="2295"/>
  <c r="C25" i="2295"/>
  <c r="C24" i="2295"/>
  <c r="C23" i="2295"/>
  <c r="C22" i="2295"/>
  <c r="C21" i="2295"/>
  <c r="C20" i="2295"/>
  <c r="C19" i="2295"/>
  <c r="C18" i="2295"/>
  <c r="C17" i="2295"/>
  <c r="C16" i="2295"/>
  <c r="C15" i="2295"/>
  <c r="C14" i="2295"/>
  <c r="C13" i="2295"/>
  <c r="C12" i="2295"/>
  <c r="C11" i="2295"/>
  <c r="C10" i="2295"/>
  <c r="C9" i="2295"/>
  <c r="C8" i="2295"/>
  <c r="C7" i="2295"/>
  <c r="C6" i="2295"/>
  <c r="C38" i="2294"/>
  <c r="D33" i="2294" s="1"/>
  <c r="D36" i="2294"/>
  <c r="D35" i="2294"/>
  <c r="D34" i="2294"/>
  <c r="D28" i="2294"/>
  <c r="D27" i="2294"/>
  <c r="D26" i="2294"/>
  <c r="D20" i="2294"/>
  <c r="D19" i="2294"/>
  <c r="D18" i="2294"/>
  <c r="D12" i="2294"/>
  <c r="D11" i="2294"/>
  <c r="D10" i="2294"/>
  <c r="H37" i="2293"/>
  <c r="H36" i="2293"/>
  <c r="H35" i="2293"/>
  <c r="H34" i="2293"/>
  <c r="H33" i="2293"/>
  <c r="H32" i="2293"/>
  <c r="H31" i="2293"/>
  <c r="H30" i="2293"/>
  <c r="H29" i="2293"/>
  <c r="H28" i="2293"/>
  <c r="H27" i="2293"/>
  <c r="H26" i="2293"/>
  <c r="H25" i="2293"/>
  <c r="H24" i="2293"/>
  <c r="H23" i="2293"/>
  <c r="H22" i="2293"/>
  <c r="H21" i="2293"/>
  <c r="H20" i="2293"/>
  <c r="H19" i="2293"/>
  <c r="H18" i="2293"/>
  <c r="H17" i="2293"/>
  <c r="H16" i="2293"/>
  <c r="H15" i="2293"/>
  <c r="H14" i="2293"/>
  <c r="H13" i="2293"/>
  <c r="H12" i="2293"/>
  <c r="H11" i="2293"/>
  <c r="H10" i="2293"/>
  <c r="H9" i="2293"/>
  <c r="H8" i="2293"/>
  <c r="H7" i="2293"/>
  <c r="H6" i="2293"/>
  <c r="H5" i="2293"/>
  <c r="C23" i="2292"/>
  <c r="C22" i="2292"/>
  <c r="C21" i="2292"/>
  <c r="C20" i="2292"/>
  <c r="C19" i="2292"/>
  <c r="C18" i="2292"/>
  <c r="C17" i="2292"/>
  <c r="C16" i="2292"/>
  <c r="C15" i="2292"/>
  <c r="C14" i="2292"/>
  <c r="C13" i="2292"/>
  <c r="C12" i="2292"/>
  <c r="C11" i="2292"/>
  <c r="C10" i="2292"/>
  <c r="C9" i="2292"/>
  <c r="C8" i="2292"/>
  <c r="C7" i="2292"/>
  <c r="D31" i="2298" l="1"/>
  <c r="D29" i="2294"/>
  <c r="D23" i="2299"/>
  <c r="D14" i="2294"/>
  <c r="D9" i="2298"/>
  <c r="D17" i="2298"/>
  <c r="D25" i="2298"/>
  <c r="D33" i="2298"/>
  <c r="D8" i="2299"/>
  <c r="D16" i="2299"/>
  <c r="D24" i="2299"/>
  <c r="D32" i="2299"/>
  <c r="D7" i="2300"/>
  <c r="D15" i="2300"/>
  <c r="D31" i="2300"/>
  <c r="D7" i="2294"/>
  <c r="D31" i="2294"/>
  <c r="D10" i="2298"/>
  <c r="D34" i="2298"/>
  <c r="D25" i="2299"/>
  <c r="D24" i="2300"/>
  <c r="D8" i="2294"/>
  <c r="D16" i="2294"/>
  <c r="D24" i="2294"/>
  <c r="D32" i="2294"/>
  <c r="D11" i="2298"/>
  <c r="D19" i="2298"/>
  <c r="D27" i="2298"/>
  <c r="D35" i="2298"/>
  <c r="D10" i="2299"/>
  <c r="D18" i="2299"/>
  <c r="D26" i="2299"/>
  <c r="D34" i="2299"/>
  <c r="D9" i="2300"/>
  <c r="D17" i="2300"/>
  <c r="D25" i="2300"/>
  <c r="D33" i="2300"/>
  <c r="D7" i="2298"/>
  <c r="D23" i="2298"/>
  <c r="D22" i="2299"/>
  <c r="D5" i="2294"/>
  <c r="D13" i="2294"/>
  <c r="D21" i="2294"/>
  <c r="D8" i="2298"/>
  <c r="D6" i="2294"/>
  <c r="D22" i="2294"/>
  <c r="D30" i="2294"/>
  <c r="D23" i="2300"/>
  <c r="D15" i="2294"/>
  <c r="D23" i="2294"/>
  <c r="D18" i="2298"/>
  <c r="D26" i="2298"/>
  <c r="D9" i="2299"/>
  <c r="D17" i="2299"/>
  <c r="D33" i="2299"/>
  <c r="D8" i="2300"/>
  <c r="D16" i="2300"/>
  <c r="D32" i="2300"/>
  <c r="D9" i="2294"/>
  <c r="D17" i="2294"/>
  <c r="D25" i="2294"/>
  <c r="D12" i="2298"/>
  <c r="D20" i="2298"/>
  <c r="D28" i="2298"/>
  <c r="D36" i="2298"/>
  <c r="D11" i="2299"/>
  <c r="D19" i="2299"/>
  <c r="D27" i="2299"/>
  <c r="D35" i="2299"/>
  <c r="D10" i="2300"/>
  <c r="D18" i="2300"/>
  <c r="D26" i="2300"/>
  <c r="D15" i="2298"/>
  <c r="D30" i="2299"/>
  <c r="D16" i="2298"/>
  <c r="D24" i="2298"/>
  <c r="D7" i="2299"/>
  <c r="D15" i="2299"/>
  <c r="W15" i="255"/>
  <c r="V15" i="255"/>
  <c r="U15" i="255"/>
  <c r="T15" i="255"/>
  <c r="W14" i="255"/>
  <c r="V14" i="255"/>
  <c r="U14" i="255"/>
  <c r="T14" i="255"/>
  <c r="W13" i="255"/>
  <c r="V13" i="255"/>
  <c r="U13" i="255"/>
  <c r="T13" i="255"/>
  <c r="W12" i="255"/>
  <c r="V12" i="255"/>
  <c r="U12" i="255"/>
  <c r="T12" i="255"/>
  <c r="W11" i="255"/>
  <c r="V11" i="255"/>
  <c r="U11" i="255"/>
  <c r="T11" i="255"/>
  <c r="W10" i="255"/>
  <c r="V10" i="255"/>
  <c r="U10" i="255"/>
  <c r="T10" i="255"/>
  <c r="G11" i="2291" l="1"/>
  <c r="F11" i="2291"/>
  <c r="E11" i="2291"/>
  <c r="J11" i="2291" s="1"/>
  <c r="D11" i="2291"/>
  <c r="I11" i="2291" s="1"/>
  <c r="J10" i="2291"/>
  <c r="I10" i="2291"/>
  <c r="H10" i="2291"/>
  <c r="J9" i="2291"/>
  <c r="I9" i="2291"/>
  <c r="H9" i="2291"/>
  <c r="J8" i="2291"/>
  <c r="I8" i="2291"/>
  <c r="H8" i="2291"/>
  <c r="J7" i="2291"/>
  <c r="I7" i="2291"/>
  <c r="H7" i="2291"/>
  <c r="G10" i="2290"/>
  <c r="F10" i="2290"/>
  <c r="E10" i="2290"/>
  <c r="J10" i="2290" s="1"/>
  <c r="D10" i="2290"/>
  <c r="C10" i="2290"/>
  <c r="B10" i="2290"/>
  <c r="I10" i="2290" s="1"/>
  <c r="J9" i="2290"/>
  <c r="I9" i="2290"/>
  <c r="H9" i="2290"/>
  <c r="J8" i="2290"/>
  <c r="I8" i="2290"/>
  <c r="H8" i="2290"/>
  <c r="J7" i="2290"/>
  <c r="I7" i="2290"/>
  <c r="H7" i="2290"/>
  <c r="J6" i="2290"/>
  <c r="I6" i="2290"/>
  <c r="H6" i="2290"/>
  <c r="G10" i="2289"/>
  <c r="H10" i="2289" s="1"/>
  <c r="F10" i="2289"/>
  <c r="E10" i="2289"/>
  <c r="J10" i="2289" s="1"/>
  <c r="D10" i="2289"/>
  <c r="I10" i="2289" s="1"/>
  <c r="J9" i="2289"/>
  <c r="I9" i="2289"/>
  <c r="H9" i="2289"/>
  <c r="J8" i="2289"/>
  <c r="I8" i="2289"/>
  <c r="H8" i="2289"/>
  <c r="J7" i="2289"/>
  <c r="I7" i="2289"/>
  <c r="H7" i="2289"/>
  <c r="J6" i="2289"/>
  <c r="I6" i="2289"/>
  <c r="H6" i="2289"/>
  <c r="J65" i="2288"/>
  <c r="I65" i="2288"/>
  <c r="J64" i="2288"/>
  <c r="I64" i="2288"/>
  <c r="J63" i="2288"/>
  <c r="I63" i="2288"/>
  <c r="J62" i="2288"/>
  <c r="I62" i="2288"/>
  <c r="J61" i="2288"/>
  <c r="I61" i="2288"/>
  <c r="J60" i="2288"/>
  <c r="I60" i="2288"/>
  <c r="J59" i="2288"/>
  <c r="I59" i="2288"/>
  <c r="J58" i="2288"/>
  <c r="I58" i="2288"/>
  <c r="J57" i="2288"/>
  <c r="I57" i="2288"/>
  <c r="J56" i="2288"/>
  <c r="I56" i="2288"/>
  <c r="J55" i="2288"/>
  <c r="I55" i="2288"/>
  <c r="J54" i="2288"/>
  <c r="I54" i="2288"/>
  <c r="J53" i="2288"/>
  <c r="I53" i="2288"/>
  <c r="J52" i="2288"/>
  <c r="I52" i="2288"/>
  <c r="J51" i="2288"/>
  <c r="I51" i="2288"/>
  <c r="J50" i="2288"/>
  <c r="I50" i="2288"/>
  <c r="J49" i="2288"/>
  <c r="I49" i="2288"/>
  <c r="J48" i="2288"/>
  <c r="I48" i="2288"/>
  <c r="J47" i="2288"/>
  <c r="I47" i="2288"/>
  <c r="J46" i="2288"/>
  <c r="I46" i="2288"/>
  <c r="J45" i="2288"/>
  <c r="I45" i="2288"/>
  <c r="J44" i="2288"/>
  <c r="I44" i="2288"/>
  <c r="J43" i="2288"/>
  <c r="I43" i="2288"/>
  <c r="J42" i="2288"/>
  <c r="I42" i="2288"/>
  <c r="J41" i="2288"/>
  <c r="I41" i="2288"/>
  <c r="J40" i="2288"/>
  <c r="I40" i="2288"/>
  <c r="J39" i="2288"/>
  <c r="I39" i="2288"/>
  <c r="J38" i="2288"/>
  <c r="I38" i="2288"/>
  <c r="J37" i="2288"/>
  <c r="I37" i="2288"/>
  <c r="J36" i="2288"/>
  <c r="I36" i="2288"/>
  <c r="J35" i="2288"/>
  <c r="I35" i="2288"/>
  <c r="J34" i="2288"/>
  <c r="I34" i="2288"/>
  <c r="J33" i="2288"/>
  <c r="I33" i="2288"/>
  <c r="J32" i="2288"/>
  <c r="I32" i="2288"/>
  <c r="J31" i="2288"/>
  <c r="I31" i="2288"/>
  <c r="J30" i="2288"/>
  <c r="I30" i="2288"/>
  <c r="J29" i="2288"/>
  <c r="I29" i="2288"/>
  <c r="J28" i="2288"/>
  <c r="I28" i="2288"/>
  <c r="J27" i="2288"/>
  <c r="I27" i="2288"/>
  <c r="J26" i="2288"/>
  <c r="I26" i="2288"/>
  <c r="J25" i="2288"/>
  <c r="I25" i="2288"/>
  <c r="J24" i="2288"/>
  <c r="I24" i="2288"/>
  <c r="J23" i="2288"/>
  <c r="I23" i="2288"/>
  <c r="J22" i="2288"/>
  <c r="I22" i="2288"/>
  <c r="J21" i="2288"/>
  <c r="I21" i="2288"/>
  <c r="J20" i="2288"/>
  <c r="I20" i="2288"/>
  <c r="J65" i="2287"/>
  <c r="I65" i="2287"/>
  <c r="J64" i="2287"/>
  <c r="I64" i="2287"/>
  <c r="J63" i="2287"/>
  <c r="I63" i="2287"/>
  <c r="J62" i="2287"/>
  <c r="I62" i="2287"/>
  <c r="J61" i="2287"/>
  <c r="I61" i="2287"/>
  <c r="J60" i="2287"/>
  <c r="I60" i="2287"/>
  <c r="J59" i="2287"/>
  <c r="I59" i="2287"/>
  <c r="J58" i="2287"/>
  <c r="I58" i="2287"/>
  <c r="J57" i="2287"/>
  <c r="I57" i="2287"/>
  <c r="J56" i="2287"/>
  <c r="I56" i="2287"/>
  <c r="J55" i="2287"/>
  <c r="I55" i="2287"/>
  <c r="J54" i="2287"/>
  <c r="I54" i="2287"/>
  <c r="J53" i="2287"/>
  <c r="I53" i="2287"/>
  <c r="J52" i="2287"/>
  <c r="I52" i="2287"/>
  <c r="J51" i="2287"/>
  <c r="I51" i="2287"/>
  <c r="J50" i="2287"/>
  <c r="I50" i="2287"/>
  <c r="J49" i="2287"/>
  <c r="I49" i="2287"/>
  <c r="J48" i="2287"/>
  <c r="I48" i="2287"/>
  <c r="J47" i="2287"/>
  <c r="I47" i="2287"/>
  <c r="J46" i="2287"/>
  <c r="I46" i="2287"/>
  <c r="J45" i="2287"/>
  <c r="I45" i="2287"/>
  <c r="J44" i="2287"/>
  <c r="I44" i="2287"/>
  <c r="J43" i="2287"/>
  <c r="I43" i="2287"/>
  <c r="J42" i="2287"/>
  <c r="I42" i="2287"/>
  <c r="J41" i="2287"/>
  <c r="I41" i="2287"/>
  <c r="J40" i="2287"/>
  <c r="I40" i="2287"/>
  <c r="J39" i="2287"/>
  <c r="I39" i="2287"/>
  <c r="J38" i="2287"/>
  <c r="I38" i="2287"/>
  <c r="J37" i="2287"/>
  <c r="I37" i="2287"/>
  <c r="J36" i="2287"/>
  <c r="I36" i="2287"/>
  <c r="J35" i="2287"/>
  <c r="I35" i="2287"/>
  <c r="J34" i="2287"/>
  <c r="I34" i="2287"/>
  <c r="J33" i="2287"/>
  <c r="I33" i="2287"/>
  <c r="J32" i="2287"/>
  <c r="I32" i="2287"/>
  <c r="J31" i="2287"/>
  <c r="I31" i="2287"/>
  <c r="J30" i="2287"/>
  <c r="I30" i="2287"/>
  <c r="J29" i="2287"/>
  <c r="I29" i="2287"/>
  <c r="J28" i="2287"/>
  <c r="I28" i="2287"/>
  <c r="J27" i="2287"/>
  <c r="I27" i="2287"/>
  <c r="J26" i="2287"/>
  <c r="I26" i="2287"/>
  <c r="J25" i="2287"/>
  <c r="I25" i="2287"/>
  <c r="J24" i="2287"/>
  <c r="I24" i="2287"/>
  <c r="J23" i="2287"/>
  <c r="I23" i="2287"/>
  <c r="J22" i="2287"/>
  <c r="I22" i="2287"/>
  <c r="J21" i="2287"/>
  <c r="I21" i="2287"/>
  <c r="J20" i="2287"/>
  <c r="I20" i="2287"/>
  <c r="J69" i="2286"/>
  <c r="I69" i="2286"/>
  <c r="J68" i="2286"/>
  <c r="I68" i="2286"/>
  <c r="J67" i="2286"/>
  <c r="I67" i="2286"/>
  <c r="J66" i="2286"/>
  <c r="I66" i="2286"/>
  <c r="J65" i="2286"/>
  <c r="I65" i="2286"/>
  <c r="J64" i="2286"/>
  <c r="I64" i="2286"/>
  <c r="J63" i="2286"/>
  <c r="I63" i="2286"/>
  <c r="J62" i="2286"/>
  <c r="I62" i="2286"/>
  <c r="J61" i="2286"/>
  <c r="I61" i="2286"/>
  <c r="J60" i="2286"/>
  <c r="I60" i="2286"/>
  <c r="J59" i="2286"/>
  <c r="I59" i="2286"/>
  <c r="J58" i="2286"/>
  <c r="I58" i="2286"/>
  <c r="J57" i="2286"/>
  <c r="I57" i="2286"/>
  <c r="J56" i="2286"/>
  <c r="I56" i="2286"/>
  <c r="J55" i="2286"/>
  <c r="I55" i="2286"/>
  <c r="J54" i="2286"/>
  <c r="I54" i="2286"/>
  <c r="J53" i="2286"/>
  <c r="I53" i="2286"/>
  <c r="J52" i="2286"/>
  <c r="I52" i="2286"/>
  <c r="J51" i="2286"/>
  <c r="I51" i="2286"/>
  <c r="J50" i="2286"/>
  <c r="I50" i="2286"/>
  <c r="J49" i="2286"/>
  <c r="I49" i="2286"/>
  <c r="J48" i="2286"/>
  <c r="I48" i="2286"/>
  <c r="J47" i="2286"/>
  <c r="I47" i="2286"/>
  <c r="J46" i="2286"/>
  <c r="I46" i="2286"/>
  <c r="J45" i="2286"/>
  <c r="I45" i="2286"/>
  <c r="J44" i="2286"/>
  <c r="I44" i="2286"/>
  <c r="J43" i="2286"/>
  <c r="I43" i="2286"/>
  <c r="J42" i="2286"/>
  <c r="I42" i="2286"/>
  <c r="J41" i="2286"/>
  <c r="I41" i="2286"/>
  <c r="J40" i="2286"/>
  <c r="I40" i="2286"/>
  <c r="J39" i="2286"/>
  <c r="I39" i="2286"/>
  <c r="J38" i="2286"/>
  <c r="I38" i="2286"/>
  <c r="J37" i="2286"/>
  <c r="I37" i="2286"/>
  <c r="J36" i="2286"/>
  <c r="I36" i="2286"/>
  <c r="J35" i="2286"/>
  <c r="I35" i="2286"/>
  <c r="J34" i="2286"/>
  <c r="I34" i="2286"/>
  <c r="J33" i="2286"/>
  <c r="I33" i="2286"/>
  <c r="J32" i="2286"/>
  <c r="I32" i="2286"/>
  <c r="J31" i="2286"/>
  <c r="I31" i="2286"/>
  <c r="J30" i="2286"/>
  <c r="I30" i="2286"/>
  <c r="J29" i="2286"/>
  <c r="I29" i="2286"/>
  <c r="J28" i="2286"/>
  <c r="I28" i="2286"/>
  <c r="J27" i="2286"/>
  <c r="I27" i="2286"/>
  <c r="J26" i="2286"/>
  <c r="I26" i="2286"/>
  <c r="J25" i="2286"/>
  <c r="I25" i="2286"/>
  <c r="J24" i="2286"/>
  <c r="I24" i="2286"/>
  <c r="J68" i="2285"/>
  <c r="I68" i="2285"/>
  <c r="J67" i="2285"/>
  <c r="I67" i="2285"/>
  <c r="J66" i="2285"/>
  <c r="I66" i="2285"/>
  <c r="J65" i="2285"/>
  <c r="I65" i="2285"/>
  <c r="J64" i="2285"/>
  <c r="I64" i="2285"/>
  <c r="J63" i="2285"/>
  <c r="I63" i="2285"/>
  <c r="J62" i="2285"/>
  <c r="I62" i="2285"/>
  <c r="J61" i="2285"/>
  <c r="I61" i="2285"/>
  <c r="J60" i="2285"/>
  <c r="I60" i="2285"/>
  <c r="J59" i="2285"/>
  <c r="I59" i="2285"/>
  <c r="J58" i="2285"/>
  <c r="I58" i="2285"/>
  <c r="J57" i="2285"/>
  <c r="I57" i="2285"/>
  <c r="J56" i="2285"/>
  <c r="I56" i="2285"/>
  <c r="J55" i="2285"/>
  <c r="I55" i="2285"/>
  <c r="J54" i="2285"/>
  <c r="I54" i="2285"/>
  <c r="J53" i="2285"/>
  <c r="I53" i="2285"/>
  <c r="J52" i="2285"/>
  <c r="I52" i="2285"/>
  <c r="J51" i="2285"/>
  <c r="I51" i="2285"/>
  <c r="J50" i="2285"/>
  <c r="I50" i="2285"/>
  <c r="J49" i="2285"/>
  <c r="I49" i="2285"/>
  <c r="J48" i="2285"/>
  <c r="I48" i="2285"/>
  <c r="J47" i="2285"/>
  <c r="I47" i="2285"/>
  <c r="J46" i="2285"/>
  <c r="I46" i="2285"/>
  <c r="J45" i="2285"/>
  <c r="I45" i="2285"/>
  <c r="J44" i="2285"/>
  <c r="I44" i="2285"/>
  <c r="J43" i="2285"/>
  <c r="I43" i="2285"/>
  <c r="J42" i="2285"/>
  <c r="I42" i="2285"/>
  <c r="J41" i="2285"/>
  <c r="I41" i="2285"/>
  <c r="J40" i="2285"/>
  <c r="I40" i="2285"/>
  <c r="J39" i="2285"/>
  <c r="I39" i="2285"/>
  <c r="J38" i="2285"/>
  <c r="I38" i="2285"/>
  <c r="J37" i="2285"/>
  <c r="I37" i="2285"/>
  <c r="J36" i="2285"/>
  <c r="I36" i="2285"/>
  <c r="J35" i="2285"/>
  <c r="I35" i="2285"/>
  <c r="J34" i="2285"/>
  <c r="I34" i="2285"/>
  <c r="J33" i="2285"/>
  <c r="I33" i="2285"/>
  <c r="J32" i="2285"/>
  <c r="I32" i="2285"/>
  <c r="J31" i="2285"/>
  <c r="I31" i="2285"/>
  <c r="J30" i="2285"/>
  <c r="I30" i="2285"/>
  <c r="J29" i="2285"/>
  <c r="I29" i="2285"/>
  <c r="J28" i="2285"/>
  <c r="I28" i="2285"/>
  <c r="J27" i="2285"/>
  <c r="I27" i="2285"/>
  <c r="J26" i="2285"/>
  <c r="I26" i="2285"/>
  <c r="J25" i="2285"/>
  <c r="I25" i="2285"/>
  <c r="J24" i="2285"/>
  <c r="I24" i="2285"/>
  <c r="J23" i="2285"/>
  <c r="I23" i="2285"/>
  <c r="B41" i="2284"/>
  <c r="C39" i="2284" s="1"/>
  <c r="D40" i="2284"/>
  <c r="D39" i="2284"/>
  <c r="D38" i="2284"/>
  <c r="D37" i="2284"/>
  <c r="D36" i="2284"/>
  <c r="D35" i="2284"/>
  <c r="D34" i="2284"/>
  <c r="D33" i="2284"/>
  <c r="C33" i="2284"/>
  <c r="D32" i="2284"/>
  <c r="D31" i="2284"/>
  <c r="D30" i="2284"/>
  <c r="D29" i="2284"/>
  <c r="D28" i="2284"/>
  <c r="C28" i="2284"/>
  <c r="D27" i="2284"/>
  <c r="D26" i="2284"/>
  <c r="D25" i="2284"/>
  <c r="D24" i="2284"/>
  <c r="C24" i="2284"/>
  <c r="D23" i="2284"/>
  <c r="D22" i="2284"/>
  <c r="D21" i="2284"/>
  <c r="D20" i="2284"/>
  <c r="D19" i="2284"/>
  <c r="D18" i="2284"/>
  <c r="D17" i="2284"/>
  <c r="C17" i="2284"/>
  <c r="D16" i="2284"/>
  <c r="D15" i="2284"/>
  <c r="D14" i="2284"/>
  <c r="D13" i="2284"/>
  <c r="C13" i="2284"/>
  <c r="D12" i="2284"/>
  <c r="C12" i="2284"/>
  <c r="D11" i="2284"/>
  <c r="D10" i="2284"/>
  <c r="B41" i="2283"/>
  <c r="C39" i="2283" s="1"/>
  <c r="D40" i="2283"/>
  <c r="C40" i="2283"/>
  <c r="D39" i="2283"/>
  <c r="D38" i="2283"/>
  <c r="D37" i="2283"/>
  <c r="D36" i="2283"/>
  <c r="D35" i="2283"/>
  <c r="D34" i="2283"/>
  <c r="D33" i="2283"/>
  <c r="C33" i="2283"/>
  <c r="D32" i="2283"/>
  <c r="D31" i="2283"/>
  <c r="D30" i="2283"/>
  <c r="D29" i="2283"/>
  <c r="C29" i="2283"/>
  <c r="D28" i="2283"/>
  <c r="C28" i="2283"/>
  <c r="D27" i="2283"/>
  <c r="D26" i="2283"/>
  <c r="D25" i="2283"/>
  <c r="C25" i="2283"/>
  <c r="D24" i="2283"/>
  <c r="C24" i="2283"/>
  <c r="D23" i="2283"/>
  <c r="D22" i="2283"/>
  <c r="D21" i="2283"/>
  <c r="D20" i="2283"/>
  <c r="C20" i="2283"/>
  <c r="D19" i="2283"/>
  <c r="D18" i="2283"/>
  <c r="D17" i="2283"/>
  <c r="C17" i="2283"/>
  <c r="D16" i="2283"/>
  <c r="D15" i="2283"/>
  <c r="D14" i="2283"/>
  <c r="D13" i="2283"/>
  <c r="C13" i="2283"/>
  <c r="D12" i="2283"/>
  <c r="C12" i="2283"/>
  <c r="D11" i="2283"/>
  <c r="D10" i="2283"/>
  <c r="B41" i="2282"/>
  <c r="C39" i="2282" s="1"/>
  <c r="D40" i="2282"/>
  <c r="C40" i="2282"/>
  <c r="D39" i="2282"/>
  <c r="D38" i="2282"/>
  <c r="D37" i="2282"/>
  <c r="C37" i="2282"/>
  <c r="D36" i="2282"/>
  <c r="C36" i="2282"/>
  <c r="D35" i="2282"/>
  <c r="D34" i="2282"/>
  <c r="D33" i="2282"/>
  <c r="C33" i="2282"/>
  <c r="D32" i="2282"/>
  <c r="C32" i="2282"/>
  <c r="D31" i="2282"/>
  <c r="D30" i="2282"/>
  <c r="D29" i="2282"/>
  <c r="C29" i="2282"/>
  <c r="D28" i="2282"/>
  <c r="C28" i="2282"/>
  <c r="D27" i="2282"/>
  <c r="D26" i="2282"/>
  <c r="D25" i="2282"/>
  <c r="C25" i="2282"/>
  <c r="D24" i="2282"/>
  <c r="C24" i="2282"/>
  <c r="D23" i="2282"/>
  <c r="D22" i="2282"/>
  <c r="D21" i="2282"/>
  <c r="C21" i="2282"/>
  <c r="D20" i="2282"/>
  <c r="C20" i="2282"/>
  <c r="D19" i="2282"/>
  <c r="D18" i="2282"/>
  <c r="D17" i="2282"/>
  <c r="C17" i="2282"/>
  <c r="D16" i="2282"/>
  <c r="C16" i="2282"/>
  <c r="D15" i="2282"/>
  <c r="D14" i="2282"/>
  <c r="D13" i="2282"/>
  <c r="C13" i="2282"/>
  <c r="D12" i="2282"/>
  <c r="C12" i="2282"/>
  <c r="D11" i="2282"/>
  <c r="D10" i="2282"/>
  <c r="B40" i="2281"/>
  <c r="C38" i="2281" s="1"/>
  <c r="D39" i="2281"/>
  <c r="C39" i="2281"/>
  <c r="D38" i="2281"/>
  <c r="D37" i="2281"/>
  <c r="D36" i="2281"/>
  <c r="C36" i="2281"/>
  <c r="D35" i="2281"/>
  <c r="C35" i="2281"/>
  <c r="D34" i="2281"/>
  <c r="D33" i="2281"/>
  <c r="D32" i="2281"/>
  <c r="C32" i="2281"/>
  <c r="D31" i="2281"/>
  <c r="C31" i="2281"/>
  <c r="D30" i="2281"/>
  <c r="D29" i="2281"/>
  <c r="D28" i="2281"/>
  <c r="C28" i="2281"/>
  <c r="D27" i="2281"/>
  <c r="C27" i="2281"/>
  <c r="D26" i="2281"/>
  <c r="D25" i="2281"/>
  <c r="D24" i="2281"/>
  <c r="C24" i="2281"/>
  <c r="D23" i="2281"/>
  <c r="C23" i="2281"/>
  <c r="D22" i="2281"/>
  <c r="D21" i="2281"/>
  <c r="D20" i="2281"/>
  <c r="C20" i="2281"/>
  <c r="D19" i="2281"/>
  <c r="C19" i="2281"/>
  <c r="D18" i="2281"/>
  <c r="D17" i="2281"/>
  <c r="D16" i="2281"/>
  <c r="C16" i="2281"/>
  <c r="D15" i="2281"/>
  <c r="C15" i="2281"/>
  <c r="D14" i="2281"/>
  <c r="D13" i="2281"/>
  <c r="D12" i="2281"/>
  <c r="C12" i="2281"/>
  <c r="D11" i="2281"/>
  <c r="C11" i="2281"/>
  <c r="D10" i="2281"/>
  <c r="D9" i="2281"/>
  <c r="D18" i="2280"/>
  <c r="D18" i="2279"/>
  <c r="C21" i="2278"/>
  <c r="D17" i="2278"/>
  <c r="C21" i="2277"/>
  <c r="C20" i="2277"/>
  <c r="C25" i="2284" l="1"/>
  <c r="C36" i="2283"/>
  <c r="C16" i="2283"/>
  <c r="C21" i="2283"/>
  <c r="C32" i="2283"/>
  <c r="C37" i="2283"/>
  <c r="C29" i="2284"/>
  <c r="C20" i="2284"/>
  <c r="C36" i="2284"/>
  <c r="H10" i="2290"/>
  <c r="C16" i="2284"/>
  <c r="C21" i="2284"/>
  <c r="C32" i="2284"/>
  <c r="C37" i="2284"/>
  <c r="H11" i="2291"/>
  <c r="C40" i="2284"/>
  <c r="C9" i="2281"/>
  <c r="C13" i="2281"/>
  <c r="C17" i="2281"/>
  <c r="C21" i="2281"/>
  <c r="C25" i="2281"/>
  <c r="C29" i="2281"/>
  <c r="C33" i="2281"/>
  <c r="C37" i="2281"/>
  <c r="C10" i="2282"/>
  <c r="C14" i="2282"/>
  <c r="C18" i="2282"/>
  <c r="C22" i="2282"/>
  <c r="C26" i="2282"/>
  <c r="C30" i="2282"/>
  <c r="C34" i="2282"/>
  <c r="C38" i="2282"/>
  <c r="C10" i="2283"/>
  <c r="C14" i="2283"/>
  <c r="C18" i="2283"/>
  <c r="C22" i="2283"/>
  <c r="C26" i="2283"/>
  <c r="C30" i="2283"/>
  <c r="C34" i="2283"/>
  <c r="C38" i="2283"/>
  <c r="C10" i="2284"/>
  <c r="C14" i="2284"/>
  <c r="C18" i="2284"/>
  <c r="C22" i="2284"/>
  <c r="C26" i="2284"/>
  <c r="C30" i="2284"/>
  <c r="C34" i="2284"/>
  <c r="C38" i="2284"/>
  <c r="C10" i="2281"/>
  <c r="C14" i="2281"/>
  <c r="C18" i="2281"/>
  <c r="C22" i="2281"/>
  <c r="C26" i="2281"/>
  <c r="C30" i="2281"/>
  <c r="C34" i="2281"/>
  <c r="C11" i="2282"/>
  <c r="C15" i="2282"/>
  <c r="C19" i="2282"/>
  <c r="C23" i="2282"/>
  <c r="C27" i="2282"/>
  <c r="C31" i="2282"/>
  <c r="C35" i="2282"/>
  <c r="C11" i="2283"/>
  <c r="C15" i="2283"/>
  <c r="C19" i="2283"/>
  <c r="C23" i="2283"/>
  <c r="C27" i="2283"/>
  <c r="C31" i="2283"/>
  <c r="C35" i="2283"/>
  <c r="C11" i="2284"/>
  <c r="C15" i="2284"/>
  <c r="C19" i="2284"/>
  <c r="C23" i="2284"/>
  <c r="C27" i="2284"/>
  <c r="C31" i="2284"/>
  <c r="C35" i="2284"/>
  <c r="C40" i="2281" l="1"/>
  <c r="C41" i="2284"/>
  <c r="C41" i="2283"/>
  <c r="C41" i="2282"/>
  <c r="E7" i="2276" l="1"/>
  <c r="D100" i="2205" l="1"/>
  <c r="D100" i="2203"/>
  <c r="G39" i="2254" l="1"/>
  <c r="G38" i="2254"/>
  <c r="G37" i="2254"/>
  <c r="G36" i="2254"/>
  <c r="G35" i="2254"/>
  <c r="G34" i="2254"/>
  <c r="G33" i="2254"/>
  <c r="G32" i="2254"/>
  <c r="G31" i="2254"/>
  <c r="G30" i="2254"/>
  <c r="G29" i="2254"/>
  <c r="G28" i="2254"/>
  <c r="G27" i="2254"/>
  <c r="G26" i="2254"/>
  <c r="G25" i="2254"/>
  <c r="G24" i="2254"/>
  <c r="G23" i="2254"/>
  <c r="G22" i="2254"/>
  <c r="G21" i="2254"/>
  <c r="G20" i="2254"/>
  <c r="G19" i="2254"/>
  <c r="G18" i="2254"/>
  <c r="G17" i="2254"/>
  <c r="G16" i="2254"/>
  <c r="G15" i="2254"/>
  <c r="G14" i="2254"/>
  <c r="G13" i="2254"/>
  <c r="G12" i="2254"/>
  <c r="G11" i="2254"/>
  <c r="G10" i="2254"/>
  <c r="G9" i="2254"/>
  <c r="G8" i="2254"/>
  <c r="G7" i="2254"/>
  <c r="G39" i="2253"/>
  <c r="G38" i="2253"/>
  <c r="G37" i="2253"/>
  <c r="G36" i="2253"/>
  <c r="G35" i="2253"/>
  <c r="G34" i="2253"/>
  <c r="G33" i="2253"/>
  <c r="G32" i="2253"/>
  <c r="G31" i="2253"/>
  <c r="G30" i="2253"/>
  <c r="G29" i="2253"/>
  <c r="G28" i="2253"/>
  <c r="G27" i="2253"/>
  <c r="G26" i="2253"/>
  <c r="G25" i="2253"/>
  <c r="G24" i="2253"/>
  <c r="G23" i="2253"/>
  <c r="G22" i="2253"/>
  <c r="G21" i="2253"/>
  <c r="G20" i="2253"/>
  <c r="G19" i="2253"/>
  <c r="G18" i="2253"/>
  <c r="G17" i="2253"/>
  <c r="G16" i="2253"/>
  <c r="G15" i="2253"/>
  <c r="G14" i="2253"/>
  <c r="G13" i="2253"/>
  <c r="G12" i="2253"/>
  <c r="G11" i="2253"/>
  <c r="G10" i="2253"/>
  <c r="G9" i="2253"/>
  <c r="G8" i="2253"/>
  <c r="G7" i="2253"/>
  <c r="G39" i="2252"/>
  <c r="G38" i="2252"/>
  <c r="G37" i="2252"/>
  <c r="G36" i="2252"/>
  <c r="G35" i="2252"/>
  <c r="G34" i="2252"/>
  <c r="G33" i="2252"/>
  <c r="G32" i="2252"/>
  <c r="G31" i="2252"/>
  <c r="G30" i="2252"/>
  <c r="G29" i="2252"/>
  <c r="G28" i="2252"/>
  <c r="G27" i="2252"/>
  <c r="G26" i="2252"/>
  <c r="G25" i="2252"/>
  <c r="G24" i="2252"/>
  <c r="G23" i="2252"/>
  <c r="G22" i="2252"/>
  <c r="G21" i="2252"/>
  <c r="G20" i="2252"/>
  <c r="G19" i="2252"/>
  <c r="G18" i="2252"/>
  <c r="G17" i="2252"/>
  <c r="G16" i="2252"/>
  <c r="G15" i="2252"/>
  <c r="G14" i="2252"/>
  <c r="G13" i="2252"/>
  <c r="G12" i="2252"/>
  <c r="G11" i="2252"/>
  <c r="G10" i="2252"/>
  <c r="G9" i="2252"/>
  <c r="G8" i="2252"/>
  <c r="G7" i="2252"/>
  <c r="G39" i="2251"/>
  <c r="G38" i="2251"/>
  <c r="G37" i="2251"/>
  <c r="G36" i="2251"/>
  <c r="G35" i="2251"/>
  <c r="G34" i="2251"/>
  <c r="G33" i="2251"/>
  <c r="G32" i="2251"/>
  <c r="G31" i="2251"/>
  <c r="G30" i="2251"/>
  <c r="G29" i="2251"/>
  <c r="G28" i="2251"/>
  <c r="G27" i="2251"/>
  <c r="G26" i="2251"/>
  <c r="G25" i="2251"/>
  <c r="G24" i="2251"/>
  <c r="G23" i="2251"/>
  <c r="G22" i="2251"/>
  <c r="G21" i="2251"/>
  <c r="G20" i="2251"/>
  <c r="G19" i="2251"/>
  <c r="G18" i="2251"/>
  <c r="G17" i="2251"/>
  <c r="G16" i="2251"/>
  <c r="G15" i="2251"/>
  <c r="G14" i="2251"/>
  <c r="G13" i="2251"/>
  <c r="G12" i="2251"/>
  <c r="G11" i="2251"/>
  <c r="G10" i="2251"/>
  <c r="G9" i="2251"/>
  <c r="G8" i="2251"/>
  <c r="G7" i="2251"/>
  <c r="G39" i="2250"/>
  <c r="G38" i="2250"/>
  <c r="G37" i="2250"/>
  <c r="G36" i="2250"/>
  <c r="G35" i="2250"/>
  <c r="G34" i="2250"/>
  <c r="G33" i="2250"/>
  <c r="G32" i="2250"/>
  <c r="G31" i="2250"/>
  <c r="G30" i="2250"/>
  <c r="G29" i="2250"/>
  <c r="G28" i="2250"/>
  <c r="G27" i="2250"/>
  <c r="G26" i="2250"/>
  <c r="G25" i="2250"/>
  <c r="G24" i="2250"/>
  <c r="G23" i="2250"/>
  <c r="G22" i="2250"/>
  <c r="G21" i="2250"/>
  <c r="G20" i="2250"/>
  <c r="G19" i="2250"/>
  <c r="G18" i="2250"/>
  <c r="G17" i="2250"/>
  <c r="G16" i="2250"/>
  <c r="G15" i="2250"/>
  <c r="G14" i="2250"/>
  <c r="G13" i="2250"/>
  <c r="G12" i="2250"/>
  <c r="G11" i="2250"/>
  <c r="G10" i="2250"/>
  <c r="G9" i="2250"/>
  <c r="G8" i="2250"/>
  <c r="G7" i="2250"/>
  <c r="G38" i="2249"/>
  <c r="G37" i="2249"/>
  <c r="G36" i="2249"/>
  <c r="G35" i="2249"/>
  <c r="G34" i="2249"/>
  <c r="G33" i="2249"/>
  <c r="G32" i="2249"/>
  <c r="G31" i="2249"/>
  <c r="G30" i="2249"/>
  <c r="G29" i="2249"/>
  <c r="G28" i="2249"/>
  <c r="G27" i="2249"/>
  <c r="G26" i="2249"/>
  <c r="G25" i="2249"/>
  <c r="G24" i="2249"/>
  <c r="G23" i="2249"/>
  <c r="G22" i="2249"/>
  <c r="G21" i="2249"/>
  <c r="G20" i="2249"/>
  <c r="G19" i="2249"/>
  <c r="G18" i="2249"/>
  <c r="G17" i="2249"/>
  <c r="G16" i="2249"/>
  <c r="G15" i="2249"/>
  <c r="G14" i="2249"/>
  <c r="G13" i="2249"/>
  <c r="G12" i="2249"/>
  <c r="G11" i="2249"/>
  <c r="G10" i="2249"/>
  <c r="G9" i="2249"/>
  <c r="G8" i="2249"/>
  <c r="G7" i="2249"/>
  <c r="G135" i="2245" l="1"/>
  <c r="G136" i="2245" s="1"/>
  <c r="G134" i="2245"/>
  <c r="G133" i="2245"/>
  <c r="G46" i="2243" l="1"/>
  <c r="F46" i="2243"/>
  <c r="H40" i="2243"/>
  <c r="G40" i="2243"/>
  <c r="E39" i="2242"/>
  <c r="E38" i="2242"/>
  <c r="E37" i="2242"/>
  <c r="E36" i="2242"/>
  <c r="E35" i="2242"/>
  <c r="E34" i="2242"/>
  <c r="E33" i="2242"/>
  <c r="E32" i="2242"/>
  <c r="E31" i="2242"/>
  <c r="E30" i="2242"/>
  <c r="E29" i="2242"/>
  <c r="E28" i="2242"/>
  <c r="E27" i="2242"/>
  <c r="E26" i="2242"/>
  <c r="E25" i="2242"/>
  <c r="E24" i="2242"/>
  <c r="E23" i="2242"/>
  <c r="E22" i="2242"/>
  <c r="E21" i="2242"/>
  <c r="E20" i="2242"/>
  <c r="E19" i="2242"/>
  <c r="E18" i="2242"/>
  <c r="E17" i="2242"/>
  <c r="E16" i="2242"/>
  <c r="E15" i="2242"/>
  <c r="E14" i="2242"/>
  <c r="E13" i="2242"/>
  <c r="E12" i="2242"/>
  <c r="E11" i="2242"/>
  <c r="E10" i="2242"/>
  <c r="E9" i="2242"/>
  <c r="E8" i="2242"/>
  <c r="E7" i="2242"/>
  <c r="E39" i="2241"/>
  <c r="E38" i="2241"/>
  <c r="E37" i="2241"/>
  <c r="E36" i="2241"/>
  <c r="E35" i="2241"/>
  <c r="E34" i="2241"/>
  <c r="E33" i="2241"/>
  <c r="E32" i="2241"/>
  <c r="E31" i="2241"/>
  <c r="E30" i="2241"/>
  <c r="E29" i="2241"/>
  <c r="E28" i="2241"/>
  <c r="E27" i="2241"/>
  <c r="E26" i="2241"/>
  <c r="E25" i="2241"/>
  <c r="E24" i="2241"/>
  <c r="E23" i="2241"/>
  <c r="E22" i="2241"/>
  <c r="E21" i="2241"/>
  <c r="E20" i="2241"/>
  <c r="E19" i="2241"/>
  <c r="E18" i="2241"/>
  <c r="E17" i="2241"/>
  <c r="E16" i="2241"/>
  <c r="E15" i="2241"/>
  <c r="E14" i="2241"/>
  <c r="E13" i="2241"/>
  <c r="E12" i="2241"/>
  <c r="E11" i="2241"/>
  <c r="E10" i="2241"/>
  <c r="E9" i="2241"/>
  <c r="E8" i="2241"/>
  <c r="E40" i="2239"/>
  <c r="F39" i="2239"/>
  <c r="F38" i="2239"/>
  <c r="F37" i="2239"/>
  <c r="F36" i="2239"/>
  <c r="F35" i="2239"/>
  <c r="F34" i="2239"/>
  <c r="F33" i="2239"/>
  <c r="F32" i="2239"/>
  <c r="F31" i="2239"/>
  <c r="F30" i="2239"/>
  <c r="F29" i="2239"/>
  <c r="F28" i="2239"/>
  <c r="F27" i="2239"/>
  <c r="F26" i="2239"/>
  <c r="F25" i="2239"/>
  <c r="F24" i="2239"/>
  <c r="F23" i="2239"/>
  <c r="F22" i="2239"/>
  <c r="F21" i="2239"/>
  <c r="F20" i="2239"/>
  <c r="F19" i="2239"/>
  <c r="F18" i="2239"/>
  <c r="F17" i="2239"/>
  <c r="F16" i="2239"/>
  <c r="F15" i="2239"/>
  <c r="F14" i="2239"/>
  <c r="F13" i="2239"/>
  <c r="F12" i="2239"/>
  <c r="F11" i="2239"/>
  <c r="F10" i="2239"/>
  <c r="F9" i="2239"/>
  <c r="F8" i="2239"/>
  <c r="F7" i="2239"/>
  <c r="E40" i="2238"/>
  <c r="F30" i="2238"/>
  <c r="F37" i="2238"/>
  <c r="F23" i="2238"/>
  <c r="F18" i="2238"/>
  <c r="F22" i="2238"/>
  <c r="F27" i="2238"/>
  <c r="F36" i="2238"/>
  <c r="F19" i="2238"/>
  <c r="F29" i="2238"/>
  <c r="F12" i="2238"/>
  <c r="F20" i="2238"/>
  <c r="F38" i="2238"/>
  <c r="F14" i="2238"/>
  <c r="F31" i="2238"/>
  <c r="F10" i="2238"/>
  <c r="F33" i="2238"/>
  <c r="F39" i="2238"/>
  <c r="F13" i="2238"/>
  <c r="F17" i="2238"/>
  <c r="F25" i="2238"/>
  <c r="F9" i="2238"/>
  <c r="F34" i="2238"/>
  <c r="F24" i="2238"/>
  <c r="F35" i="2238"/>
  <c r="F26" i="2238"/>
  <c r="F28" i="2238"/>
  <c r="F21" i="2238"/>
  <c r="F16" i="2238"/>
  <c r="F7" i="2238"/>
  <c r="F8" i="2238"/>
  <c r="F15" i="2238"/>
  <c r="F11" i="2238"/>
  <c r="F32" i="2238"/>
  <c r="E39" i="2237"/>
  <c r="E38" i="2237"/>
  <c r="E37" i="2237"/>
  <c r="E36" i="2237"/>
  <c r="E35" i="2237"/>
  <c r="E34" i="2237"/>
  <c r="E33" i="2237"/>
  <c r="E32" i="2237"/>
  <c r="E31" i="2237"/>
  <c r="E30" i="2237"/>
  <c r="E29" i="2237"/>
  <c r="E28" i="2237"/>
  <c r="E27" i="2237"/>
  <c r="E26" i="2237"/>
  <c r="E25" i="2237"/>
  <c r="E24" i="2237"/>
  <c r="E23" i="2237"/>
  <c r="E22" i="2237"/>
  <c r="E21" i="2237"/>
  <c r="E20" i="2237"/>
  <c r="E19" i="2237"/>
  <c r="E18" i="2237"/>
  <c r="E17" i="2237"/>
  <c r="E16" i="2237"/>
  <c r="E15" i="2237"/>
  <c r="E14" i="2237"/>
  <c r="E13" i="2237"/>
  <c r="E12" i="2237"/>
  <c r="E11" i="2237"/>
  <c r="E10" i="2237"/>
  <c r="E9" i="2237"/>
  <c r="E8" i="2237"/>
  <c r="E7" i="2237"/>
  <c r="E39" i="2236"/>
  <c r="E38" i="2236"/>
  <c r="E37" i="2236"/>
  <c r="E36" i="2236"/>
  <c r="E35" i="2236"/>
  <c r="E34" i="2236"/>
  <c r="E33" i="2236"/>
  <c r="E32" i="2236"/>
  <c r="E31" i="2236"/>
  <c r="E30" i="2236"/>
  <c r="E29" i="2236"/>
  <c r="E28" i="2236"/>
  <c r="E27" i="2236"/>
  <c r="E26" i="2236"/>
  <c r="E25" i="2236"/>
  <c r="E24" i="2236"/>
  <c r="E23" i="2236"/>
  <c r="E22" i="2236"/>
  <c r="E21" i="2236"/>
  <c r="E20" i="2236"/>
  <c r="E19" i="2236"/>
  <c r="E18" i="2236"/>
  <c r="E17" i="2236"/>
  <c r="E16" i="2236"/>
  <c r="E15" i="2236"/>
  <c r="E14" i="2236"/>
  <c r="E13" i="2236"/>
  <c r="E12" i="2236"/>
  <c r="E11" i="2236"/>
  <c r="E10" i="2236"/>
  <c r="E9" i="2236"/>
  <c r="E8" i="2236"/>
  <c r="J260" i="2235"/>
  <c r="J259" i="2235"/>
  <c r="J258" i="2235"/>
  <c r="J257" i="2235"/>
  <c r="J256" i="2235"/>
  <c r="J255" i="2235"/>
  <c r="J254" i="2235"/>
  <c r="J253" i="2235"/>
  <c r="J252" i="2235"/>
  <c r="J251" i="2235"/>
  <c r="J250" i="2235"/>
  <c r="J249" i="2235"/>
  <c r="J248" i="2235"/>
  <c r="J247" i="2235"/>
  <c r="J246" i="2235"/>
  <c r="D29" i="2234"/>
  <c r="G28" i="2234"/>
  <c r="G27" i="2234"/>
  <c r="G26" i="2234"/>
  <c r="G25" i="2234"/>
  <c r="G24" i="2234"/>
  <c r="G23" i="2234"/>
  <c r="G22" i="2234"/>
  <c r="G21" i="2234"/>
  <c r="G20" i="2234"/>
  <c r="G19" i="2234"/>
  <c r="G18" i="2234"/>
  <c r="G17" i="2234"/>
  <c r="G16" i="2234"/>
  <c r="G15" i="2234"/>
  <c r="G14" i="2234"/>
  <c r="G13" i="2234"/>
  <c r="G12" i="2234"/>
  <c r="G11" i="2234"/>
  <c r="G10" i="2234"/>
  <c r="G9" i="2234"/>
  <c r="G8" i="2234"/>
  <c r="G7" i="2234"/>
  <c r="D41" i="2228" l="1"/>
  <c r="D38" i="2228"/>
  <c r="D37" i="2228"/>
  <c r="D36" i="2228"/>
  <c r="D35" i="2228"/>
  <c r="D34" i="2228"/>
  <c r="D33" i="2228"/>
  <c r="D32" i="2228"/>
  <c r="D31" i="2228"/>
  <c r="D30" i="2228"/>
  <c r="D29" i="2228"/>
  <c r="D28" i="2228"/>
  <c r="D27" i="2228"/>
  <c r="D26" i="2228"/>
  <c r="D25" i="2228"/>
  <c r="D24" i="2228"/>
  <c r="D23" i="2228"/>
  <c r="D22" i="2228"/>
  <c r="D21" i="2228"/>
  <c r="D20" i="2228"/>
  <c r="D19" i="2228"/>
  <c r="D18" i="2228"/>
  <c r="D17" i="2228"/>
  <c r="D16" i="2228"/>
  <c r="D15" i="2228"/>
  <c r="D14" i="2228"/>
  <c r="D13" i="2228"/>
  <c r="D12" i="2228"/>
  <c r="D11" i="2228"/>
  <c r="D10" i="2228"/>
  <c r="D9" i="2228"/>
  <c r="D8" i="2228"/>
  <c r="D7" i="2228"/>
  <c r="D41" i="2227"/>
  <c r="D38" i="2227"/>
  <c r="D37" i="2227"/>
  <c r="D36" i="2227"/>
  <c r="D35" i="2227"/>
  <c r="D34" i="2227"/>
  <c r="D33" i="2227"/>
  <c r="D32" i="2227"/>
  <c r="D31" i="2227"/>
  <c r="D30" i="2227"/>
  <c r="D29" i="2227"/>
  <c r="D28" i="2227"/>
  <c r="D27" i="2227"/>
  <c r="D26" i="2227"/>
  <c r="D25" i="2227"/>
  <c r="D24" i="2227"/>
  <c r="D23" i="2227"/>
  <c r="D22" i="2227"/>
  <c r="D21" i="2227"/>
  <c r="D20" i="2227"/>
  <c r="D19" i="2227"/>
  <c r="D18" i="2227"/>
  <c r="D17" i="2227"/>
  <c r="D16" i="2227"/>
  <c r="D15" i="2227"/>
  <c r="D14" i="2227"/>
  <c r="D13" i="2227"/>
  <c r="D12" i="2227"/>
  <c r="D11" i="2227"/>
  <c r="D10" i="2227"/>
  <c r="D9" i="2227"/>
  <c r="D8" i="2227"/>
  <c r="D7" i="2227"/>
  <c r="D41" i="2226"/>
  <c r="D38" i="2226"/>
  <c r="D37" i="2226"/>
  <c r="D36" i="2226"/>
  <c r="D35" i="2226"/>
  <c r="D34" i="2226"/>
  <c r="D33" i="2226"/>
  <c r="D32" i="2226"/>
  <c r="D31" i="2226"/>
  <c r="D30" i="2226"/>
  <c r="D29" i="2226"/>
  <c r="D28" i="2226"/>
  <c r="D27" i="2226"/>
  <c r="D26" i="2226"/>
  <c r="D25" i="2226"/>
  <c r="D24" i="2226"/>
  <c r="D23" i="2226"/>
  <c r="D22" i="2226"/>
  <c r="D21" i="2226"/>
  <c r="D20" i="2226"/>
  <c r="D19" i="2226"/>
  <c r="D18" i="2226"/>
  <c r="D17" i="2226"/>
  <c r="D16" i="2226"/>
  <c r="D15" i="2226"/>
  <c r="D14" i="2226"/>
  <c r="D13" i="2226"/>
  <c r="D12" i="2226"/>
  <c r="D11" i="2226"/>
  <c r="D10" i="2226"/>
  <c r="D9" i="2226"/>
  <c r="D8" i="2226"/>
  <c r="D7" i="2226"/>
  <c r="D41" i="2225"/>
  <c r="D38" i="2225"/>
  <c r="D37" i="2225"/>
  <c r="D36" i="2225"/>
  <c r="D35" i="2225"/>
  <c r="D34" i="2225"/>
  <c r="D33" i="2225"/>
  <c r="D32" i="2225"/>
  <c r="D31" i="2225"/>
  <c r="D30" i="2225"/>
  <c r="D29" i="2225"/>
  <c r="D28" i="2225"/>
  <c r="D27" i="2225"/>
  <c r="D26" i="2225"/>
  <c r="D25" i="2225"/>
  <c r="D24" i="2225"/>
  <c r="D23" i="2225"/>
  <c r="D22" i="2225"/>
  <c r="D21" i="2225"/>
  <c r="D20" i="2225"/>
  <c r="D19" i="2225"/>
  <c r="D18" i="2225"/>
  <c r="D17" i="2225"/>
  <c r="D16" i="2225"/>
  <c r="D15" i="2225"/>
  <c r="D14" i="2225"/>
  <c r="D13" i="2225"/>
  <c r="D12" i="2225"/>
  <c r="D11" i="2225"/>
  <c r="D10" i="2225"/>
  <c r="D9" i="2225"/>
  <c r="D8" i="2225"/>
  <c r="D7" i="2225"/>
  <c r="D41" i="2224"/>
  <c r="D38" i="2224"/>
  <c r="D37" i="2224"/>
  <c r="D36" i="2224"/>
  <c r="D35" i="2224"/>
  <c r="D34" i="2224"/>
  <c r="D33" i="2224"/>
  <c r="D32" i="2224"/>
  <c r="D31" i="2224"/>
  <c r="D30" i="2224"/>
  <c r="D29" i="2224"/>
  <c r="D28" i="2224"/>
  <c r="D27" i="2224"/>
  <c r="D26" i="2224"/>
  <c r="D25" i="2224"/>
  <c r="D24" i="2224"/>
  <c r="D23" i="2224"/>
  <c r="D22" i="2224"/>
  <c r="D21" i="2224"/>
  <c r="D20" i="2224"/>
  <c r="D19" i="2224"/>
  <c r="D18" i="2224"/>
  <c r="D17" i="2224"/>
  <c r="D16" i="2224"/>
  <c r="D15" i="2224"/>
  <c r="D14" i="2224"/>
  <c r="D13" i="2224"/>
  <c r="D12" i="2224"/>
  <c r="D11" i="2224"/>
  <c r="D10" i="2224"/>
  <c r="D9" i="2224"/>
  <c r="D8" i="2224"/>
  <c r="D7" i="2224"/>
  <c r="D41" i="2223"/>
  <c r="D38" i="2223"/>
  <c r="D37" i="2223"/>
  <c r="D36" i="2223"/>
  <c r="D35" i="2223"/>
  <c r="D34" i="2223"/>
  <c r="D33" i="2223"/>
  <c r="D32" i="2223"/>
  <c r="D31" i="2223"/>
  <c r="D30" i="2223"/>
  <c r="D29" i="2223"/>
  <c r="D28" i="2223"/>
  <c r="D27" i="2223"/>
  <c r="D26" i="2223"/>
  <c r="D25" i="2223"/>
  <c r="D24" i="2223"/>
  <c r="D23" i="2223"/>
  <c r="D22" i="2223"/>
  <c r="D21" i="2223"/>
  <c r="D20" i="2223"/>
  <c r="D19" i="2223"/>
  <c r="D18" i="2223"/>
  <c r="D17" i="2223"/>
  <c r="D16" i="2223"/>
  <c r="D15" i="2223"/>
  <c r="D14" i="2223"/>
  <c r="D13" i="2223"/>
  <c r="D12" i="2223"/>
  <c r="D11" i="2223"/>
  <c r="D10" i="2223"/>
  <c r="D9" i="2223"/>
  <c r="D8" i="2223"/>
  <c r="D7" i="2223"/>
  <c r="D41" i="2222"/>
  <c r="D38" i="2222"/>
  <c r="D37" i="2222"/>
  <c r="D36" i="2222"/>
  <c r="D35" i="2222"/>
  <c r="D34" i="2222"/>
  <c r="D33" i="2222"/>
  <c r="D32" i="2222"/>
  <c r="D31" i="2222"/>
  <c r="D30" i="2222"/>
  <c r="D29" i="2222"/>
  <c r="D28" i="2222"/>
  <c r="D27" i="2222"/>
  <c r="D26" i="2222"/>
  <c r="D25" i="2222"/>
  <c r="D24" i="2222"/>
  <c r="D23" i="2222"/>
  <c r="D22" i="2222"/>
  <c r="D21" i="2222"/>
  <c r="D20" i="2222"/>
  <c r="D19" i="2222"/>
  <c r="D18" i="2222"/>
  <c r="D17" i="2222"/>
  <c r="D16" i="2222"/>
  <c r="D15" i="2222"/>
  <c r="D14" i="2222"/>
  <c r="D13" i="2222"/>
  <c r="D12" i="2222"/>
  <c r="D11" i="2222"/>
  <c r="D10" i="2222"/>
  <c r="D9" i="2222"/>
  <c r="D8" i="2222"/>
  <c r="D7" i="2222"/>
  <c r="D41" i="2221"/>
  <c r="D38" i="2221"/>
  <c r="D37" i="2221"/>
  <c r="D36" i="2221"/>
  <c r="D35" i="2221"/>
  <c r="D34" i="2221"/>
  <c r="D33" i="2221"/>
  <c r="D32" i="2221"/>
  <c r="D31" i="2221"/>
  <c r="D30" i="2221"/>
  <c r="D29" i="2221"/>
  <c r="D28" i="2221"/>
  <c r="D27" i="2221"/>
  <c r="D26" i="2221"/>
  <c r="D25" i="2221"/>
  <c r="D24" i="2221"/>
  <c r="D23" i="2221"/>
  <c r="D22" i="2221"/>
  <c r="D21" i="2221"/>
  <c r="D20" i="2221"/>
  <c r="D19" i="2221"/>
  <c r="D18" i="2221"/>
  <c r="D17" i="2221"/>
  <c r="D16" i="2221"/>
  <c r="D15" i="2221"/>
  <c r="D14" i="2221"/>
  <c r="D13" i="2221"/>
  <c r="D12" i="2221"/>
  <c r="D11" i="2221"/>
  <c r="D10" i="2221"/>
  <c r="D9" i="2221"/>
  <c r="D8" i="2221"/>
  <c r="D7" i="2221"/>
  <c r="C20" i="2216" l="1"/>
  <c r="D14" i="2216" s="1"/>
  <c r="D18" i="2216"/>
  <c r="D39" i="2214"/>
  <c r="E31" i="2214" s="1"/>
  <c r="D7" i="2216" l="1"/>
  <c r="D8" i="2216"/>
  <c r="D16" i="2216"/>
  <c r="D17" i="2216"/>
  <c r="D9" i="2216"/>
  <c r="D10" i="2216"/>
  <c r="D11" i="2216"/>
  <c r="D15" i="2216"/>
  <c r="D12" i="2216"/>
  <c r="D13" i="2216"/>
  <c r="D6" i="2216"/>
  <c r="B17" i="873" l="1"/>
  <c r="B16" i="873"/>
  <c r="B28" i="885" l="1"/>
  <c r="B21" i="884"/>
  <c r="B15" i="880"/>
  <c r="B6" i="880"/>
  <c r="B16" i="879"/>
  <c r="B17" i="877"/>
  <c r="B16" i="875"/>
  <c r="C35" i="883" l="1"/>
  <c r="F18" i="883"/>
  <c r="F17" i="883"/>
  <c r="F16" i="883"/>
  <c r="F15" i="883"/>
  <c r="F14" i="883"/>
  <c r="F13" i="883"/>
  <c r="F12" i="883"/>
  <c r="F11" i="883"/>
  <c r="F10" i="883"/>
  <c r="F9" i="883"/>
  <c r="F8" i="883"/>
  <c r="F7" i="883"/>
  <c r="F6" i="883"/>
  <c r="F5" i="883"/>
  <c r="E18" i="883"/>
  <c r="E17" i="883"/>
  <c r="E16" i="883"/>
  <c r="E15" i="883"/>
  <c r="E14" i="883"/>
  <c r="E13" i="883"/>
  <c r="E12" i="883"/>
  <c r="E11" i="883"/>
  <c r="E10" i="883"/>
  <c r="E9" i="883"/>
  <c r="E8" i="883"/>
  <c r="E7" i="883"/>
  <c r="E6" i="883"/>
  <c r="E5" i="883"/>
  <c r="C19" i="883"/>
  <c r="D19" i="883"/>
  <c r="E13" i="881"/>
  <c r="D13" i="881"/>
  <c r="C13" i="881"/>
  <c r="C17" i="881" s="1"/>
  <c r="B10" i="876"/>
  <c r="B5" i="876"/>
  <c r="F19" i="883" l="1"/>
  <c r="C26" i="883"/>
  <c r="C23" i="883"/>
  <c r="E19" i="883"/>
  <c r="C22" i="1903" l="1"/>
  <c r="C21" i="1903"/>
  <c r="C20" i="1903"/>
  <c r="C19" i="1903"/>
  <c r="C18" i="1903"/>
  <c r="C17" i="1903"/>
  <c r="C16" i="1903"/>
  <c r="C15" i="1903"/>
  <c r="C14" i="1903"/>
  <c r="C13" i="1903"/>
  <c r="C12" i="1903"/>
  <c r="C11" i="1903"/>
  <c r="C10" i="1903"/>
  <c r="C9" i="1903"/>
  <c r="C8" i="1903"/>
  <c r="C7" i="1903"/>
  <c r="B12" i="876" l="1"/>
  <c r="B16" i="871" l="1"/>
  <c r="B17" i="871"/>
  <c r="N15" i="871"/>
  <c r="O7" i="871" s="1"/>
  <c r="O11" i="871" l="1"/>
  <c r="M9" i="874" l="1"/>
  <c r="B6" i="874" s="1"/>
  <c r="B11" i="885" l="1"/>
  <c r="B22" i="884"/>
  <c r="B7" i="880"/>
  <c r="B8" i="880"/>
  <c r="B11" i="878"/>
  <c r="B6" i="878"/>
  <c r="B11" i="876"/>
  <c r="B13" i="872" l="1"/>
  <c r="C5" i="872" s="1"/>
  <c r="C18" i="881" l="1"/>
  <c r="B12" i="880"/>
  <c r="B9" i="878"/>
  <c r="B18" i="877"/>
  <c r="B17" i="875"/>
  <c r="B8" i="874"/>
  <c r="B7" i="874"/>
  <c r="C13" i="870" l="1"/>
  <c r="B13" i="870"/>
  <c r="E12" i="870"/>
  <c r="D12" i="870"/>
  <c r="E11" i="870"/>
  <c r="D11" i="870"/>
  <c r="E10" i="870"/>
  <c r="D10" i="870"/>
  <c r="E9" i="870"/>
  <c r="D9" i="870"/>
  <c r="E8" i="870"/>
  <c r="D8" i="870"/>
  <c r="E7" i="870"/>
  <c r="D7" i="870"/>
  <c r="E6" i="870"/>
  <c r="D6" i="870"/>
  <c r="C13" i="868"/>
  <c r="B13" i="868"/>
  <c r="E12" i="868"/>
  <c r="D12" i="868"/>
  <c r="E11" i="868"/>
  <c r="D11" i="868"/>
  <c r="E10" i="868"/>
  <c r="D10" i="868"/>
  <c r="E9" i="868"/>
  <c r="D9" i="868"/>
  <c r="E8" i="868"/>
  <c r="D8" i="868"/>
  <c r="E7" i="868"/>
  <c r="D7" i="868"/>
  <c r="E6" i="868"/>
  <c r="D6" i="868"/>
  <c r="C14" i="866"/>
  <c r="B14" i="866"/>
  <c r="E13" i="866"/>
  <c r="D13" i="866"/>
  <c r="E12" i="866"/>
  <c r="D12" i="866"/>
  <c r="E11" i="866"/>
  <c r="D11" i="866"/>
  <c r="E10" i="866"/>
  <c r="D10" i="866"/>
  <c r="E9" i="866"/>
  <c r="D9" i="866"/>
  <c r="E8" i="866"/>
  <c r="D8" i="866"/>
  <c r="E7" i="866"/>
  <c r="D7" i="866"/>
  <c r="E6" i="866"/>
  <c r="D6" i="866"/>
  <c r="C14" i="1130"/>
  <c r="B14" i="1130"/>
  <c r="E13" i="1130"/>
  <c r="D13" i="1130"/>
  <c r="E12" i="1130"/>
  <c r="D12" i="1130"/>
  <c r="E11" i="1130"/>
  <c r="D11" i="1130"/>
  <c r="E10" i="1130"/>
  <c r="D10" i="1130"/>
  <c r="E9" i="1130"/>
  <c r="D9" i="1130"/>
  <c r="E8" i="1130"/>
  <c r="D8" i="1130"/>
  <c r="E7" i="1130"/>
  <c r="D7" i="1130"/>
  <c r="E6" i="1130"/>
  <c r="D6" i="1130"/>
  <c r="C14" i="865"/>
  <c r="B14" i="865"/>
  <c r="E13" i="865"/>
  <c r="D13" i="865"/>
  <c r="E12" i="865"/>
  <c r="D12" i="865"/>
  <c r="E11" i="865"/>
  <c r="D11" i="865"/>
  <c r="E10" i="865"/>
  <c r="D10" i="865"/>
  <c r="E9" i="865"/>
  <c r="D9" i="865"/>
  <c r="E8" i="865"/>
  <c r="D8" i="865"/>
  <c r="E7" i="865"/>
  <c r="D7" i="865"/>
  <c r="E6" i="865"/>
  <c r="D6" i="865"/>
  <c r="E14" i="1130" l="1"/>
  <c r="E13" i="868"/>
  <c r="D14" i="865"/>
  <c r="E13" i="870"/>
  <c r="D14" i="1130"/>
  <c r="E14" i="866"/>
  <c r="D13" i="868"/>
  <c r="E14" i="865"/>
  <c r="D13" i="870"/>
  <c r="D14" i="866"/>
  <c r="C19" i="864" l="1"/>
  <c r="B19" i="864"/>
  <c r="E18" i="864"/>
  <c r="D18" i="864"/>
  <c r="E17" i="864"/>
  <c r="D17" i="864"/>
  <c r="E16" i="864"/>
  <c r="D16" i="864"/>
  <c r="E15" i="864"/>
  <c r="D15" i="864"/>
  <c r="E14" i="864"/>
  <c r="D14" i="864"/>
  <c r="E13" i="864"/>
  <c r="D13" i="864"/>
  <c r="E12" i="864"/>
  <c r="D12" i="864"/>
  <c r="E11" i="864"/>
  <c r="D11" i="864"/>
  <c r="E10" i="864"/>
  <c r="D10" i="864"/>
  <c r="E9" i="864"/>
  <c r="D9" i="864"/>
  <c r="E8" i="864"/>
  <c r="D8" i="864"/>
  <c r="E7" i="864"/>
  <c r="D7" i="864"/>
  <c r="E6" i="864"/>
  <c r="D6" i="864"/>
  <c r="E5" i="864"/>
  <c r="D5" i="864"/>
  <c r="G14" i="863"/>
  <c r="F14" i="863"/>
  <c r="E14" i="863"/>
  <c r="D14" i="863"/>
  <c r="C14" i="863"/>
  <c r="B14" i="863"/>
  <c r="I13" i="863"/>
  <c r="H13" i="863"/>
  <c r="I12" i="863"/>
  <c r="H12" i="863"/>
  <c r="I11" i="863"/>
  <c r="H11" i="863"/>
  <c r="I10" i="863"/>
  <c r="H10" i="863"/>
  <c r="I9" i="863"/>
  <c r="H9" i="863"/>
  <c r="I8" i="863"/>
  <c r="H8" i="863"/>
  <c r="I7" i="863"/>
  <c r="H7" i="863"/>
  <c r="I6" i="863"/>
  <c r="H6" i="863"/>
  <c r="C13" i="862"/>
  <c r="B13" i="862"/>
  <c r="E12" i="862"/>
  <c r="D12" i="862"/>
  <c r="E11" i="862"/>
  <c r="D11" i="862"/>
  <c r="E10" i="862"/>
  <c r="D10" i="862"/>
  <c r="E9" i="862"/>
  <c r="D9" i="862"/>
  <c r="E8" i="862"/>
  <c r="D8" i="862"/>
  <c r="E7" i="862"/>
  <c r="D7" i="862"/>
  <c r="E6" i="862"/>
  <c r="D6" i="862"/>
  <c r="E5" i="862"/>
  <c r="D5" i="862"/>
  <c r="C13" i="1129"/>
  <c r="B13" i="1129"/>
  <c r="E12" i="1129"/>
  <c r="D12" i="1129"/>
  <c r="E11" i="1129"/>
  <c r="D11" i="1129"/>
  <c r="E10" i="1129"/>
  <c r="D10" i="1129"/>
  <c r="E9" i="1129"/>
  <c r="D9" i="1129"/>
  <c r="E8" i="1129"/>
  <c r="D8" i="1129"/>
  <c r="E7" i="1129"/>
  <c r="D7" i="1129"/>
  <c r="E6" i="1129"/>
  <c r="D6" i="1129"/>
  <c r="E5" i="1129"/>
  <c r="D5" i="1129"/>
  <c r="C13" i="861"/>
  <c r="B13" i="861"/>
  <c r="E12" i="861"/>
  <c r="D12" i="861"/>
  <c r="E11" i="861"/>
  <c r="D11" i="861"/>
  <c r="E10" i="861"/>
  <c r="D10" i="861"/>
  <c r="E9" i="861"/>
  <c r="D9" i="861"/>
  <c r="E8" i="861"/>
  <c r="D8" i="861"/>
  <c r="E7" i="861"/>
  <c r="D7" i="861"/>
  <c r="E6" i="861"/>
  <c r="D6" i="861"/>
  <c r="E5" i="861"/>
  <c r="D5" i="861"/>
  <c r="J10" i="863" l="1"/>
  <c r="J8" i="863"/>
  <c r="J13" i="863"/>
  <c r="J6" i="863"/>
  <c r="D13" i="861"/>
  <c r="J11" i="863"/>
  <c r="E19" i="864"/>
  <c r="J12" i="863"/>
  <c r="I14" i="863"/>
  <c r="D19" i="864"/>
  <c r="E13" i="861"/>
  <c r="J7" i="863"/>
  <c r="E13" i="1129"/>
  <c r="H14" i="863"/>
  <c r="E13" i="862"/>
  <c r="J9" i="863"/>
  <c r="D13" i="862"/>
  <c r="D13" i="1129"/>
  <c r="J14" i="863" l="1"/>
  <c r="B17" i="879" l="1"/>
  <c r="I17" i="871" l="1"/>
  <c r="I16" i="871"/>
  <c r="C10" i="1258" l="1"/>
  <c r="A10" i="1258"/>
  <c r="O13" i="871" l="1"/>
  <c r="B8" i="885"/>
  <c r="B6" i="885"/>
  <c r="D23" i="881" l="1"/>
  <c r="C23" i="881"/>
  <c r="D19" i="881"/>
  <c r="C19" i="881"/>
  <c r="D17" i="881"/>
  <c r="B14" i="880" l="1"/>
  <c r="B13" i="880"/>
  <c r="B11" i="880"/>
  <c r="B10" i="880"/>
  <c r="B9" i="880"/>
  <c r="B14" i="878"/>
  <c r="B7" i="878"/>
  <c r="B14" i="876"/>
  <c r="B13" i="876"/>
  <c r="B9" i="876"/>
  <c r="B8" i="876"/>
  <c r="B7" i="876"/>
  <c r="B6" i="876"/>
  <c r="B10" i="874"/>
  <c r="B9" i="874"/>
  <c r="B14" i="874" s="1"/>
  <c r="B11" i="874" l="1"/>
  <c r="C12" i="872"/>
  <c r="C11" i="872"/>
  <c r="C10" i="872"/>
  <c r="C9" i="872"/>
  <c r="C8" i="872"/>
  <c r="C7" i="872"/>
  <c r="C6" i="872"/>
  <c r="H17" i="871"/>
  <c r="G17" i="871"/>
  <c r="F17" i="871"/>
  <c r="E17" i="871"/>
  <c r="D17" i="871"/>
  <c r="C17" i="871"/>
  <c r="H16" i="871"/>
  <c r="G16" i="871"/>
  <c r="F16" i="871"/>
  <c r="E16" i="871"/>
  <c r="D16" i="871"/>
  <c r="C16" i="871"/>
  <c r="C13" i="872" l="1"/>
  <c r="O14" i="871"/>
  <c r="O12" i="871"/>
  <c r="O10" i="871"/>
  <c r="O9" i="871"/>
  <c r="O8" i="871"/>
  <c r="O15" i="871" l="1"/>
  <c r="B13" i="885" l="1"/>
  <c r="B13" i="878"/>
  <c r="B12" i="885" l="1"/>
  <c r="B10" i="878" l="1"/>
  <c r="B12" i="878" l="1"/>
  <c r="B8" i="878"/>
  <c r="B26" i="877"/>
  <c r="B25" i="877"/>
  <c r="B22" i="877"/>
  <c r="B21" i="877"/>
  <c r="B37" i="875"/>
  <c r="B36" i="875"/>
  <c r="C31" i="883" l="1"/>
  <c r="C32" i="883"/>
  <c r="C25" i="883"/>
  <c r="C30" i="883"/>
  <c r="B7" i="885"/>
  <c r="D24" i="881"/>
  <c r="B10" i="885"/>
  <c r="B9" i="885"/>
  <c r="B15" i="878"/>
  <c r="B16" i="880"/>
  <c r="B15" i="876"/>
  <c r="C27" i="883"/>
  <c r="D18" i="881"/>
  <c r="C29" i="883"/>
  <c r="C20" i="881"/>
  <c r="C21" i="881"/>
  <c r="C22" i="881"/>
  <c r="C24" i="881"/>
  <c r="D20" i="881"/>
  <c r="D21" i="881"/>
  <c r="D22" i="881"/>
  <c r="C24" i="883"/>
  <c r="C28" i="883"/>
  <c r="C25" i="881" l="1"/>
  <c r="E18" i="881"/>
  <c r="B14" i="885"/>
  <c r="C33" i="883"/>
  <c r="D25" i="881"/>
</calcChain>
</file>

<file path=xl/sharedStrings.xml><?xml version="1.0" encoding="utf-8"?>
<sst xmlns="http://schemas.openxmlformats.org/spreadsheetml/2006/main" count="12258" uniqueCount="1336">
  <si>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</si>
  <si>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</si>
  <si>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</si>
  <si>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</si>
  <si>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</si>
  <si>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</si>
  <si>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</si>
  <si>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</si>
  <si>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</si>
  <si>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</si>
  <si>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</si>
  <si>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</si>
  <si>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</si>
  <si>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</si>
  <si>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</si>
  <si>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</si>
  <si>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</si>
  <si>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</si>
  <si>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</si>
  <si>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</si>
  <si>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</si>
  <si>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</si>
  <si>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</si>
  <si>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</si>
  <si>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</si>
  <si>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</si>
  <si>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</si>
  <si>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</si>
  <si>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</si>
  <si>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</si>
  <si>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</si>
  <si>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</si>
  <si>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</si>
  <si>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</si>
  <si>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</si>
  <si>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</si>
  <si>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</si>
  <si>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</si>
  <si>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</si>
  <si>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</si>
  <si>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</si>
  <si>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</si>
  <si>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</si>
  <si>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</si>
  <si>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</si>
  <si>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</si>
  <si>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</si>
  <si>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</si>
  <si>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</si>
  <si>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</si>
  <si>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</si>
  <si>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</si>
  <si>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</si>
  <si>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</si>
  <si>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</si>
  <si>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Fuente: IIEG, con información de INEGI, INPC.</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</si>
  <si>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</si>
  <si>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</si>
  <si>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</si>
  <si>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</si>
  <si>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</si>
  <si>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</si>
  <si>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</si>
  <si>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</si>
  <si>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</si>
  <si>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</si>
  <si>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</si>
  <si>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</si>
  <si>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</si>
  <si>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</si>
  <si>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</si>
  <si>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</si>
  <si>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</si>
  <si>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</si>
  <si>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</si>
  <si>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</si>
  <si>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</si>
  <si>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</si>
  <si>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</si>
  <si>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</si>
  <si>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</si>
  <si>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</si>
  <si>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</si>
  <si>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</si>
  <si>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</si>
  <si>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</si>
  <si>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</si>
  <si>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</si>
  <si>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</si>
  <si>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</si>
  <si>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</si>
  <si>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</si>
  <si>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</si>
  <si>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</si>
  <si>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</si>
  <si>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</si>
  <si>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</si>
  <si>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</si>
  <si>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</si>
  <si>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</si>
  <si>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</si>
  <si>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</si>
  <si>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</si>
  <si>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</si>
  <si>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</si>
  <si>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</si>
  <si>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</si>
  <si>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</si>
  <si>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</si>
  <si>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</si>
  <si>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</si>
  <si>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</si>
  <si>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</si>
  <si>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</si>
  <si>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</si>
  <si>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</si>
  <si>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</si>
  <si>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</si>
  <si>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</si>
  <si>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</si>
  <si>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</si>
  <si>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</si>
  <si>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</si>
  <si>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</si>
  <si>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</si>
  <si>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</si>
  <si>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</si>
  <si>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</si>
  <si>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</si>
  <si>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</si>
  <si>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</si>
  <si>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</si>
  <si>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</si>
  <si>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</si>
  <si>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</si>
  <si>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</si>
  <si>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</si>
  <si>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</si>
  <si>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</si>
  <si>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</si>
  <si>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</si>
  <si>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</si>
  <si>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</si>
  <si>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</si>
  <si>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</si>
  <si>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</si>
  <si>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</si>
  <si>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</si>
  <si>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</si>
  <si>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</si>
  <si>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</si>
  <si>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</si>
  <si>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</si>
  <si>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</si>
  <si>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</si>
  <si>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</si>
  <si>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</si>
  <si>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</si>
  <si>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</si>
  <si>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</si>
  <si>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</si>
  <si>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</si>
  <si>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</si>
  <si>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</si>
  <si>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</si>
  <si>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</si>
  <si>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</si>
  <si>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</si>
  <si>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</si>
  <si>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</si>
  <si>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</si>
  <si>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</si>
  <si>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</si>
  <si>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</si>
  <si>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</si>
  <si>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</si>
  <si>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</si>
  <si>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</si>
  <si>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</si>
  <si>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</si>
  <si>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</si>
  <si>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</si>
  <si>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</si>
  <si>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</si>
  <si>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</si>
  <si>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</si>
  <si>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</si>
  <si>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</si>
  <si>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</si>
  <si>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</si>
  <si>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</si>
  <si>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</si>
  <si>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</si>
  <si>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</si>
  <si>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</si>
  <si>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</si>
  <si>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</si>
  <si>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</si>
  <si>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</si>
  <si>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</si>
  <si>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</si>
  <si>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</si>
  <si>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</si>
  <si>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</si>
  <si>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</si>
  <si>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</si>
  <si>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</si>
  <si>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</si>
  <si>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</si>
  <si>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</si>
  <si>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</si>
  <si>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</si>
  <si>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</si>
  <si>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</si>
  <si>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</si>
  <si>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</si>
  <si>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</si>
  <si>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</si>
  <si>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</si>
  <si>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</si>
  <si>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</si>
  <si>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</si>
  <si>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</si>
  <si>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</si>
  <si>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</si>
  <si>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</si>
  <si>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</si>
  <si>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</si>
  <si>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</si>
  <si>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</si>
  <si>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</si>
  <si>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</si>
  <si>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</si>
  <si>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</si>
  <si>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</si>
  <si>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</si>
  <si>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</si>
  <si>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</si>
  <si>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</si>
  <si>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</si>
  <si>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</si>
  <si>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</si>
  <si>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</si>
  <si>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</si>
  <si>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</si>
  <si>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</si>
  <si>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</si>
  <si>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</si>
  <si>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</si>
  <si>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</si>
  <si>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</si>
  <si>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</si>
  <si>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</si>
  <si>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</si>
  <si>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</si>
  <si>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</si>
  <si>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</si>
  <si>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</si>
  <si>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</si>
  <si>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</si>
  <si>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</si>
  <si>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</si>
  <si>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</si>
  <si>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</si>
  <si>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</si>
  <si>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</si>
  <si>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</si>
  <si>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</si>
  <si>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</si>
  <si>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</si>
  <si>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</si>
  <si>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</si>
  <si>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</si>
  <si>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</si>
  <si>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</si>
  <si>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</si>
  <si>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</si>
  <si>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</si>
  <si>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Fuente: IIEG, con información del IMSS</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</si>
  <si>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</si>
  <si>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</si>
  <si>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</si>
  <si>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</si>
  <si>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</si>
  <si>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</si>
  <si>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</si>
  <si>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</si>
  <si>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</si>
  <si>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</si>
  <si>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</si>
  <si>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Variación 
% 
acumulada</t>
  </si>
  <si>
    <t>Hombres</t>
  </si>
  <si>
    <t>Mujeres</t>
  </si>
  <si>
    <t>Grupos de edad</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</si>
  <si>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</si>
  <si>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</si>
  <si>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</si>
  <si>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</si>
  <si>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</si>
  <si>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</si>
  <si>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</si>
  <si>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</si>
  <si>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</si>
  <si>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</si>
  <si>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</si>
  <si>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</si>
  <si>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ó más años</t>
  </si>
  <si>
    <t>Menor a 15 años.</t>
  </si>
  <si>
    <t>% part</t>
  </si>
  <si>
    <t>De 60 y más</t>
  </si>
  <si>
    <t>60 y más</t>
  </si>
  <si>
    <t>División económica</t>
  </si>
  <si>
    <t>Absoluta</t>
  </si>
  <si>
    <t>%</t>
  </si>
  <si>
    <t>Ind. Elec. Cap. Agua Potable</t>
  </si>
  <si>
    <t xml:space="preserve">Total </t>
  </si>
  <si>
    <t>1 asegurado</t>
  </si>
  <si>
    <t>Entre 2 y 5 asegurados</t>
  </si>
  <si>
    <t>Entre 6 y 50 asegurados</t>
  </si>
  <si>
    <t>Entre 51 y 250 asegurados</t>
  </si>
  <si>
    <t>Entre 251 y 500 asegurados</t>
  </si>
  <si>
    <t>Entre 501 y 1000 asegurados</t>
  </si>
  <si>
    <t>Más de 1000 asegurados</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</si>
  <si>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</si>
  <si>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</si>
  <si>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</si>
  <si>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</si>
  <si>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</si>
  <si>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</si>
  <si>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</si>
  <si>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</si>
  <si>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</si>
  <si>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</si>
  <si>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</si>
  <si>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</si>
  <si>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</si>
  <si>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</si>
  <si>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</si>
  <si>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</si>
  <si>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</si>
  <si>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</si>
  <si>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</si>
  <si>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</si>
  <si>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</si>
  <si>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</si>
  <si>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</si>
  <si>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</si>
  <si>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</si>
  <si>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</si>
  <si>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</si>
  <si>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</si>
  <si>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</si>
  <si>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</si>
  <si>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</si>
  <si>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</si>
  <si>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</si>
  <si>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</si>
  <si>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</si>
  <si>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</si>
  <si>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</si>
  <si>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</si>
  <si>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</si>
  <si>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</si>
  <si>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</si>
  <si>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</si>
  <si>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</si>
  <si>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</si>
  <si>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</si>
  <si>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</si>
  <si>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</si>
  <si>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</si>
  <si>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</si>
  <si>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</si>
  <si>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</si>
  <si>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</si>
  <si>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</si>
  <si>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</si>
  <si>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</si>
  <si>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</si>
  <si>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</si>
  <si>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</si>
  <si>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</si>
  <si>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</si>
  <si>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Fuente: IIEG, con información de INEGI, EMIM.</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</si>
  <si>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</si>
  <si>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</si>
  <si>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</si>
  <si>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</si>
  <si>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</si>
  <si>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</si>
  <si>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</si>
  <si>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</si>
  <si>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</si>
  <si>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</si>
  <si>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</si>
  <si>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</si>
  <si>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</si>
  <si>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</si>
  <si>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</si>
  <si>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337 Fabricación de muebles, colchones y persianas</t>
  </si>
  <si>
    <t>Personal Ocupado</t>
  </si>
  <si>
    <t>Remuneración Media</t>
  </si>
  <si>
    <t>Ingresos</t>
  </si>
  <si>
    <t>dif</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</si>
  <si>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</si>
  <si>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</si>
  <si>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</si>
  <si>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</si>
  <si>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</si>
  <si>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</si>
  <si>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</si>
  <si>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</si>
  <si>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</si>
  <si>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Fuente: IIEG, con información de INEGI, Sacrificio de Ganado en Rastros Municipales.</t>
  </si>
  <si>
    <t>Producción de Carne en Canal</t>
  </si>
  <si>
    <t>Nota 1: Carne en canal se refiere al cuerpo del animal sacrificado, sangrado, desollado, eviscerado, sin cabeza ni extremidades. La canal es el producto primario; es un paso intermedio en la producción de carne, que es el producto terminado.</t>
  </si>
  <si>
    <t>MES</t>
  </si>
  <si>
    <t>Cabezas Sacrificadas</t>
  </si>
  <si>
    <t>Ganado bovino</t>
  </si>
  <si>
    <t>Ganado porcino</t>
  </si>
  <si>
    <t>Ganado ovino</t>
  </si>
  <si>
    <t>Ganado caprino</t>
  </si>
  <si>
    <t>Valor de la Producción de Carne en Canal</t>
  </si>
  <si>
    <t>Miles de Pesos</t>
  </si>
  <si>
    <t>Municipios</t>
  </si>
  <si>
    <t>Ganaron</t>
  </si>
  <si>
    <t>Perdieron</t>
  </si>
  <si>
    <t>Sin cambios</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</si>
  <si>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</si>
  <si>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</si>
  <si>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</si>
  <si>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</si>
  <si>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</si>
  <si>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</si>
  <si>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</si>
  <si>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</si>
  <si>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</si>
  <si>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</si>
  <si>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</si>
  <si>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</si>
  <si>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</si>
  <si>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</si>
  <si>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</si>
  <si>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</si>
  <si>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</si>
  <si>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</si>
  <si>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</si>
  <si>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</si>
  <si>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Tabla 18</t>
  </si>
  <si>
    <t>Tabla 19</t>
  </si>
  <si>
    <t>Figura 1</t>
  </si>
  <si>
    <t>Figura 20</t>
  </si>
  <si>
    <t>Figura 21</t>
  </si>
  <si>
    <t>Figura 22</t>
  </si>
  <si>
    <t>Figura 23</t>
  </si>
  <si>
    <t>Figura 24</t>
  </si>
  <si>
    <t>Figura 25</t>
  </si>
  <si>
    <t>Figura 37</t>
  </si>
  <si>
    <t>Figura 38</t>
  </si>
  <si>
    <t>Figura 39</t>
  </si>
  <si>
    <t>Figura 40</t>
  </si>
  <si>
    <t>Figura 41</t>
  </si>
  <si>
    <t>Figura 42</t>
  </si>
  <si>
    <t>Figura 43</t>
  </si>
  <si>
    <t>Figura 72</t>
  </si>
  <si>
    <t>Figura 80</t>
  </si>
  <si>
    <t>Figura 81</t>
  </si>
  <si>
    <t>Figura 82</t>
  </si>
  <si>
    <t>Figura 83</t>
  </si>
  <si>
    <t>Figura 88</t>
  </si>
  <si>
    <t>Figura 89</t>
  </si>
  <si>
    <t>Figura 90</t>
  </si>
  <si>
    <t>Figura 91</t>
  </si>
  <si>
    <t>Figura 92</t>
  </si>
  <si>
    <t>Figura 93</t>
  </si>
  <si>
    <t>Figura 94</t>
  </si>
  <si>
    <t>Tamaño</t>
  </si>
  <si>
    <t>t</t>
  </si>
  <si>
    <t>Figura 99</t>
  </si>
  <si>
    <t>Figura 100</t>
  </si>
  <si>
    <t>Figura 101</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</si>
  <si>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</si>
  <si>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</si>
  <si>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</si>
  <si>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</si>
  <si>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</si>
  <si>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</si>
  <si>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</si>
  <si>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</si>
  <si>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</si>
  <si>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</si>
  <si>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</si>
  <si>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Participación</t>
  </si>
  <si>
    <t>Variación porcentual</t>
  </si>
  <si>
    <t>Número de Cabezas Sacrificadas</t>
  </si>
  <si>
    <t>Toneladas</t>
  </si>
  <si>
    <t>Figura 106</t>
  </si>
  <si>
    <t>Figura 107</t>
  </si>
  <si>
    <t>Figura 108</t>
  </si>
  <si>
    <t>Figura 109</t>
  </si>
  <si>
    <t>Figura 110</t>
  </si>
  <si>
    <t>Figura 111</t>
  </si>
  <si>
    <t>Figura 112</t>
  </si>
  <si>
    <t>Figura 113</t>
  </si>
  <si>
    <t>Figura 114</t>
  </si>
  <si>
    <t>Figura 115</t>
  </si>
  <si>
    <t>Figura 116</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</si>
  <si>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</si>
  <si>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</si>
  <si>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</si>
  <si>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</si>
  <si>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Fabricación, ensamble y reparación de maquinaria, equipo y sus partes; excepto los eléctricos.</t>
  </si>
  <si>
    <t>Coahuila de Zaragoza</t>
  </si>
  <si>
    <t>Nivel del indicador y subíndices</t>
  </si>
  <si>
    <t>%Saldos cartera vencida y prorroga</t>
  </si>
  <si>
    <t>edo</t>
  </si>
  <si>
    <t>MMabs</t>
  </si>
  <si>
    <t>MMrel</t>
  </si>
  <si>
    <t>YYabs</t>
  </si>
  <si>
    <t>Figura 117</t>
  </si>
  <si>
    <t>Figura 118</t>
  </si>
  <si>
    <t>Figura 119</t>
  </si>
  <si>
    <t>Figura 120</t>
  </si>
  <si>
    <t>Figura 121</t>
  </si>
  <si>
    <t>Minería</t>
  </si>
  <si>
    <t>Cuentas</t>
  </si>
  <si>
    <t>Saldos (mdp)</t>
  </si>
  <si>
    <t>D=Cartera 
Total</t>
  </si>
  <si>
    <t>ICV=(C/D)</t>
  </si>
  <si>
    <t>Diciembre
2020</t>
  </si>
  <si>
    <t>2020/Diciembre</t>
  </si>
  <si>
    <t>año</t>
  </si>
  <si>
    <t>INPC Guadalajara</t>
  </si>
  <si>
    <t>INPC Tepatitlán</t>
  </si>
  <si>
    <t>Inflación acumulada Guadalajara</t>
  </si>
  <si>
    <t>Inflación mes anterior Tepatitlán</t>
  </si>
  <si>
    <t>Inflación promedio anual Tepatitlán</t>
  </si>
  <si>
    <t>Ciudad</t>
  </si>
  <si>
    <t>2020-12-01</t>
  </si>
  <si>
    <t>YYrel</t>
  </si>
  <si>
    <t>Fuente: IIEG con información de INEGI a partir de la Asociación Mexicana de la Industria Automotriz.</t>
  </si>
  <si>
    <t>Unidades Vehiculares Eléctricas</t>
  </si>
  <si>
    <t>Unidades Vehiculares Híbridas Plugin (conectables)</t>
  </si>
  <si>
    <t>Unidades Vehiculares Hibridas</t>
  </si>
  <si>
    <t>Total Jalisco</t>
  </si>
  <si>
    <t>Promedio Nacional</t>
  </si>
  <si>
    <t>Total Nacional</t>
  </si>
  <si>
    <t>Total de Unidades</t>
  </si>
  <si>
    <t>Población</t>
  </si>
  <si>
    <t>Tasa por cada millón de habitantes</t>
  </si>
  <si>
    <t>2021</t>
  </si>
  <si>
    <t>2021-01-01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</si>
  <si>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</si>
  <si>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</si>
  <si>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</si>
  <si>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</si>
  <si>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</si>
  <si>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</si>
  <si>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</si>
  <si>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</si>
  <si>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</si>
  <si>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</si>
  <si>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</si>
  <si>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</si>
  <si>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</si>
  <si>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</si>
  <si>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</si>
  <si>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</si>
  <si>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</si>
  <si>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</si>
  <si>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</si>
  <si>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</si>
  <si>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</si>
  <si>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</si>
  <si>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</si>
  <si>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</si>
  <si>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</si>
  <si>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</si>
  <si>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</si>
  <si>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</si>
  <si>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</si>
  <si>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</si>
  <si>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</si>
  <si>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</si>
  <si>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</si>
  <si>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</si>
  <si>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</si>
  <si>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</si>
  <si>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</si>
  <si>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</si>
  <si>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</si>
  <si>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</si>
  <si>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</si>
  <si>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</si>
  <si>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</si>
  <si>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</si>
  <si>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</si>
  <si>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</si>
  <si>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</si>
  <si>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</si>
  <si>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</si>
  <si>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</si>
  <si>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</si>
  <si>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</si>
  <si>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</si>
  <si>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</si>
  <si>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</si>
  <si>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</si>
  <si>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</si>
  <si>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</si>
  <si>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</si>
  <si>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</si>
  <si>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</si>
  <si>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</si>
  <si>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</si>
  <si>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</si>
  <si>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</si>
  <si>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</si>
  <si>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</si>
  <si>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</si>
  <si>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</si>
  <si>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</si>
  <si>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</si>
  <si>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</si>
  <si>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</si>
  <si>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</si>
  <si>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</si>
  <si>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</si>
  <si>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</si>
  <si>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</si>
  <si>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</si>
  <si>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</si>
  <si>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</si>
  <si>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</si>
  <si>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</si>
  <si>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</si>
  <si>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</si>
  <si>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</si>
  <si>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</si>
  <si>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</si>
  <si>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</si>
  <si>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</si>
  <si>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</si>
  <si>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</si>
  <si>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</si>
  <si>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</si>
  <si>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</si>
  <si>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</si>
  <si>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</si>
  <si>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</si>
  <si>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</si>
  <si>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General</t>
  </si>
  <si>
    <t>Alimentos</t>
  </si>
  <si>
    <t>Ropa</t>
  </si>
  <si>
    <t>Vivienda</t>
  </si>
  <si>
    <t>Muebles</t>
  </si>
  <si>
    <t>Salud</t>
  </si>
  <si>
    <t>Transporte</t>
  </si>
  <si>
    <t>Educación</t>
  </si>
  <si>
    <t>Otros 
servicios</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</si>
  <si>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</si>
  <si>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</si>
  <si>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</si>
  <si>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</si>
  <si>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</si>
  <si>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</si>
  <si>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</si>
  <si>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</si>
  <si>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</si>
  <si>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</si>
  <si>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</si>
  <si>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</si>
  <si>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</si>
  <si>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</si>
  <si>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</si>
  <si>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</si>
  <si>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</si>
  <si>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</si>
  <si>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</si>
  <si>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</si>
  <si>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</si>
  <si>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</si>
  <si>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</si>
  <si>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aaabs</t>
  </si>
  <si>
    <t>aavar</t>
  </si>
  <si>
    <t>Diciembre 2020-12-01</t>
  </si>
  <si>
    <t>acabs</t>
  </si>
  <si>
    <t>acvar</t>
  </si>
  <si>
    <t>Nuevos</t>
  </si>
  <si>
    <t>Permanentes</t>
  </si>
  <si>
    <t>Eventuales</t>
  </si>
  <si>
    <t>2020-07-01</t>
  </si>
  <si>
    <t>2020-08-01</t>
  </si>
  <si>
    <t>2020-09-01</t>
  </si>
  <si>
    <t>2020-10-01</t>
  </si>
  <si>
    <t>2020-11-01</t>
  </si>
  <si>
    <t>2021-02-01</t>
  </si>
  <si>
    <t>Nuevos3</t>
  </si>
  <si>
    <t>Nuevos4</t>
  </si>
  <si>
    <t>Nuevos5</t>
  </si>
  <si>
    <t>Nuevos6</t>
  </si>
  <si>
    <t>Nuevos7</t>
  </si>
  <si>
    <t>Nuevos8</t>
  </si>
  <si>
    <t>Nuevos9</t>
  </si>
  <si>
    <t>CLAVE</t>
  </si>
  <si>
    <t>Municipio</t>
  </si>
  <si>
    <t>DMabs</t>
  </si>
  <si>
    <t>DMrel</t>
  </si>
  <si>
    <t>En-2021</t>
  </si>
  <si>
    <t xml:space="preserve">Fuente: IIEG con información de INEGI a partir de la Asociación Mexicana de la Industria Automotriz y proyecciones oficiales vigentes de población de CONAPO. </t>
  </si>
  <si>
    <t>Variación 2019/ 2020</t>
  </si>
  <si>
    <t>Figura 62</t>
  </si>
  <si>
    <t>Figura 63</t>
  </si>
  <si>
    <t>A. M.Cd. de México</t>
  </si>
  <si>
    <t>marzo</t>
  </si>
  <si>
    <t>2021-03-01</t>
  </si>
  <si>
    <t>Nuevos10</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</si>
  <si>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</si>
  <si>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</si>
  <si>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</si>
  <si>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</si>
  <si>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</si>
  <si>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</si>
  <si>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</si>
  <si>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</si>
  <si>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</si>
  <si>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</si>
  <si>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</si>
  <si>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</si>
  <si>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</si>
  <si>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</si>
  <si>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</si>
  <si>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</si>
  <si>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</si>
  <si>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</si>
  <si>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</si>
  <si>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</si>
  <si>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</si>
  <si>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</si>
  <si>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</si>
  <si>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</si>
  <si>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</si>
  <si>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</si>
  <si>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</si>
  <si>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</si>
  <si>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</si>
  <si>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Edo</t>
  </si>
  <si>
    <t>Ingresos_g</t>
  </si>
  <si>
    <t>Quintana Roo</t>
  </si>
  <si>
    <t>Baja California Sur</t>
  </si>
  <si>
    <t>Ciudad de México</t>
  </si>
  <si>
    <t>Nuevo León</t>
  </si>
  <si>
    <t>Baja California</t>
  </si>
  <si>
    <t>San Luis Potosí</t>
  </si>
  <si>
    <t>Estado de México</t>
  </si>
  <si>
    <t>Personal_Ocupado_g</t>
  </si>
  <si>
    <t>Entidad Federativa</t>
  </si>
  <si>
    <t>Cabezas Sacrificadas Total</t>
  </si>
  <si>
    <t>https://www.inegi.org.mx/programas/sacrificioganado/default.html#Datos_abiertos</t>
  </si>
  <si>
    <t>Producción de carne en canal</t>
  </si>
  <si>
    <t>% Partic. Nacional</t>
  </si>
  <si>
    <t>TOTAL:</t>
  </si>
  <si>
    <t xml:space="preserve"> </t>
  </si>
  <si>
    <t>AÑO</t>
  </si>
  <si>
    <t>2017 - 2018</t>
  </si>
  <si>
    <t>2018 - 2019</t>
  </si>
  <si>
    <t>2019-2020</t>
  </si>
  <si>
    <t>2020-2021</t>
  </si>
  <si>
    <t>2018-2019</t>
  </si>
  <si>
    <t>2019 - 2020</t>
  </si>
  <si>
    <t>2021-04-01</t>
  </si>
  <si>
    <t>Nuevos11</t>
  </si>
  <si>
    <t>abril</t>
  </si>
  <si>
    <t xml:space="preserve">Fuente: IIEG con información de INEGI, EMEC. Nota: Cálculos con cifras originales (sin desestacionalizar). </t>
  </si>
  <si>
    <t>Porcentaje de trabajadores asegurados mujeres, abril 2021</t>
  </si>
  <si>
    <t>Variación % anual</t>
  </si>
  <si>
    <t>mayo</t>
  </si>
  <si>
    <t>enero</t>
  </si>
  <si>
    <t>febrero</t>
  </si>
  <si>
    <t>junio</t>
  </si>
  <si>
    <t>julio</t>
  </si>
  <si>
    <t>agosto</t>
  </si>
  <si>
    <t>septiembre</t>
  </si>
  <si>
    <t>octubre</t>
  </si>
  <si>
    <t>noviembre</t>
  </si>
  <si>
    <t>diciembre</t>
  </si>
  <si>
    <t>2021-05-01</t>
  </si>
  <si>
    <t>Nuevos12</t>
  </si>
  <si>
    <t>Fuente: IIEG, con información de INEGI.</t>
  </si>
  <si>
    <t>Valor de la producción</t>
  </si>
  <si>
    <t>Nota: El promedio se refiere al de los últimos doce meses.</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</si>
  <si>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</si>
  <si>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</si>
  <si>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Distribución porcentual</t>
  </si>
  <si>
    <t>Nota: La variación porcentual anual de se refiere a la variación de la producción mensual respecto al mismo mes del año anterior en pesos constantes con cifras originales.</t>
  </si>
  <si>
    <t>Nota: La variación porcentual mensual de se refiere a la variación de la producción mensual respecto al mes inmediato anterior en pesos constantes con cifras originales.</t>
  </si>
  <si>
    <t>Nota: La variación anual es la variación con respecto al mismo mes del año anterior. El personal ocupado total corresponde a la suma del personal dependiente de la razón social, del personal suministrado por otra razón social y del personal no remunerado.</t>
  </si>
  <si>
    <t>nov-2020</t>
  </si>
  <si>
    <t>dic-2020</t>
  </si>
  <si>
    <t>feb-2021</t>
  </si>
  <si>
    <t>mar-2021</t>
  </si>
  <si>
    <t>abr-2021</t>
  </si>
  <si>
    <t>Índice</t>
  </si>
  <si>
    <t xml:space="preserve">Nota: Debido a la suspensión de actividades, no se levantó la ETCOJ de marzo y abril del 2020. </t>
  </si>
  <si>
    <t>Exportaciones</t>
  </si>
  <si>
    <t>Nota: Las cifras se refieren a la suma de los montos de los últimos 12 meses al mes de referencia.</t>
  </si>
  <si>
    <t>PROM %</t>
  </si>
  <si>
    <t>Establecimientos</t>
  </si>
  <si>
    <t>% 12M</t>
  </si>
  <si>
    <t>Personal ocupado</t>
  </si>
  <si>
    <t>Figura 44</t>
  </si>
  <si>
    <t>Figura 45</t>
  </si>
  <si>
    <t>Figura 46</t>
  </si>
  <si>
    <t>Figura 47</t>
  </si>
  <si>
    <t>Figura 64</t>
  </si>
  <si>
    <t>Figura 65</t>
  </si>
  <si>
    <t>Figura 66</t>
  </si>
  <si>
    <t>Figura 67</t>
  </si>
  <si>
    <t>2021-06-01</t>
  </si>
  <si>
    <t>Nuevos13</t>
  </si>
  <si>
    <t>may-2021</t>
  </si>
  <si>
    <t>2017/06</t>
  </si>
  <si>
    <t>2018/06</t>
  </si>
  <si>
    <t>2019/06</t>
  </si>
  <si>
    <t>2021/06</t>
  </si>
  <si>
    <t>year</t>
  </si>
  <si>
    <t>Nota: Por porcentaje de cuentas en cartera vencida se refiere al porcentaje de créditos que presentan retrasos en sus pagos por más de 90 días respecto a la cartera total de Infonavit.</t>
  </si>
  <si>
    <t>Nota: Por cartera en prórroga se refiere al porcentaje de la suma de los saldos de créditos vigentes de trabajadores que perdieron su relación laboral y que les fue otorgada una prórroga en sus pagos, mientras que por cartera vencida se refiere al porcentaje de la suma de los saldos de créditos que presenten retrasos en sus pagos por más de 90 días respecto a la cartera total de Infonavit.</t>
  </si>
  <si>
    <t>Fuente: IIEG con información de Infonavit.</t>
  </si>
  <si>
    <t>Figura 48</t>
  </si>
  <si>
    <t>Figura 49</t>
  </si>
  <si>
    <t>Figura 50</t>
  </si>
  <si>
    <t>Figura 51</t>
  </si>
  <si>
    <t>Figura 68</t>
  </si>
  <si>
    <t>Figura 69</t>
  </si>
  <si>
    <t>Figura 70</t>
  </si>
  <si>
    <t>Figura 71</t>
  </si>
  <si>
    <t xml:space="preserve">Jalisco a/  </t>
  </si>
  <si>
    <t>2017/07</t>
  </si>
  <si>
    <t>2018/07</t>
  </si>
  <si>
    <t>2019/07</t>
  </si>
  <si>
    <t>2020/07</t>
  </si>
  <si>
    <t>2021/07</t>
  </si>
  <si>
    <t>2021-07-01</t>
  </si>
  <si>
    <t>Nuevos14</t>
  </si>
  <si>
    <t>PanSO</t>
  </si>
  <si>
    <t>Serie desestacionalizada</t>
  </si>
  <si>
    <t>Tendencia-ciclo</t>
  </si>
  <si>
    <t>2020/06</t>
  </si>
  <si>
    <t>jun-2021</t>
  </si>
  <si>
    <t>Figura 73</t>
  </si>
  <si>
    <t>abs</t>
  </si>
  <si>
    <t>2017/08</t>
  </si>
  <si>
    <t>2018/08</t>
  </si>
  <si>
    <t>2019/08</t>
  </si>
  <si>
    <t>2020/08</t>
  </si>
  <si>
    <t>2021/08</t>
  </si>
  <si>
    <t>Estados</t>
  </si>
  <si>
    <t>Tasa desocupaciòn</t>
  </si>
  <si>
    <t>2021-08-01</t>
  </si>
  <si>
    <t>Nuevos15</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</si>
  <si>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</si>
  <si>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</si>
  <si>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</si>
  <si>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</si>
  <si>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</si>
  <si>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</si>
  <si>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</si>
  <si>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</si>
  <si>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</si>
  <si>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</si>
  <si>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</si>
  <si>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</si>
  <si>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</si>
  <si>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</si>
  <si>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</si>
  <si>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</si>
  <si>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</si>
  <si>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</si>
  <si>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</si>
  <si>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</si>
  <si>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</si>
  <si>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</si>
  <si>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</si>
  <si>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</si>
  <si>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</si>
  <si>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</si>
  <si>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</si>
  <si>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</si>
  <si>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</si>
  <si>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</si>
  <si>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</si>
  <si>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</si>
  <si>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</si>
  <si>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</si>
  <si>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</si>
  <si>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</si>
  <si>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</si>
  <si>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</si>
  <si>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</si>
  <si>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</si>
  <si>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</si>
  <si>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</si>
  <si>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</si>
  <si>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</si>
  <si>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</si>
  <si>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</si>
  <si>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</si>
  <si>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</si>
  <si>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</si>
  <si>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</si>
  <si>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</si>
  <si>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</si>
  <si>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</si>
  <si>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jul-2021</t>
  </si>
  <si>
    <t>A=Cartera
Vigente1</t>
  </si>
  <si>
    <t>B=Cartera en
Prórroga2</t>
  </si>
  <si>
    <t>C=Cartera 
Vencida3</t>
  </si>
  <si>
    <t>Figura 74</t>
  </si>
  <si>
    <t>Figura 75</t>
  </si>
  <si>
    <t>Figura 76</t>
  </si>
  <si>
    <t>Figura 77</t>
  </si>
  <si>
    <t>Figura 78</t>
  </si>
  <si>
    <t>Figura 79</t>
  </si>
  <si>
    <t>Figura 95</t>
  </si>
  <si>
    <t>Figura 96</t>
  </si>
  <si>
    <t>Figura 97</t>
  </si>
  <si>
    <t>Figura 98</t>
  </si>
  <si>
    <t>Porcentaje de trabajadores asegurados hombres, septiembre2021</t>
  </si>
  <si>
    <t>2021-09-01</t>
  </si>
  <si>
    <t>2021/09</t>
  </si>
  <si>
    <t>variación</t>
  </si>
  <si>
    <t>Nuevos16</t>
  </si>
  <si>
    <t>ago-2021</t>
  </si>
  <si>
    <t>Figura 26</t>
  </si>
  <si>
    <t>Figura 27</t>
  </si>
  <si>
    <t>Figura 28</t>
  </si>
  <si>
    <t>Figura 29</t>
  </si>
  <si>
    <t>Figura 30</t>
  </si>
  <si>
    <t>Figura 122</t>
  </si>
  <si>
    <t>Figura 123</t>
  </si>
  <si>
    <t>Figura 124</t>
  </si>
  <si>
    <t>Figura 125</t>
  </si>
  <si>
    <t>Figura 126</t>
  </si>
  <si>
    <t>Figura 127</t>
  </si>
  <si>
    <t>Figura 128</t>
  </si>
  <si>
    <t>Figura 129</t>
  </si>
  <si>
    <t>Figura 130</t>
  </si>
  <si>
    <t>Figura 131</t>
  </si>
  <si>
    <t>Figura 132</t>
  </si>
  <si>
    <t>Octubre
2021</t>
  </si>
  <si>
    <t>I</t>
  </si>
  <si>
    <t>II</t>
  </si>
  <si>
    <t>III</t>
  </si>
  <si>
    <t>IV</t>
  </si>
  <si>
    <t>Trimestre</t>
  </si>
  <si>
    <t>trim</t>
  </si>
  <si>
    <t>2008</t>
  </si>
  <si>
    <t>2009</t>
  </si>
  <si>
    <t>2010</t>
  </si>
  <si>
    <t>2011</t>
  </si>
  <si>
    <t>2012</t>
  </si>
  <si>
    <t>2020*</t>
  </si>
  <si>
    <t>Fuente: IIEG, Encuesta Telefónica de Confianza del Consumidor Jalisciense (ETCOJ).</t>
  </si>
  <si>
    <t>Jalisco.1</t>
  </si>
  <si>
    <t>Nacional.1</t>
  </si>
  <si>
    <t>2006/10</t>
  </si>
  <si>
    <t>2007/10</t>
  </si>
  <si>
    <t>2008/10</t>
  </si>
  <si>
    <t>2009/10</t>
  </si>
  <si>
    <t>2010/10</t>
  </si>
  <si>
    <t>2011/10</t>
  </si>
  <si>
    <t>2012/10</t>
  </si>
  <si>
    <t>2013/10</t>
  </si>
  <si>
    <t>2014/10</t>
  </si>
  <si>
    <t>2015/10</t>
  </si>
  <si>
    <t>2016/10</t>
  </si>
  <si>
    <t>2021/10</t>
  </si>
  <si>
    <t>octubre nuevos</t>
  </si>
  <si>
    <t>octubre permanentes</t>
  </si>
  <si>
    <t>2021-10-01</t>
  </si>
  <si>
    <t>Nuevos17</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</si>
  <si>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</si>
  <si>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SEP %</t>
  </si>
  <si>
    <t>SEP PROM</t>
  </si>
  <si>
    <t>SEP $</t>
  </si>
  <si>
    <t>SEP EST</t>
  </si>
  <si>
    <t>sept-2021</t>
  </si>
  <si>
    <t>Ingreso, Índice</t>
  </si>
  <si>
    <t>Variación anual, %</t>
  </si>
  <si>
    <t>Sector SCIAN</t>
  </si>
  <si>
    <t>Personal ocupado, Índice</t>
  </si>
  <si>
    <t>Trab_aseg_oct21</t>
  </si>
  <si>
    <t>Tabla 20</t>
  </si>
  <si>
    <t>Figura 2</t>
  </si>
  <si>
    <t>Figura 3</t>
  </si>
  <si>
    <t>Figura 4</t>
  </si>
  <si>
    <t>Figura 5</t>
  </si>
  <si>
    <t>Figura 6</t>
  </si>
  <si>
    <t>Figura 7</t>
  </si>
  <si>
    <t>Figura 8</t>
  </si>
  <si>
    <t>Figura 9</t>
  </si>
  <si>
    <t>Figura 10</t>
  </si>
  <si>
    <t>Figura 11</t>
  </si>
  <si>
    <t>Figura 12</t>
  </si>
  <si>
    <t>Figura 13</t>
  </si>
  <si>
    <t>Figura 14</t>
  </si>
  <si>
    <t>Figura 15</t>
  </si>
  <si>
    <t>Figura 16</t>
  </si>
  <si>
    <t>Figura 17</t>
  </si>
  <si>
    <t>Figura 18</t>
  </si>
  <si>
    <t>Figura 19</t>
  </si>
  <si>
    <t>Figura 56</t>
  </si>
  <si>
    <t>Figura 57</t>
  </si>
  <si>
    <t>Figura 58</t>
  </si>
  <si>
    <t>Figura 59</t>
  </si>
  <si>
    <t>Figura 60</t>
  </si>
  <si>
    <t>Figura 61</t>
  </si>
  <si>
    <t>Figura 84</t>
  </si>
  <si>
    <t>Figura 85</t>
  </si>
  <si>
    <t>Figura 86</t>
  </si>
  <si>
    <t>Figura 87</t>
  </si>
  <si>
    <t>Noviembre
2021</t>
  </si>
  <si>
    <t>Noviembre
2020</t>
  </si>
  <si>
    <t>2021/noviembre</t>
  </si>
  <si>
    <t>var  % nov21/dic20</t>
  </si>
  <si>
    <t>var abs nov 21/dic 20</t>
  </si>
  <si>
    <t>var %  nov 21/dic 20</t>
  </si>
  <si>
    <t>var nov 21/dic 20</t>
  </si>
  <si>
    <t>abs-nov 21/dic 20</t>
  </si>
  <si>
    <t>Porcentaje de trabajadores asegurados registrados por grupo de edad, noviembre 2021</t>
  </si>
  <si>
    <t>2018*</t>
  </si>
  <si>
    <t>2019*</t>
  </si>
  <si>
    <t>2021*</t>
  </si>
  <si>
    <t>Monto</t>
  </si>
  <si>
    <t>Porcentaje</t>
  </si>
  <si>
    <t>Fabricación de equipo de computación, comunicación, medición y de otros equipos, componentes y accesorios electrónicos</t>
  </si>
  <si>
    <t>Industria de las bebidas y el tabaco</t>
  </si>
  <si>
    <t>Industria del plástico y del hule</t>
  </si>
  <si>
    <t>Fabricación de equipo de transporte</t>
  </si>
  <si>
    <t>Industria alimentaria</t>
  </si>
  <si>
    <t>Fabricación de productos metálicos</t>
  </si>
  <si>
    <t>Industrias metálicas básicas</t>
  </si>
  <si>
    <t>Fabricación de productos a base de minerales no metálicos</t>
  </si>
  <si>
    <t>Fabricación de accesorios, aparatos eléctricos y equipo de generación de energía eléctrica</t>
  </si>
  <si>
    <t>Curtido y acabado de cuero y piel, y fabricación de productos de cuero, piel y materiales sucedáneos</t>
  </si>
  <si>
    <t>Otras industrias manufactureras</t>
  </si>
  <si>
    <t>Fabricación de muebles, colchones y persianas</t>
  </si>
  <si>
    <t>Industria del papel</t>
  </si>
  <si>
    <t>Fabricación de maquinaria y equipo</t>
  </si>
  <si>
    <t>Fabricación de productos textiles, excepto prendas de vestir</t>
  </si>
  <si>
    <t>Subsectores no especificados</t>
  </si>
  <si>
    <t>Fabricación de insumos textiles y acabado de textiles</t>
  </si>
  <si>
    <t>Fabricación de productos derivados del petróleo y del carbón  B/</t>
  </si>
  <si>
    <t>Impresión e industrias conexas</t>
  </si>
  <si>
    <t>Fabricación de prendas de vestir</t>
  </si>
  <si>
    <t>dic 2020 - nov 2021</t>
  </si>
  <si>
    <t>oct 2021 - nov 2021</t>
  </si>
  <si>
    <t>nov 2020 - nov 2021</t>
  </si>
  <si>
    <t>lugar</t>
  </si>
  <si>
    <t>Car anual gral.</t>
  </si>
  <si>
    <t>2006/11</t>
  </si>
  <si>
    <t>2007/11</t>
  </si>
  <si>
    <t>2008/11</t>
  </si>
  <si>
    <t>2009/11</t>
  </si>
  <si>
    <t>2010/11</t>
  </si>
  <si>
    <t>2011/11</t>
  </si>
  <si>
    <t>2012/11</t>
  </si>
  <si>
    <t>2013/11</t>
  </si>
  <si>
    <t>2014/11</t>
  </si>
  <si>
    <t>2015/11</t>
  </si>
  <si>
    <t>2016/11</t>
  </si>
  <si>
    <t>2021/11</t>
  </si>
  <si>
    <t>Figura #.  comparativoestatal-empleos_abril21 2021-05-12</t>
  </si>
  <si>
    <t>Mes anterior 2021-10-01</t>
  </si>
  <si>
    <t>Mes actual 2021-11-01</t>
  </si>
  <si>
    <t>Hace un Año 2020-11-01</t>
  </si>
  <si>
    <t>noviembre nuevos</t>
  </si>
  <si>
    <t>noviembre permanentes</t>
  </si>
  <si>
    <t>2021-11-01</t>
  </si>
  <si>
    <t>Nuevos18</t>
  </si>
  <si>
    <t>TA_nov21</t>
  </si>
  <si>
    <t>TP_nov21</t>
  </si>
  <si>
    <t>TA_oct21</t>
  </si>
  <si>
    <t>TP_oct21</t>
  </si>
  <si>
    <t>Servicios Públicos</t>
  </si>
  <si>
    <t>OCT %</t>
  </si>
  <si>
    <t>OCT PROM</t>
  </si>
  <si>
    <t>OCT $</t>
  </si>
  <si>
    <t>OCT EST</t>
  </si>
  <si>
    <t>2020-10-01 EST</t>
  </si>
  <si>
    <t>oct-2021</t>
  </si>
  <si>
    <t>Índice de los ingresos totales y variación anual, sector 51, enero 2014 – octubre 2021</t>
  </si>
  <si>
    <t>Fuente: IIEG con información de INEGI, EMS. Nota: Cálculos con cifras originales (sin desestacionalizar). Las variaciones se refieren al cambio porcentual respecto al mismo mes del año anterior. Los ingresos se refieren a los ingresos totales por suministro de bienes y servicios.</t>
  </si>
  <si>
    <t>Variación porcentual anual de los ingresos por suministro de bienes y servicios, sector 51 por entidad federativa, octubre de 2021</t>
  </si>
  <si>
    <t>Índice de personal ocupado y variación anual, sector 51, enero 2014 – octubre 2021</t>
  </si>
  <si>
    <t>Fuente: IIEG con información de INEGI, EMS. Nota: Cálculos con cifras originales (sin desestacionalizar). Las variaciones se refieren al cambio porcentual respecto al mismo mes del año anterior. El personal ocuado comprende al personal dependiente de la razón social y no dependiente.</t>
  </si>
  <si>
    <t>Variación porcentual anual de los ingresos por suministro de bienes y servicios, sector 56 por entidad federativa, octubre de 2021</t>
  </si>
  <si>
    <t>Fuente: IIEG con información de INEGI, EMS. Nota: Cálculos con cifras originales (sin desestacionalizar). Las variaciones se refieren al cambio porcentual respecto al mismo mes del año anterior.</t>
  </si>
  <si>
    <t>Índice de personal ocupado y variación anual, sector 56, enero 2014 – octubre 2021</t>
  </si>
  <si>
    <t>Variación porcentual anual del personal ocupado, sector 56 por entidad federativa, octubre de 2021</t>
  </si>
  <si>
    <t>Índice de los ingresos totales y variación anual, sector 72, enero 2014 – octubre 2021</t>
  </si>
  <si>
    <t>Índice de personal ocupado y variación anual, sector 72, enero 2014 – octubre 2021</t>
  </si>
  <si>
    <t>Variación porcentual anual del personal ocupado, sector 72 por entidad federativa, octubre de 2021</t>
  </si>
  <si>
    <t>Unidades vendidas de vehículos eléctricos e híbridos (conectables y no conectables) en Jalisco, Enero 2016 - Septiembre 2021</t>
  </si>
  <si>
    <t>Unidades Vehiculares Híbridas</t>
  </si>
  <si>
    <t>Nota: Cifras preliminares para octubre 2021.</t>
  </si>
  <si>
    <t>ene-oct 2008</t>
  </si>
  <si>
    <t>ene-oct 2009</t>
  </si>
  <si>
    <t>ene-oct 2010</t>
  </si>
  <si>
    <t>ene-oct 2011</t>
  </si>
  <si>
    <t>ene-oct 2012</t>
  </si>
  <si>
    <t>ene-oct 2013</t>
  </si>
  <si>
    <t>ene-oct 2014</t>
  </si>
  <si>
    <t>ene-oct 2015</t>
  </si>
  <si>
    <t>ene-oct 2016</t>
  </si>
  <si>
    <t>ene-oct 2017</t>
  </si>
  <si>
    <t>ene-oct 2018</t>
  </si>
  <si>
    <t>ene-oct 2019</t>
  </si>
  <si>
    <t>ene-oct 2020</t>
  </si>
  <si>
    <t>ene-oct 2021</t>
  </si>
  <si>
    <t>Nota 1: Cifras preliminares para enero-octubre 2021.</t>
  </si>
  <si>
    <t>Nota 1: Carne en canal se refiere al cuerpo del animal sacrificado, sangrado, desollado, eviscerado, sin cabeza ni extremidades. La canal es el producto primario; es un paso intermedio en la producción de carne, que es el producto terminado. Nota 2: Cifras preliminares para enero-octubre 2021.</t>
  </si>
  <si>
    <t>Producción de Carne en Canal de Ganado Bovino</t>
  </si>
  <si>
    <t>Por Entidad Federativa</t>
  </si>
  <si>
    <t>Octubre 2021 1/</t>
  </si>
  <si>
    <t>Rank Oct 2021</t>
  </si>
  <si>
    <t>Nota 2: Cifras preliminares para octubre de 2021.</t>
  </si>
  <si>
    <t>Producción de Carne en Canal de Ganado Porcino</t>
  </si>
  <si>
    <t>Producción de Carne en Canal de Ganado Ovino</t>
  </si>
  <si>
    <t>Producción de Carne en Canal de Ganado Caprino</t>
  </si>
  <si>
    <t>Figura 63. Variación porcentual anual de la producción de carne en canal de ganado bovino , nacional y Jalisco, 2018-octubre 2021</t>
  </si>
  <si>
    <t>Nacional y Jalisco</t>
  </si>
  <si>
    <t>2017-2021</t>
  </si>
  <si>
    <t>Nota 2: Cifras preliminares para octubre 2021.</t>
  </si>
  <si>
    <t>Ene-Oct 2021 1/</t>
  </si>
  <si>
    <t>% Participación Jalisco en el Nacional                           (Ene-Oct 2021)</t>
  </si>
  <si>
    <t>% Participación Jalisco en el Nacional                            (Ene-Oct 2021)</t>
  </si>
  <si>
    <t>Nota: Cifras preliminares para octubre de 2021.</t>
  </si>
  <si>
    <t>Trab_aseg_nov21</t>
  </si>
  <si>
    <t>partipación % octubre</t>
  </si>
  <si>
    <t>participación % noviembre</t>
  </si>
  <si>
    <t>Industria química</t>
  </si>
  <si>
    <t>Pesca, caza y captura</t>
  </si>
  <si>
    <t>-</t>
  </si>
  <si>
    <t>PIB</t>
  </si>
  <si>
    <t>Estados Unidos Mexicanos</t>
  </si>
  <si>
    <t>Michoacán de Ocampo</t>
  </si>
  <si>
    <t>Veracruz de Ignacio de la Llave</t>
  </si>
  <si>
    <t>Etiquetas de fila</t>
  </si>
  <si>
    <t>Actividades primarias</t>
  </si>
  <si>
    <t>Actividades terciarias</t>
  </si>
  <si>
    <t>Total general</t>
  </si>
  <si>
    <t>Sector</t>
  </si>
  <si>
    <t>31-33</t>
  </si>
  <si>
    <t>48-49</t>
  </si>
  <si>
    <t>SCIAN</t>
  </si>
  <si>
    <t>(mdp)</t>
  </si>
  <si>
    <t>Porcentaje del total estatal</t>
  </si>
  <si>
    <t>Servicios inmobiliarios y de alquiler de bienes muebles e intangibles</t>
  </si>
  <si>
    <t>Agricultura, cría y explotación de animales, aprovechamiento forestal, pesca y caza</t>
  </si>
  <si>
    <t>Transportes, correos y almacenamiento</t>
  </si>
  <si>
    <t>Servicios financieros y de seguros</t>
  </si>
  <si>
    <t>Servicios educativos</t>
  </si>
  <si>
    <t>Actividades legislativas, gubernamentales, de impartición de justicia y de organismos internacionales y extraterritoriales</t>
  </si>
  <si>
    <t>Servicios de apoyo a los negocios y manejo de residuos y desechos, y servicios de remediación</t>
  </si>
  <si>
    <t>Información en medios masivos</t>
  </si>
  <si>
    <t>Servicios de salud y de asistencia social</t>
  </si>
  <si>
    <t>Servicios profesionales, científicos y técnicos</t>
  </si>
  <si>
    <t>Otros servicios excepto actividades gubernamentales</t>
  </si>
  <si>
    <t>Servicios de alojamiento temporal y de preparación de alimentos y bebidas</t>
  </si>
  <si>
    <t>Generación, transmisión y distribución de energía eléctrica, suministro de agua y de gas por ductos al consumidor final</t>
  </si>
  <si>
    <t>Servicios de esparcimiento culturales y deportivos, y otros servicios recreativos</t>
  </si>
  <si>
    <t>Corporativos</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</si>
  <si>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1"/>
        <color rgb="FF000000"/>
        <rFont val="Arial"/>
        <family val="2"/>
      </rPr>
      <t>Cifras preliminares para octubre 2021.</t>
    </r>
  </si>
  <si>
    <t>Tabla 1. PIB de Jalisco por sector en 2020, millones de pesos constantes y participación porcentual</t>
  </si>
  <si>
    <t>Tabla 2. Exportaciones de Jalisco por subsector en el tercer trimestre de 2021, millones de dólares</t>
  </si>
  <si>
    <t>Tabla 3. Indicador de Confianza del Consumidor Jalisciense, nivel del indicador y subíndices a noviembre de 2021</t>
  </si>
  <si>
    <t>Tabla 4. Empleos en Jalisco por sector de actividad económica, noviembre 2021 vs octubre 2021</t>
  </si>
  <si>
    <t>Tabla 5. Empleos en Jalisco por sector de actividad económica, acumulado enero-noviembre 2021</t>
  </si>
  <si>
    <t>Tabla 6. Empleos en Jalisco por sector de actividad económica, anual noviembre 2021 vs noviembre 2020</t>
  </si>
  <si>
    <t>Tabla 7. Trabajadores asegurados en el IMSS en Jalisco por sector de actividad económica y sexo, octubre y noviembre de 2021</t>
  </si>
  <si>
    <t>Tabla 8. Empleos en Jalisco por grupos de edad, octubre y noviembre de 2021</t>
  </si>
  <si>
    <t>Tabla 9. Patrones registrados en el IMSS en Jalisco por división económica, noviembre 2021 vs octubre 2021</t>
  </si>
  <si>
    <t>Tabla 10. Patrones registrados en el IMSS en Jalisco por división económica, noviembre 2021 vs diciembre 2020</t>
  </si>
  <si>
    <t>Tabla 11. Patrones registrados en el IMSS en Jalisco por división económica, noviembre 2021 vs noviembre 2020</t>
  </si>
  <si>
    <t>Figura 14. Porcentaje de cuentas Infonavit en cartera vencida en Jalisco y a nivel nacional, enero 2018 – octubre 2021</t>
  </si>
  <si>
    <t>Tabla 12. Patrones registrados en el IMSS en Jalisco por tamaño, noviembre vs octubre de 2021</t>
  </si>
  <si>
    <t>Figura 15. Porcentaje de cuentas en cartera vencida de Infonavit por Entidad Federativa, octubre 2021</t>
  </si>
  <si>
    <t>Tabla 13. Patrones registrados en el IMSS en Jalisco por tamaño, noviembre 2021 vs noviembre 2020</t>
  </si>
  <si>
    <t>Figura 16. Porcentaje de saldos en cartera vencida y prórroga, Jalisco y Nacional, enero 2018 – octubre 2021</t>
  </si>
  <si>
    <t>Tabla 14. Participación porcentual y variación anual del valor de la producción de principales subsectores manufactureros en Jalisco en términos reales, acumulado de los últimos 12 meses, octubre 2021</t>
  </si>
  <si>
    <t>Figura 17. Porcentaje del saldo en cartera vencida de Infonavit por Entidad Federativa, octubre 2021</t>
  </si>
  <si>
    <t>Tabla 15. Participación porcentual y variación anual del personal ocupado en principales subsectores manufactureros en Jalisco, octubre 2021</t>
  </si>
  <si>
    <t>Tabla 16. Indicadores de empresas comerciales de Jalisco, variación porcentual anual, últimos doce meses</t>
  </si>
  <si>
    <t>Tabla 17. Número de cabezas sacrificadas. Nacional y Jalisco, anual 2019-2020, octubre-2021</t>
  </si>
  <si>
    <t>Tabla 18. Producción de carne en canal. Nacional y Jalisco, anual 2019-2020, octubre-2021, toneladas</t>
  </si>
  <si>
    <t>Tabla 19. Valor de producción de carne en canal, nacional y Jalisco, anual 2019-2020, enero-octubre 2021, miles de pesos</t>
  </si>
  <si>
    <t>Tabla 20. Distribución del total de empleos de municipios, noviembre de 2021</t>
  </si>
  <si>
    <t>Figura 18. Inflación mensual a tasa anual, enero 2013 - noviembre 2021</t>
  </si>
  <si>
    <t>Figura 19. Inflación anual por ciudades, noviembre 2021</t>
  </si>
  <si>
    <t>Figura 20. Inflación mensual a tasa anual por entidad federativa, noviembre 2021</t>
  </si>
  <si>
    <t>Figura 21. Variación anual del índice de precios por objeto de gasto en Jalisco, julio-noviembre 2021</t>
  </si>
  <si>
    <t>Figura 22. Inflación anual del rubro de alimentos, bebidas y tabaco por entidad federativa, noviembre de 2021</t>
  </si>
  <si>
    <t>Figura 23. Inflación anual del rubro de ropa, calzado y accesorios por entidad federativa, noviembre de 2021</t>
  </si>
  <si>
    <t>Figura 24. Inflación anual del rubro de gasto en vivienda por entidad federativa, noviembre de 2021</t>
  </si>
  <si>
    <t>Figura 25. Inflación anual del rubro de muebles, aparatos y accesorios domésticos por entidad federativa, noviembre de 2021</t>
  </si>
  <si>
    <t>Figura 26. Inflación anual del rubro de gasto en salud y cuidado personal por entidad federativa, noviembre de 2021</t>
  </si>
  <si>
    <t>Figura 27. Inflación anual del rubro de gasto en transporte por entidad federativa, noviembre de 2021</t>
  </si>
  <si>
    <t>Figura 28. Inflación anual del rubro de educación y esparcimiento por entidad federativa, noviembre 2021</t>
  </si>
  <si>
    <t>Figura 29. Inflación anual del rubro de otros servicios por entidad federativa, noviembre 2021</t>
  </si>
  <si>
    <t>Figura 30. Precio promedio mensual de la gasolina regular, premium y diésel en Jalisco, octubre- noviembre 2021, pesos constantes</t>
  </si>
  <si>
    <t>Figura 37. Precio promedio gasolina regular, premium, diésel, noviembre 2021</t>
  </si>
  <si>
    <t>Figura 38. Tasa de desocupación en Jalisco en noviembre, 2006-2021</t>
  </si>
  <si>
    <t>Figura 39. Tasa de desocupación mensual por entidad federativa, noviembre de 2021</t>
  </si>
  <si>
    <t>Figura 40. Variación mensual en puntos porcentuales de la tasa de desocupación por entidad federativa, noviembre de 2021</t>
  </si>
  <si>
    <t>Figura 41. Empleos formales generados en noviembre en Jalisco, 2000-2021</t>
  </si>
  <si>
    <t>Figura 42. Empleos formales generados en Jalisco de enero de 2020 a noviembre de 2021</t>
  </si>
  <si>
    <t>Figura 43. Empleos formales generados en noviembre 2021 por entidad federativa</t>
  </si>
  <si>
    <t>Figura 44. Variación porcentual mensual de empleos generados por entidad federativa, noviembre 2021</t>
  </si>
  <si>
    <t>Figura 45. Empleos nuevos en los últimos dieciséis meses (agosto 2020-noviembre 2021) por entidad federativa</t>
  </si>
  <si>
    <t>Figura 46. Variación absoluta anual de empleo formal, noviembre 2021</t>
  </si>
  <si>
    <t>Figura 47. Variación porcentual anual de empleo formal, noviembre 2021</t>
  </si>
  <si>
    <t>Figura 48. Empleos nuevos formales en Jalisco, acumulados enero-noviembre, 2000 - 2021</t>
  </si>
  <si>
    <t>Figura 49. Empleos generados por entidad federativa, acumulado 2021</t>
  </si>
  <si>
    <t>Figura 50. Variación porcentual por entidad federativa, acumulado enero-noviembre 2021</t>
  </si>
  <si>
    <t>Figura 51. Empleos formales temporales y permanentes por entidad federativa, noviembre 2021</t>
  </si>
  <si>
    <t>Figura 56. Trabajadores asegurados en Jalisco por sector, cierre 2015-2020 y noviembre de 2021</t>
  </si>
  <si>
    <t>Figura 57. Porcentaje de participación de trabajadores asegurados por división de actividad económica en Jalisco, noviembre de 2021</t>
  </si>
  <si>
    <t>Figura 58. Serie histórica de trabajadores asegurados del sector agricultura, ganadería, silvicultura, pesca y caza de Jalisco, cierre 2013-2020 y noviembre de 2021</t>
  </si>
  <si>
    <t>Figura 59. Distribución porcentual de los trabajadores asegurados del sector agropecuario de Jalisco por subsector, noviembre de 2021</t>
  </si>
  <si>
    <t>Figura 60. Serie histórica del empleo formal en el sector industria de la transformación de Jalisco, cierre 2013-2020 y noviembre de 2021</t>
  </si>
  <si>
    <t>Figura 61. Distribución porcentual de los trabajadores asegurados del sector industria de la transformación de Jalisco por subsector, noviembre de 2021</t>
  </si>
  <si>
    <t>Figura 62. Serie histórica de los trabajadores asegurados en el IMSS del sector comercio de Jalisco, cierre 2013-2020 y noviembre 2021</t>
  </si>
  <si>
    <t>Figura 63. Distribución porcentual de los trabajadores asegurados del sector comercio de Jalisco por subsector, noviembre 2021</t>
  </si>
  <si>
    <t>Figura 64. Serie histórica de los trabajadores asegurados al IMSS del sector servicios de Jalisco, cierre 2013-2020 y noviembre 2021</t>
  </si>
  <si>
    <t>Figura 65. Porcentaje de participación de los trabajadores asegurados del sector servicios, noviembre 2021</t>
  </si>
  <si>
    <t>Figura 66. Distribución porcentual de trabajadores asegurados en el IMSS por sector de actividad económica, noviembre 2021 (hombres)</t>
  </si>
  <si>
    <t>Figura 67. Distribución porcentual de trabajadores asegurados en el IMSS por sector de actividad económica, noviembre 2021 (mujeres)</t>
  </si>
  <si>
    <t>Figura 68. Distribución porcentual de trabajadores asegurados en el IMSS grupo de edad, noviembre 2021</t>
  </si>
  <si>
    <t>Figura 69. Patrones registrados en el IMSS en Jalisco, cierre 2013-2020 y noviembre 2021</t>
  </si>
  <si>
    <t>Figura 70. Patrones de Jalisco registrados en el IMSS, por división económica, noviembre 2021</t>
  </si>
  <si>
    <t>Figura 71. Patrones nuevos registrados ante el IMSS, por delegación, noviembre de 2021</t>
  </si>
  <si>
    <t>Figura 72. Variación mensual de patrones nuevos registrados ante el IMSS, por delegación, noviembre de 2021</t>
  </si>
  <si>
    <t>Figura 73. Variación anual absoluta de patrones nuevos registrados ante el IMSS, por delegación, noviembre 2021</t>
  </si>
  <si>
    <t>Figura 74. Variación porcentual anual de patrones nuevos registrados ante el IMSS, por delegación, noviembre 2021</t>
  </si>
  <si>
    <t>Figura 75. Patrones nuevos registrados ante el IMSS, por delegación, acumulado enero-noviembre de 2021</t>
  </si>
  <si>
    <t>Figura 76. Variación porcentual acumulada a noviembre de patrones nuevos registrados ante el IMSS, por delegación, 2021</t>
  </si>
  <si>
    <t>Figura 77. Indicador Mensual de la Actividad Industrial de Jalisco. Variación porcentual anual y variación promedio anual con cifras originales, enero 2013-agosto 2021</t>
  </si>
  <si>
    <t>Figura 78. Variación porcentual anual del IMAIEF por entidad federativa con cifras originales, agosto 2021</t>
  </si>
  <si>
    <t>Figura 79. Indicador Mensual de la Actividad Industrial de Jalisco. Serie desestacionalizada y de tendencia-ciclo, enero 2013-agosto 2021</t>
  </si>
  <si>
    <t>Figura 80. Variación porcentual anual del IMAIEF por entidad federativa con cifras desestacionalizadas, agosto 2021</t>
  </si>
  <si>
    <t>Figura 81. Variación porcentual mensual del IMAIEF por entidad federativa con cifras desestacionalizadas, agosto 2021</t>
  </si>
  <si>
    <t xml:space="preserve">Figura 82. Variación porcentual con respecto al mismo periodo del año anterior del IMAIEF de actividades secundarias, industria de la construcción e industrias manufactureras de Jalisco con cifras originales, agosto 2021 </t>
  </si>
  <si>
    <t>Figura 83. Indicador Mensual de la Industria de la Construcción de Jalisco, variación porcentual anual y variación promedio anual con cifras originales, enero 2013-agosto 2021</t>
  </si>
  <si>
    <t>Figura 84. Variación porcentual anual del IMAIEF de la industria de la construcción por entidad federativa con cifras originales, agosto 2021</t>
  </si>
  <si>
    <t>Figura 85. Indicador Mensual de las Industrias Manufactureras de Jalisco, variación porcentual anual y variación promedio anual con cifras originales, enero 2013-agosto 2021</t>
  </si>
  <si>
    <t>Figura 86. Variación porcentual anual del IMAIEF de las industrias manufactureras por entidad federativa con cifras originales, agosto 2021</t>
  </si>
  <si>
    <t>Figura 87. Valor de la producción de la industria de la construcción en Jalisco, cifras mensuales en millones de pesos constantes, octubre 2006-octubre 2021</t>
  </si>
  <si>
    <t>Figura 88. Valor de la producción de la industria de la construcción en Jalisco, cifras mensuales en millones de pesos constantes, enero 2013-octubre 2021</t>
  </si>
  <si>
    <t>Figura 89. Variación porcentual anual de la producción de los últimos doce meses de la industria de la construcción en Jalisco, enero 2013-octubre 2021</t>
  </si>
  <si>
    <t>Figura 90. Distribución porcentual de la producción de la industria de la construcción por entidad federativa, octubre 2021</t>
  </si>
  <si>
    <t>Figura 91. Variación porcentual anual de la producción de la industria de la construcción por entidad federativa, octubre 2021</t>
  </si>
  <si>
    <t>Figura 92. Variación porcentual mensual de la producción de la industria de la construcción por entidad federativa, octubre 2021</t>
  </si>
  <si>
    <t>Figura 93. Variación porcentual anual del personal ocupado de la industria manufacturera por entidad federativa, octubre 2021</t>
  </si>
  <si>
    <t>Figura 94. Variación porcentual anual de las horas trabajadas por el personal ocupado total en la industria manufacturera por entidad federativa, octubre 2021</t>
  </si>
  <si>
    <t>Figura 95. Ingresos provenientes del mercado extranjero que obtuvieron los establecimientos manufactureros del programa IMMEX en Jalisco. Cifras mensuales en millones de pesos, enero 2013-octubre 2021</t>
  </si>
  <si>
    <t>Figura 96. Ingresos provenientes del mercado extranjero que obtuvieron los establecimientos no manufactureros en el programa IMMEX en Jalisco. Cifras mensuales en millones de pesos, enero 2013-octubre 2021</t>
  </si>
  <si>
    <t>Figura 97. Ingresos provenientes del mercado extranjero que obtuvieron los establecimientos manufactureros y no manufactureros en el programa IMMEX en Jalisco.  Cifras acumuladas anuales en millones de pesos y su variación anual, enero 2013-octubre 2021</t>
  </si>
  <si>
    <t>Figura 98. Número de establecimientos manufactureros y no manufactureros en el programa IMMEX en Jalisco, enero 2013-octubre 2021</t>
  </si>
  <si>
    <t>Figura 99. Distribución porcentual de los establecimientos manufactureros y no manufactureros con programa IMMEX por entidad federativa, octubre 2021</t>
  </si>
  <si>
    <t>Figura 100. Personal ocupado en establecimientos manufactureros y no manufactureros en el programa IMMEX en Jalisco, enero 2013-octubre 2021</t>
  </si>
  <si>
    <t>Figura 101. Variación porcentual anual de personal ocupado en establecimientos manufactureros y no manufactureros en el programa IMMEX en Jalisco, enero 2013-octubre 2021</t>
  </si>
  <si>
    <t>Figura 102. Distribución porcentual del personal ocupado de los establecimientos manufactureros y no manufactureros con programa IMMEX por entidad federativa, octubre 2021</t>
  </si>
  <si>
    <t>Figura 103. Índice de los Ingresos totales y variación mensual del comercio al por mayor, enero 2017 – octubre 2021</t>
  </si>
  <si>
    <t>Figura 104. Variación porcentual anual de los ingresos por suministro de bienes y servicios de empresas de comercio al por mayor por entidad federativa, octubre de 2021</t>
  </si>
  <si>
    <t>Figura 105. Variación porcentual anual del personal ocupado de las empresas de comercio al por mayor, octubre de 2021</t>
  </si>
  <si>
    <t>Figura 106. Índice de los Ingresos totales y variación mensual del comercio al por menor, enero 2017 – octubre 2021</t>
  </si>
  <si>
    <t>Figura 107. Variación porcentual anual de los ingresos por suministro de bienes y servicios de empresas de comercio al por menor por entidad federativa, octubre de 2021</t>
  </si>
  <si>
    <t>Figura 108. Variación porcentual anual del personal ocupado de las empresas de comercio al por menor, octubre de 2021</t>
  </si>
  <si>
    <t>Figura 109. Índice de los ingresos totales y variación anual, sector 51, enero 2014 – octubre 2021</t>
  </si>
  <si>
    <t>Figura 110. Variación porcentual anual de los ingresos por suministro de bienes y servicios, sector 51 por entidad federativa, octubre de 2021</t>
  </si>
  <si>
    <t>Figura 111. Índice de personal ocupado y variación anual, sector 51, enero 2014 – octubre 2021</t>
  </si>
  <si>
    <t>Figura 112. Variación porcentual anual del personal ocupado, sector 51 por entidad federativa, octubre de 2021</t>
  </si>
  <si>
    <t>Figura 113. Índice de los ingresos totales y variación anual, sector 56, enero 2014 – octubre 2021</t>
  </si>
  <si>
    <t>Figura 114. Variación porcentual anual de los ingresos por suministro de bienes y servicios, sector 56 por entidad federativa, octubre de 2021</t>
  </si>
  <si>
    <t>Figura 115. Índice de personal ocupado y variación anual, sector 56, enero 2014 – octubre 2021</t>
  </si>
  <si>
    <t>Figura 116. Variación porcentual anual del personal ocupado, sector 56 por entidad federativa, octubre de 2021</t>
  </si>
  <si>
    <t>Figura 117. Índice de los ingresos totales y variación anual, sector 72, enero 2014 – octubre 2021</t>
  </si>
  <si>
    <t>Figura 118. Variación porcentual anual de los ingresos por suministro de bienes y servicios, sector 72 por entidad federativa, octubre de 2021</t>
  </si>
  <si>
    <t>Figura 119. Índice de personal ocupado y variación anual, sector 72, enero 2014 – octubre 2021</t>
  </si>
  <si>
    <t>Figura 120. Variación porcentual anual del personal ocupado, sector 72 por entidad federativa, octubre de 2021</t>
  </si>
  <si>
    <t>Figura 121. Unidades vendidas eléctricas e hibridas (conectables y no conectables) en Jalisco, mensual, enero 2016- septiembre 2021</t>
  </si>
  <si>
    <t>Figura 122. Distribución porcentual de unidades vendidas de vehículos híbridos (conectables y no conectables) en Jalisco en septiembre 2021</t>
  </si>
  <si>
    <t>Figura 123. Vehículos híbridos y eléctricos vendidos por entidad federativa, septiembre 2021</t>
  </si>
  <si>
    <t>Figura 124. Vehículos híbridos y eléctricos vendidos por cada millón de habitantes por entidad federativa, septiembre 2021</t>
  </si>
  <si>
    <t>Figura 125. Número de cabezas sacrificadas en Jalisco en octubre 2008 – 2021</t>
  </si>
  <si>
    <t>Figura 126. Producción de carne en canal en Jalisco en octubre 2008 – 2021, toneladas</t>
  </si>
  <si>
    <t>Figura 127. Número de cabezas sacrificadas en Jalisco en enero-octubre 2008 – 2021</t>
  </si>
  <si>
    <t>Figura 128. Producción de carne en canal en Jalisco en enero-octubre 2008-2021, toneladas</t>
  </si>
  <si>
    <t>Figura 129. Producción de carne en canal de ganado bovino por entidad federativa, octubre 2021, toneladas</t>
  </si>
  <si>
    <t>Figura 130. Producción de carne en canal de ganado porcino por entidad federativa, octubre de 2021, toneladas</t>
  </si>
  <si>
    <t>Figura 131. Producción de carne en canal de ganado ovino por entidad federativa, octubre 2021, toneladas</t>
  </si>
  <si>
    <t>Figura 132. Producción de carne en canal de ganado caprino por entidad federativa, octubre 2021, toneladas</t>
  </si>
  <si>
    <t>Figura 1. PIB de Jalisco en términos constantes y tasa de crecimiento anual, 2003-2020</t>
  </si>
  <si>
    <t>Figura 2. PIB por entidad federativa 2020, millones de pesos corrientes</t>
  </si>
  <si>
    <t>Figura 3. PIB por entidad federativa 2020, millones de pesos constantes</t>
  </si>
  <si>
    <t>Figura 4. Crecimiento anual del PIB por entidad federativa en términos reales, 2020</t>
  </si>
  <si>
    <t>Figura 5. PIB de Jalisco en 2020, por actividad, millones de pesos constantes</t>
  </si>
  <si>
    <t>Figura 6. Participación de Jalisco en el PIB nacional por tipo de actividad en 2020</t>
  </si>
  <si>
    <t>Figura 7. PIB de las actividades primarias por entidad federativa 2020, millones de pesos constantes</t>
  </si>
  <si>
    <t>Figura 8. PIB de las actividades secundarias por entidad federativa 2020, millones de pesos constantes</t>
  </si>
  <si>
    <t>Figura 9. PIB de las actividades terciarias por entidad federativa 2020, millones de pesos constantes</t>
  </si>
  <si>
    <t>Figura 10. Exportaciones trimestrales de Jalisco, 2008 T1 – 2021 T3, millones de dólares</t>
  </si>
  <si>
    <t>Figura 11. Exportaciones por entidad federativa durante el tercer trimestre de 2021, millones de dólares</t>
  </si>
  <si>
    <t>Figura 12. Exportaciones del subsector “Fabricación de equipo de computación, comunicación, medición y de otros equipos, componentes y accesorios electrónicos” en el tercer trimestre de 2021, millones de dólares</t>
  </si>
  <si>
    <t>Figura 13. Indicador de Confianza del Consumidor Jalisciense, febrero-2020 a noviembre-2021</t>
  </si>
  <si>
    <t>Figura 31-32. Precio promedio mensual de la gasolina regular en Jalisco y México, enero 2017 - noviembre 2021, a pesos constantes y corrientes</t>
  </si>
  <si>
    <t>Figura 33-34. Precio promedio mensual de la gasolina premium Jalisco y México, enero 2017 a noviembre 2021, a pesos constantes y corrientes</t>
  </si>
  <si>
    <t>Figura 35. Precio promedio mensual de diésel en Jalisco y México, enero 2017 - noviembre 2021, a pesos constantes y corrientes</t>
  </si>
  <si>
    <t>Figura 52-55. 20 municipios de Jalisco con mayor y menor generación de empleo formal en noviembre 2021</t>
  </si>
  <si>
    <t>IIEG, 04/01/2022</t>
  </si>
  <si>
    <t>Figura 31-32</t>
  </si>
  <si>
    <t>Figura 33-34</t>
  </si>
  <si>
    <t>Figura 35-36</t>
  </si>
  <si>
    <t>Figura 52-55</t>
  </si>
  <si>
    <t>Figura 133 Bovino</t>
  </si>
  <si>
    <t>Figura 133 Caprino</t>
  </si>
  <si>
    <t>Figura 133 Ovino</t>
  </si>
  <si>
    <t>Figura 133 Porcino</t>
  </si>
  <si>
    <t>Figura 134-145 empleo</t>
  </si>
  <si>
    <t>Figura 133 bovino. Variación porcentual anual de la producción de carne en canal, Jalisco, enero de 2019 a octubre 2021</t>
  </si>
  <si>
    <t>Figura 133 caprino. Variación porcentual anual de la producción de carne en canal, Jalisco, enero de 2019 a octubre 2021</t>
  </si>
  <si>
    <t>Figura 133 ovino. Variación porcentual anual de la producción de carne en canal, Jalisco, enero de 2019 a octubre 2021</t>
  </si>
  <si>
    <t>Figura 133 porcino. Variación porcentual anual de la producción de carne en canal, Jalisco, enero de 2019 a octubre 2021</t>
  </si>
  <si>
    <t>Figura 134-145. Empleo por municipio y división económica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</si>
</sst>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0.0"/>
    <numFmt numFmtId="170" formatCode="#,###"/>
    <numFmt numFmtId="171" formatCode="0.000"/>
    <numFmt numFmtId="172" formatCode="_-* #,##0.0_-;\-* #,##0.0_-;_-* &quot;-&quot;??_-;_-@_-"/>
    <numFmt numFmtId="173" formatCode="mmmm\ yyyy"/>
    <numFmt numFmtId="174" formatCode="0.00000%"/>
    <numFmt numFmtId="179" formatCode="###\ ###\ ###\ ###\ ##0"/>
  </numFmts>
  <fonts count="61" x14ac:knownFonts="1">
    <font>
      <sz val="11"/>
      <name val="Calibri"/>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b/>
      <sz val="11"/>
      <color rgb="FF000000"/>
      <name val="Arial"/>
      <family val="2"/>
    </font>
    <font>
      <sz val="11"/>
      <color indexed="8"/>
      <name val="Arial"/>
      <family val="2"/>
    </font>
    <font>
      <b/>
      <sz val="11"/>
      <color theme="0"/>
      <name val="Arial"/>
      <family val="2"/>
    </font>
    <font>
      <b/>
      <sz val="11"/>
      <name val="Arial"/>
      <family val="2"/>
    </font>
    <font>
      <sz val="11"/>
      <name val="Arial"/>
      <family val="2"/>
    </font>
    <font>
      <sz val="11"/>
      <color theme="1"/>
      <name val="Arial"/>
      <family val="2"/>
    </font>
    <font>
      <u/>
      <sz val="11"/>
      <color theme="10"/>
      <name val="Arial"/>
      <family val="2"/>
    </font>
    <font>
      <sz val="11"/>
      <color rgb="FF000000"/>
      <name val="Arial"/>
      <family val="2"/>
    </font>
    <font>
      <b/>
      <sz val="11"/>
      <color theme="1"/>
      <name val="Arial"/>
      <family val="2"/>
    </font>
    <font>
      <b/>
      <sz val="11"/>
      <color rgb="FFFFFFFF"/>
      <name val="Arial"/>
      <family val="2"/>
    </font>
    <font>
      <sz val="11"/>
      <name val="Calibri"/>
    </font>
    <font>
      <sz val="11"/>
      <color rgb="FFFFFFFF"/>
      <name val="Arial"/>
      <family val="2"/>
    </font>
    <font>
      <sz val="11"/>
      <color theme="0"/>
      <name val="Arial"/>
      <family val="2"/>
    </font>
  </fonts>
  <fills count="35">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C9C9C9"/>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rgb="FFBF900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rgb="FFFFFFFF"/>
        <bgColor rgb="FF000000"/>
      </patternFill>
    </fill>
    <fill>
      <patternFill patternType="solid">
        <fgColor rgb="FFBDD1D6"/>
        <bgColor indexed="64"/>
      </patternFill>
    </fill>
    <fill>
      <patternFill patternType="solid">
        <fgColor rgb="FF7C878E"/>
        <bgColor indexed="64"/>
      </patternFill>
    </fill>
    <fill>
      <patternFill patternType="solid">
        <fgColor rgb="FFF9F9F9"/>
      </patternFill>
    </fill>
    <fill>
      <patternFill patternType="solid">
        <fgColor rgb="FFCBCED1"/>
        <bgColor indexed="64"/>
      </patternFill>
    </fill>
  </fills>
  <borders count="21">
    <border>
      <left/>
      <right/>
      <top/>
      <bottom/>
      <diagonal/>
    </border>
    <border>
      <left/>
      <right/>
      <top/>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rgb="FFA6A6A6"/>
      </bottom>
      <diagonal/>
    </border>
    <border>
      <left/>
      <right style="thin">
        <color indexed="64"/>
      </right>
      <top/>
      <bottom/>
      <diagonal/>
    </border>
    <border>
      <left/>
      <right/>
      <top style="thin">
        <color auto="1"/>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rgb="FFFFFFFF"/>
      </left>
      <right style="thin">
        <color rgb="FFFFFFFF"/>
      </right>
      <top style="thin">
        <color rgb="FFFFFFFF"/>
      </top>
      <bottom style="thin">
        <color rgb="FFFFFFFF"/>
      </bottom>
      <diagonal/>
    </border>
    <border>
      <left/>
      <right/>
      <top style="thin">
        <color theme="4" tint="0.39997558519241921"/>
      </top>
      <bottom/>
      <diagonal/>
    </border>
  </borders>
  <cellStyleXfs count="195">
    <xf numFmtId="0" fontId="0" fillId="0" borderId="0"/>
    <xf numFmtId="0" fontId="25" fillId="0" borderId="1"/>
    <xf numFmtId="0" fontId="21" fillId="0" borderId="1"/>
    <xf numFmtId="0" fontId="26" fillId="0" borderId="1" applyNumberFormat="0" applyFill="0" applyBorder="0" applyAlignment="0" applyProtection="0"/>
    <xf numFmtId="9" fontId="21" fillId="0" borderId="1" applyFont="0" applyFill="0" applyBorder="0" applyAlignment="0" applyProtection="0"/>
    <xf numFmtId="9" fontId="25" fillId="0" borderId="1" applyFont="0" applyFill="0" applyBorder="0" applyAlignment="0" applyProtection="0"/>
    <xf numFmtId="165" fontId="21" fillId="0" borderId="1" applyFont="0" applyFill="0" applyBorder="0" applyAlignment="0" applyProtection="0"/>
    <xf numFmtId="0" fontId="28" fillId="0" borderId="1"/>
    <xf numFmtId="0" fontId="29" fillId="0" borderId="1"/>
    <xf numFmtId="0" fontId="21" fillId="0" borderId="1"/>
    <xf numFmtId="0" fontId="21" fillId="0" borderId="1"/>
    <xf numFmtId="9" fontId="21" fillId="0" borderId="1" applyFont="0" applyFill="0" applyBorder="0" applyAlignment="0" applyProtection="0"/>
    <xf numFmtId="0" fontId="21" fillId="0" borderId="1"/>
    <xf numFmtId="0" fontId="23" fillId="0" borderId="1"/>
    <xf numFmtId="9" fontId="23" fillId="0" borderId="1" applyFont="0" applyFill="0" applyBorder="0" applyAlignment="0" applyProtection="0"/>
    <xf numFmtId="0" fontId="28" fillId="0" borderId="1"/>
    <xf numFmtId="0" fontId="30" fillId="0" borderId="0" applyNumberFormat="0" applyFill="0" applyBorder="0" applyAlignment="0" applyProtection="0"/>
    <xf numFmtId="0" fontId="20" fillId="0" borderId="1"/>
    <xf numFmtId="9" fontId="20" fillId="0" borderId="1" applyFont="0" applyFill="0" applyBorder="0" applyAlignment="0" applyProtection="0"/>
    <xf numFmtId="165" fontId="20" fillId="0" borderId="1" applyFont="0" applyFill="0" applyBorder="0" applyAlignment="0" applyProtection="0"/>
    <xf numFmtId="0" fontId="19" fillId="0" borderId="1"/>
    <xf numFmtId="165" fontId="19" fillId="0" borderId="1" applyFont="0" applyFill="0" applyBorder="0" applyAlignment="0" applyProtection="0"/>
    <xf numFmtId="9" fontId="19" fillId="0" borderId="1" applyFont="0" applyFill="0" applyBorder="0" applyAlignment="0" applyProtection="0"/>
    <xf numFmtId="0" fontId="22" fillId="0" borderId="1"/>
    <xf numFmtId="165" fontId="22" fillId="0" borderId="1" applyFont="0" applyFill="0" applyBorder="0" applyAlignment="0" applyProtection="0"/>
    <xf numFmtId="0" fontId="22" fillId="0" borderId="1"/>
    <xf numFmtId="165" fontId="22" fillId="0" borderId="1" applyFont="0" applyFill="0" applyBorder="0" applyAlignment="0" applyProtection="0"/>
    <xf numFmtId="0" fontId="19" fillId="0" borderId="1"/>
    <xf numFmtId="9" fontId="19" fillId="0" borderId="1" applyFont="0" applyFill="0" applyBorder="0" applyAlignment="0" applyProtection="0"/>
    <xf numFmtId="165" fontId="19" fillId="0" borderId="1" applyFont="0" applyFill="0" applyBorder="0" applyAlignment="0" applyProtection="0"/>
    <xf numFmtId="0" fontId="30" fillId="0" borderId="1" applyNumberFormat="0" applyFill="0" applyBorder="0" applyAlignment="0" applyProtection="0"/>
    <xf numFmtId="9" fontId="28" fillId="0" borderId="1" applyFont="0" applyFill="0" applyBorder="0" applyAlignment="0" applyProtection="0"/>
    <xf numFmtId="165" fontId="28" fillId="0" borderId="1" applyFont="0" applyFill="0" applyBorder="0" applyAlignment="0" applyProtection="0"/>
    <xf numFmtId="0" fontId="31" fillId="0" borderId="1"/>
    <xf numFmtId="9" fontId="31" fillId="0" borderId="1" applyFont="0" applyFill="0" applyBorder="0" applyAlignment="0" applyProtection="0"/>
    <xf numFmtId="0" fontId="18" fillId="0" borderId="1"/>
    <xf numFmtId="9" fontId="18" fillId="0" borderId="1" applyFont="0" applyFill="0" applyBorder="0" applyAlignment="0" applyProtection="0"/>
    <xf numFmtId="0" fontId="22" fillId="0" borderId="1"/>
    <xf numFmtId="165" fontId="22" fillId="0" borderId="1" applyFont="0" applyFill="0" applyBorder="0" applyAlignment="0" applyProtection="0"/>
    <xf numFmtId="9" fontId="22" fillId="0" borderId="1" applyFont="0" applyFill="0" applyBorder="0" applyAlignment="0" applyProtection="0"/>
    <xf numFmtId="164" fontId="22" fillId="0" borderId="1" applyFont="0" applyFill="0" applyBorder="0" applyAlignment="0" applyProtection="0"/>
    <xf numFmtId="9" fontId="29" fillId="0" borderId="1" applyFont="0" applyFill="0" applyBorder="0" applyAlignment="0" applyProtection="0"/>
    <xf numFmtId="0" fontId="32" fillId="0" borderId="1"/>
    <xf numFmtId="0" fontId="17" fillId="0" borderId="1"/>
    <xf numFmtId="165" fontId="17" fillId="0" borderId="1" applyFont="0" applyFill="0" applyBorder="0" applyAlignment="0" applyProtection="0"/>
    <xf numFmtId="9" fontId="17" fillId="0" borderId="1" applyFont="0" applyFill="0" applyBorder="0" applyAlignment="0" applyProtection="0"/>
    <xf numFmtId="0" fontId="17" fillId="0" borderId="1"/>
    <xf numFmtId="0" fontId="17" fillId="0" borderId="1"/>
    <xf numFmtId="9" fontId="17" fillId="0" borderId="1" applyFont="0" applyFill="0" applyBorder="0" applyAlignment="0" applyProtection="0"/>
    <xf numFmtId="0" fontId="25" fillId="0" borderId="1"/>
    <xf numFmtId="9" fontId="25" fillId="0" borderId="1" applyFont="0" applyFill="0" applyBorder="0" applyAlignment="0" applyProtection="0"/>
    <xf numFmtId="0" fontId="16" fillId="0" borderId="1"/>
    <xf numFmtId="9" fontId="16" fillId="0" borderId="1" applyFont="0" applyFill="0" applyBorder="0" applyAlignment="0" applyProtection="0"/>
    <xf numFmtId="165" fontId="16" fillId="0" borderId="1" applyFont="0" applyFill="0" applyBorder="0" applyAlignment="0" applyProtection="0"/>
    <xf numFmtId="0" fontId="15" fillId="0" borderId="1"/>
    <xf numFmtId="0" fontId="15" fillId="0" borderId="1"/>
    <xf numFmtId="9" fontId="15" fillId="0" borderId="1" applyFont="0" applyFill="0" applyBorder="0" applyAlignment="0" applyProtection="0"/>
    <xf numFmtId="165" fontId="15" fillId="0" borderId="1" applyFont="0" applyFill="0" applyBorder="0" applyAlignment="0" applyProtection="0"/>
    <xf numFmtId="0" fontId="15" fillId="0" borderId="1"/>
    <xf numFmtId="164" fontId="15" fillId="0" borderId="1" applyFont="0" applyFill="0" applyBorder="0" applyAlignment="0" applyProtection="0"/>
    <xf numFmtId="0" fontId="15" fillId="0" borderId="1"/>
    <xf numFmtId="9" fontId="15" fillId="0" borderId="1" applyFont="0" applyFill="0" applyBorder="0" applyAlignment="0" applyProtection="0"/>
    <xf numFmtId="0" fontId="14" fillId="0" borderId="1"/>
    <xf numFmtId="9" fontId="14" fillId="0" borderId="1" applyFont="0" applyFill="0" applyBorder="0" applyAlignment="0" applyProtection="0"/>
    <xf numFmtId="0" fontId="33" fillId="0" borderId="1"/>
    <xf numFmtId="9" fontId="33" fillId="0" borderId="1" applyFont="0" applyFill="0" applyBorder="0" applyAlignment="0" applyProtection="0"/>
    <xf numFmtId="0" fontId="13" fillId="0" borderId="1"/>
    <xf numFmtId="9" fontId="13" fillId="0" borderId="1" applyFont="0" applyFill="0" applyBorder="0" applyAlignment="0" applyProtection="0"/>
    <xf numFmtId="0" fontId="12" fillId="0" borderId="1"/>
    <xf numFmtId="165" fontId="12" fillId="0" borderId="1" applyFont="0" applyFill="0" applyBorder="0" applyAlignment="0" applyProtection="0"/>
    <xf numFmtId="9" fontId="12" fillId="0" borderId="1" applyFont="0" applyFill="0" applyBorder="0" applyAlignment="0" applyProtection="0"/>
    <xf numFmtId="0" fontId="22" fillId="0" borderId="1"/>
    <xf numFmtId="0" fontId="12" fillId="0" borderId="1"/>
    <xf numFmtId="9" fontId="12" fillId="0" borderId="1" applyFont="0" applyFill="0" applyBorder="0" applyAlignment="0" applyProtection="0"/>
    <xf numFmtId="165" fontId="12" fillId="0" borderId="1" applyFont="0" applyFill="0" applyBorder="0" applyAlignment="0" applyProtection="0"/>
    <xf numFmtId="0" fontId="12" fillId="0" borderId="1"/>
    <xf numFmtId="165" fontId="12" fillId="0" borderId="1" applyFont="0" applyFill="0" applyBorder="0" applyAlignment="0" applyProtection="0"/>
    <xf numFmtId="9" fontId="12" fillId="0" borderId="1" applyFont="0" applyFill="0" applyBorder="0" applyAlignment="0" applyProtection="0"/>
    <xf numFmtId="0" fontId="22" fillId="0" borderId="1"/>
    <xf numFmtId="0" fontId="12" fillId="0" borderId="1"/>
    <xf numFmtId="0" fontId="34" fillId="0" borderId="1"/>
    <xf numFmtId="165" fontId="34" fillId="0" borderId="1" applyFont="0" applyFill="0" applyBorder="0" applyAlignment="0" applyProtection="0"/>
    <xf numFmtId="9" fontId="34" fillId="0" borderId="1" applyFont="0" applyFill="0" applyBorder="0" applyAlignment="0" applyProtection="0"/>
    <xf numFmtId="0" fontId="24" fillId="0" borderId="1"/>
    <xf numFmtId="0" fontId="27" fillId="0" borderId="1" applyNumberFormat="0" applyFill="0" applyBorder="0" applyAlignment="0" applyProtection="0"/>
    <xf numFmtId="0" fontId="12" fillId="0" borderId="1"/>
    <xf numFmtId="0" fontId="10" fillId="0" borderId="1"/>
    <xf numFmtId="9" fontId="10" fillId="0" borderId="1" applyFont="0" applyFill="0" applyBorder="0" applyAlignment="0" applyProtection="0"/>
    <xf numFmtId="165" fontId="10" fillId="0" borderId="1" applyFont="0" applyFill="0" applyBorder="0" applyAlignment="0" applyProtection="0"/>
    <xf numFmtId="0" fontId="11" fillId="0" borderId="1"/>
    <xf numFmtId="9" fontId="11" fillId="0" borderId="1" applyFont="0" applyFill="0" applyBorder="0" applyAlignment="0" applyProtection="0"/>
    <xf numFmtId="0" fontId="24" fillId="0" borderId="1"/>
    <xf numFmtId="9" fontId="24" fillId="0" borderId="1" applyFont="0" applyFill="0" applyBorder="0" applyAlignment="0" applyProtection="0"/>
    <xf numFmtId="0" fontId="10" fillId="20" borderId="1" applyNumberFormat="0" applyBorder="0" applyAlignment="0" applyProtection="0"/>
    <xf numFmtId="0" fontId="35" fillId="0" borderId="1"/>
    <xf numFmtId="0" fontId="10" fillId="0" borderId="1"/>
    <xf numFmtId="9" fontId="10" fillId="0" borderId="1" applyFont="0" applyFill="0" applyBorder="0" applyAlignment="0" applyProtection="0"/>
    <xf numFmtId="165" fontId="10" fillId="0" borderId="1" applyFont="0" applyFill="0" applyBorder="0" applyAlignment="0" applyProtection="0"/>
    <xf numFmtId="9" fontId="10" fillId="0" borderId="1" applyFont="0" applyFill="0" applyBorder="0" applyAlignment="0" applyProtection="0"/>
    <xf numFmtId="0" fontId="10" fillId="0" borderId="1"/>
    <xf numFmtId="9" fontId="10" fillId="0" borderId="1" applyFont="0" applyFill="0" applyBorder="0" applyAlignment="0" applyProtection="0"/>
    <xf numFmtId="0" fontId="10" fillId="0" borderId="1"/>
    <xf numFmtId="0" fontId="11" fillId="0" borderId="1"/>
    <xf numFmtId="0" fontId="9" fillId="0" borderId="1"/>
    <xf numFmtId="0" fontId="9" fillId="0" borderId="1"/>
    <xf numFmtId="9" fontId="9" fillId="0" borderId="1" applyFont="0" applyFill="0" applyBorder="0" applyAlignment="0" applyProtection="0"/>
    <xf numFmtId="0" fontId="9" fillId="0" borderId="1"/>
    <xf numFmtId="9" fontId="11" fillId="0" borderId="1" applyFont="0" applyFill="0" applyBorder="0" applyAlignment="0" applyProtection="0"/>
    <xf numFmtId="165" fontId="9" fillId="0" borderId="1" applyFont="0" applyFill="0" applyBorder="0" applyAlignment="0" applyProtection="0"/>
    <xf numFmtId="0" fontId="9" fillId="0" borderId="1"/>
    <xf numFmtId="9" fontId="9" fillId="0" borderId="1" applyFont="0" applyFill="0" applyBorder="0" applyAlignment="0" applyProtection="0"/>
    <xf numFmtId="165"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20" borderId="1" applyNumberFormat="0" applyBorder="0" applyAlignment="0" applyProtection="0"/>
    <xf numFmtId="0" fontId="24" fillId="0" borderId="1"/>
    <xf numFmtId="0" fontId="9" fillId="0" borderId="1"/>
    <xf numFmtId="9" fontId="9" fillId="0" borderId="1" applyFont="0" applyFill="0" applyBorder="0" applyAlignment="0" applyProtection="0"/>
    <xf numFmtId="9" fontId="9" fillId="0" borderId="1" applyFont="0" applyFill="0" applyBorder="0" applyAlignment="0" applyProtection="0"/>
    <xf numFmtId="0" fontId="36" fillId="0" borderId="1"/>
    <xf numFmtId="9" fontId="36" fillId="0" borderId="1" applyFont="0" applyFill="0" applyBorder="0" applyAlignment="0" applyProtection="0"/>
    <xf numFmtId="0" fontId="37" fillId="0" borderId="1"/>
    <xf numFmtId="0" fontId="7" fillId="0" borderId="1"/>
    <xf numFmtId="0" fontId="8" fillId="0" borderId="1"/>
    <xf numFmtId="0" fontId="7" fillId="0" borderId="1"/>
    <xf numFmtId="9" fontId="7" fillId="0" borderId="1" applyFont="0" applyFill="0" applyBorder="0" applyAlignment="0" applyProtection="0"/>
    <xf numFmtId="9" fontId="8" fillId="0" borderId="1" applyFont="0" applyFill="0" applyBorder="0" applyAlignment="0" applyProtection="0"/>
    <xf numFmtId="0" fontId="24" fillId="0" borderId="1"/>
    <xf numFmtId="0" fontId="39" fillId="0" borderId="1"/>
    <xf numFmtId="9" fontId="39" fillId="0" borderId="1" applyFont="0" applyFill="0" applyBorder="0" applyAlignment="0" applyProtection="0"/>
    <xf numFmtId="0" fontId="38" fillId="0" borderId="1"/>
    <xf numFmtId="0" fontId="7" fillId="0" borderId="1"/>
    <xf numFmtId="9" fontId="7" fillId="0" borderId="1" applyFont="0" applyFill="0" applyBorder="0" applyAlignment="0" applyProtection="0"/>
    <xf numFmtId="165" fontId="7" fillId="0" borderId="1" applyFont="0" applyFill="0" applyBorder="0" applyAlignment="0" applyProtection="0"/>
    <xf numFmtId="165" fontId="38" fillId="0" borderId="1" applyFont="0" applyFill="0" applyBorder="0" applyAlignment="0" applyProtection="0"/>
    <xf numFmtId="9" fontId="38" fillId="0" borderId="1" applyFont="0" applyFill="0" applyBorder="0" applyAlignment="0" applyProtection="0"/>
    <xf numFmtId="9" fontId="40" fillId="0" borderId="0" applyFont="0" applyFill="0" applyBorder="0" applyAlignment="0" applyProtection="0"/>
    <xf numFmtId="0" fontId="40" fillId="0" borderId="1"/>
    <xf numFmtId="165" fontId="40" fillId="0" borderId="1" applyFont="0" applyFill="0" applyBorder="0" applyAlignment="0" applyProtection="0"/>
    <xf numFmtId="9" fontId="40"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24" fillId="0" borderId="1" applyFont="0" applyFill="0" applyBorder="0" applyAlignment="0" applyProtection="0"/>
    <xf numFmtId="164" fontId="24" fillId="0" borderId="1" applyFont="0" applyFill="0" applyBorder="0" applyAlignment="0" applyProtection="0"/>
    <xf numFmtId="165" fontId="7" fillId="0" borderId="1" applyFont="0" applyFill="0" applyBorder="0" applyAlignment="0" applyProtection="0"/>
    <xf numFmtId="0" fontId="6" fillId="0" borderId="1"/>
    <xf numFmtId="9" fontId="6" fillId="0" borderId="1" applyFont="0" applyFill="0" applyBorder="0" applyAlignment="0" applyProtection="0"/>
    <xf numFmtId="0" fontId="41" fillId="0" borderId="1"/>
    <xf numFmtId="1" fontId="34" fillId="0" borderId="1"/>
    <xf numFmtId="0" fontId="42" fillId="0" borderId="1"/>
    <xf numFmtId="165" fontId="42" fillId="0" borderId="1" applyFont="0" applyFill="0" applyBorder="0" applyAlignment="0" applyProtection="0"/>
    <xf numFmtId="9" fontId="42" fillId="0" borderId="1" applyFont="0" applyFill="0" applyBorder="0" applyAlignment="0" applyProtection="0"/>
    <xf numFmtId="0" fontId="6" fillId="0" borderId="1"/>
    <xf numFmtId="9" fontId="6" fillId="0" borderId="1" applyFont="0" applyFill="0" applyBorder="0" applyAlignment="0" applyProtection="0"/>
    <xf numFmtId="165" fontId="6" fillId="0" borderId="1" applyFont="0" applyFill="0" applyBorder="0" applyAlignment="0" applyProtection="0"/>
    <xf numFmtId="0" fontId="5" fillId="0" borderId="1"/>
    <xf numFmtId="9" fontId="5" fillId="0" borderId="1" applyFont="0" applyFill="0" applyBorder="0" applyAlignment="0" applyProtection="0"/>
    <xf numFmtId="165" fontId="5" fillId="0" borderId="1" applyFont="0" applyFill="0" applyBorder="0" applyAlignment="0" applyProtection="0"/>
    <xf numFmtId="165" fontId="4" fillId="0" borderId="1" applyFont="0" applyFill="0" applyBorder="0" applyAlignment="0" applyProtection="0"/>
    <xf numFmtId="9" fontId="4" fillId="0" borderId="1" applyFont="0" applyFill="0" applyBorder="0" applyAlignment="0" applyProtection="0"/>
    <xf numFmtId="9" fontId="3" fillId="0" borderId="1" applyFont="0" applyFill="0" applyBorder="0" applyAlignment="0" applyProtection="0"/>
    <xf numFmtId="165" fontId="3" fillId="0" borderId="1" applyFont="0" applyFill="0" applyBorder="0" applyAlignment="0" applyProtection="0"/>
    <xf numFmtId="0" fontId="2" fillId="0" borderId="1"/>
    <xf numFmtId="0" fontId="2" fillId="0" borderId="1"/>
    <xf numFmtId="44" fontId="24" fillId="0" borderId="1" applyFont="0" applyFill="0" applyBorder="0" applyAlignment="0" applyProtection="0"/>
    <xf numFmtId="44" fontId="24" fillId="0" borderId="1" applyFont="0" applyFill="0" applyBorder="0" applyAlignment="0" applyProtection="0"/>
    <xf numFmtId="9" fontId="2" fillId="0" borderId="1" applyFont="0" applyFill="0" applyBorder="0" applyAlignment="0" applyProtection="0"/>
    <xf numFmtId="0" fontId="2" fillId="0" borderId="1"/>
    <xf numFmtId="9" fontId="2" fillId="0" borderId="1" applyFont="0" applyFill="0" applyBorder="0" applyAlignment="0" applyProtection="0"/>
    <xf numFmtId="43" fontId="2" fillId="0" borderId="1" applyFont="0" applyFill="0" applyBorder="0" applyAlignment="0" applyProtection="0"/>
    <xf numFmtId="43" fontId="28" fillId="0" borderId="1" applyFont="0" applyFill="0" applyBorder="0" applyAlignment="0" applyProtection="0"/>
    <xf numFmtId="0" fontId="43" fillId="0" borderId="1"/>
    <xf numFmtId="43" fontId="42" fillId="0" borderId="1" applyFont="0" applyFill="0" applyBorder="0" applyAlignment="0" applyProtection="0"/>
    <xf numFmtId="0" fontId="42" fillId="0" borderId="1"/>
    <xf numFmtId="0" fontId="29" fillId="0" borderId="1"/>
    <xf numFmtId="0" fontId="2" fillId="0" borderId="1"/>
    <xf numFmtId="43" fontId="2" fillId="0" borderId="1" applyFont="0" applyFill="0" applyBorder="0" applyAlignment="0" applyProtection="0"/>
    <xf numFmtId="43" fontId="22" fillId="0" borderId="1" applyFont="0" applyFill="0" applyBorder="0" applyAlignment="0" applyProtection="0"/>
    <xf numFmtId="0" fontId="29" fillId="0" borderId="1"/>
    <xf numFmtId="0" fontId="44" fillId="0" borderId="1"/>
    <xf numFmtId="43" fontId="44" fillId="0" borderId="1" applyFont="0" applyFill="0" applyBorder="0" applyAlignment="0" applyProtection="0"/>
    <xf numFmtId="9" fontId="44" fillId="0" borderId="1" applyFont="0" applyFill="0" applyBorder="0" applyAlignment="0" applyProtection="0"/>
    <xf numFmtId="0" fontId="45" fillId="0" borderId="1"/>
    <xf numFmtId="0" fontId="46" fillId="0" borderId="1"/>
    <xf numFmtId="0" fontId="2" fillId="0" borderId="1"/>
    <xf numFmtId="0" fontId="47" fillId="0" borderId="1"/>
    <xf numFmtId="43" fontId="46" fillId="0" borderId="1" applyFont="0" applyFill="0" applyBorder="0" applyAlignment="0" applyProtection="0"/>
    <xf numFmtId="0" fontId="1" fillId="0" borderId="1"/>
    <xf numFmtId="0" fontId="46" fillId="0" borderId="1"/>
    <xf numFmtId="0" fontId="58" fillId="0" borderId="1"/>
    <xf numFmtId="9" fontId="58" fillId="0" borderId="1" applyFont="0" applyFill="0" applyBorder="0" applyAlignment="0" applyProtection="0"/>
    <xf numFmtId="43" fontId="58" fillId="0" borderId="1" applyFont="0" applyFill="0" applyBorder="0" applyAlignment="0" applyProtection="0"/>
  </cellStyleXfs>
  <cellXfs count="424">
    <xf numFmtId="0" fontId="0" fillId="0" borderId="0" xfId="0"/>
    <xf numFmtId="0" fontId="51" fillId="25" borderId="0" xfId="0" applyFont="1" applyFill="1" applyAlignment="1">
      <alignment horizontal="center" vertical="center" wrapText="1"/>
    </xf>
    <xf numFmtId="2" fontId="51" fillId="7" borderId="1" xfId="81" applyNumberFormat="1" applyFont="1" applyFill="1" applyAlignment="1">
      <alignment horizontal="center" vertical="center"/>
    </xf>
    <xf numFmtId="10" fontId="51" fillId="7" borderId="1" xfId="82" applyNumberFormat="1" applyFont="1" applyFill="1" applyAlignment="1">
      <alignment horizontal="center" vertical="center"/>
    </xf>
    <xf numFmtId="0" fontId="52" fillId="17" borderId="0" xfId="0" applyFont="1" applyFill="1" applyAlignment="1">
      <alignment vertical="center" wrapText="1"/>
    </xf>
    <xf numFmtId="2" fontId="52" fillId="18" borderId="1" xfId="81" applyNumberFormat="1" applyFont="1" applyFill="1" applyAlignment="1">
      <alignment horizontal="center" vertical="center"/>
    </xf>
    <xf numFmtId="10" fontId="52" fillId="18" borderId="1" xfId="82" applyNumberFormat="1" applyFont="1" applyFill="1" applyAlignment="1">
      <alignment horizontal="center" vertical="center"/>
    </xf>
    <xf numFmtId="0" fontId="52" fillId="25" borderId="0" xfId="0" applyFont="1" applyFill="1" applyAlignment="1">
      <alignment vertical="center" wrapText="1"/>
    </xf>
    <xf numFmtId="2" fontId="52" fillId="7" borderId="1" xfId="81" applyNumberFormat="1" applyFont="1" applyFill="1" applyAlignment="1">
      <alignment horizontal="center" vertical="center"/>
    </xf>
    <xf numFmtId="10" fontId="52" fillId="7" borderId="1" xfId="82" applyNumberFormat="1" applyFont="1" applyFill="1" applyAlignment="1">
      <alignment horizontal="center" vertical="center"/>
    </xf>
    <xf numFmtId="0" fontId="53" fillId="0" borderId="1" xfId="187" applyFont="1"/>
    <xf numFmtId="0" fontId="51" fillId="0" borderId="0" xfId="0" applyFont="1"/>
    <xf numFmtId="0" fontId="52" fillId="0" borderId="0" xfId="0" applyFont="1" applyAlignment="1">
      <alignment horizontal="center"/>
    </xf>
    <xf numFmtId="0" fontId="52" fillId="0" borderId="0" xfId="0" applyFont="1"/>
    <xf numFmtId="0" fontId="52" fillId="5" borderId="0" xfId="0" applyFont="1" applyFill="1"/>
    <xf numFmtId="0" fontId="52" fillId="4" borderId="0" xfId="0" applyFont="1" applyFill="1"/>
    <xf numFmtId="0" fontId="54" fillId="0" borderId="0" xfId="16" applyFont="1"/>
    <xf numFmtId="0" fontId="53" fillId="0" borderId="0" xfId="0" applyFont="1"/>
    <xf numFmtId="9" fontId="53" fillId="0" borderId="1" xfId="171" applyFont="1"/>
    <xf numFmtId="3" fontId="53" fillId="0" borderId="1" xfId="187" applyNumberFormat="1" applyFont="1"/>
    <xf numFmtId="10" fontId="52" fillId="0" borderId="1" xfId="107" applyNumberFormat="1" applyFont="1"/>
    <xf numFmtId="166" fontId="52" fillId="0" borderId="1" xfId="107" applyNumberFormat="1" applyFont="1"/>
    <xf numFmtId="0" fontId="56" fillId="0" borderId="1" xfId="102" applyFont="1"/>
    <xf numFmtId="166" fontId="53" fillId="0" borderId="1" xfId="102" applyNumberFormat="1" applyFont="1"/>
    <xf numFmtId="3" fontId="53" fillId="0" borderId="1" xfId="102" applyNumberFormat="1" applyFont="1"/>
    <xf numFmtId="17" fontId="53" fillId="0" borderId="1" xfId="102" applyNumberFormat="1" applyFont="1"/>
    <xf numFmtId="0" fontId="53" fillId="0" borderId="1" xfId="104" applyFont="1"/>
    <xf numFmtId="0" fontId="57" fillId="6" borderId="1" xfId="10" applyFont="1" applyFill="1" applyAlignment="1">
      <alignment horizontal="center" vertical="center" wrapText="1"/>
    </xf>
    <xf numFmtId="17" fontId="57" fillId="6" borderId="1" xfId="10" quotePrefix="1" applyNumberFormat="1" applyFont="1" applyFill="1" applyAlignment="1">
      <alignment horizontal="center" vertical="center" wrapText="1"/>
    </xf>
    <xf numFmtId="0" fontId="57" fillId="6" borderId="1" xfId="104" applyFont="1" applyFill="1" applyAlignment="1">
      <alignment horizontal="center" vertical="center" wrapText="1"/>
    </xf>
    <xf numFmtId="0" fontId="53" fillId="3" borderId="2" xfId="10" applyFont="1" applyFill="1" applyBorder="1" applyAlignment="1">
      <alignment horizontal="left" wrapText="1"/>
    </xf>
    <xf numFmtId="3" fontId="53" fillId="3" borderId="2" xfId="10" applyNumberFormat="1" applyFont="1" applyFill="1" applyBorder="1" applyAlignment="1">
      <alignment horizontal="right"/>
    </xf>
    <xf numFmtId="3" fontId="53" fillId="3" borderId="2" xfId="104" applyNumberFormat="1" applyFont="1" applyFill="1" applyBorder="1" applyAlignment="1">
      <alignment horizontal="right" vertical="center"/>
    </xf>
    <xf numFmtId="10" fontId="53" fillId="3" borderId="2" xfId="104" applyNumberFormat="1" applyFont="1" applyFill="1" applyBorder="1" applyAlignment="1">
      <alignment horizontal="right" vertical="center"/>
    </xf>
    <xf numFmtId="0" fontId="53" fillId="3" borderId="3" xfId="10" applyFont="1" applyFill="1" applyBorder="1" applyAlignment="1">
      <alignment horizontal="left"/>
    </xf>
    <xf numFmtId="3" fontId="53" fillId="3" borderId="3" xfId="10" applyNumberFormat="1" applyFont="1" applyFill="1" applyBorder="1" applyAlignment="1">
      <alignment horizontal="right"/>
    </xf>
    <xf numFmtId="0" fontId="56" fillId="0" borderId="1" xfId="104" applyFont="1"/>
    <xf numFmtId="0" fontId="53" fillId="3" borderId="3" xfId="10" applyFont="1" applyFill="1" applyBorder="1" applyAlignment="1">
      <alignment horizontal="left" wrapText="1"/>
    </xf>
    <xf numFmtId="0" fontId="53" fillId="0" borderId="3" xfId="10" applyFont="1" applyFill="1" applyBorder="1" applyAlignment="1">
      <alignment horizontal="left"/>
    </xf>
    <xf numFmtId="3" fontId="53" fillId="0" borderId="3" xfId="10" applyNumberFormat="1" applyFont="1" applyFill="1" applyBorder="1" applyAlignment="1">
      <alignment horizontal="right"/>
    </xf>
    <xf numFmtId="0" fontId="53" fillId="0" borderId="2" xfId="10" applyFont="1" applyBorder="1" applyAlignment="1"/>
    <xf numFmtId="3" fontId="53" fillId="0" borderId="2" xfId="10" applyNumberFormat="1" applyFont="1" applyBorder="1" applyAlignment="1"/>
    <xf numFmtId="0" fontId="56" fillId="2" borderId="2" xfId="104" applyFont="1" applyFill="1" applyBorder="1"/>
    <xf numFmtId="3" fontId="56" fillId="2" borderId="2" xfId="104" applyNumberFormat="1" applyFont="1" applyFill="1" applyBorder="1"/>
    <xf numFmtId="3" fontId="56" fillId="2" borderId="2" xfId="104" applyNumberFormat="1" applyFont="1" applyFill="1" applyBorder="1" applyAlignment="1">
      <alignment horizontal="right" vertical="center"/>
    </xf>
    <xf numFmtId="10" fontId="56" fillId="2" borderId="2" xfId="104" applyNumberFormat="1" applyFont="1" applyFill="1" applyBorder="1" applyAlignment="1">
      <alignment horizontal="right" vertical="center"/>
    </xf>
    <xf numFmtId="17" fontId="57" fillId="6" borderId="1" xfId="104" quotePrefix="1" applyNumberFormat="1" applyFont="1" applyFill="1" applyAlignment="1">
      <alignment horizontal="center" vertical="center" wrapText="1"/>
    </xf>
    <xf numFmtId="17" fontId="57" fillId="0" borderId="1" xfId="104" quotePrefix="1" applyNumberFormat="1" applyFont="1" applyAlignment="1">
      <alignment horizontal="center" vertical="center" wrapText="1"/>
    </xf>
    <xf numFmtId="0" fontId="57" fillId="0" borderId="1" xfId="104" applyFont="1" applyAlignment="1">
      <alignment horizontal="center" vertical="center" wrapText="1"/>
    </xf>
    <xf numFmtId="0" fontId="53" fillId="3" borderId="2" xfId="104" applyFont="1" applyFill="1" applyBorder="1" applyAlignment="1">
      <alignment horizontal="left" vertical="center" wrapText="1"/>
    </xf>
    <xf numFmtId="10" fontId="53" fillId="3" borderId="2" xfId="105" applyNumberFormat="1" applyFont="1" applyFill="1" applyBorder="1" applyAlignment="1">
      <alignment horizontal="right" vertical="center"/>
    </xf>
    <xf numFmtId="166" fontId="53" fillId="0" borderId="1" xfId="39" applyNumberFormat="1" applyFont="1" applyBorder="1" applyAlignment="1">
      <alignment horizontal="right" vertical="center"/>
    </xf>
    <xf numFmtId="3" fontId="53" fillId="0" borderId="1" xfId="104" applyNumberFormat="1" applyFont="1" applyAlignment="1">
      <alignment horizontal="right" vertical="center"/>
    </xf>
    <xf numFmtId="10" fontId="53" fillId="0" borderId="1" xfId="104" applyNumberFormat="1" applyFont="1" applyAlignment="1">
      <alignment horizontal="right" vertical="center"/>
    </xf>
    <xf numFmtId="0" fontId="53" fillId="3" borderId="3" xfId="104" applyFont="1" applyFill="1" applyBorder="1" applyAlignment="1">
      <alignment horizontal="left" vertical="center"/>
    </xf>
    <xf numFmtId="0" fontId="53" fillId="3" borderId="3" xfId="104" applyFont="1" applyFill="1" applyBorder="1" applyAlignment="1">
      <alignment horizontal="left" vertical="center" wrapText="1"/>
    </xf>
    <xf numFmtId="0" fontId="53" fillId="0" borderId="3" xfId="104" applyFont="1" applyBorder="1" applyAlignment="1">
      <alignment horizontal="left" vertical="center"/>
    </xf>
    <xf numFmtId="0" fontId="53" fillId="0" borderId="2" xfId="104" applyFont="1" applyBorder="1"/>
    <xf numFmtId="10" fontId="56" fillId="2" borderId="2" xfId="105" applyNumberFormat="1" applyFont="1" applyFill="1" applyBorder="1"/>
    <xf numFmtId="3" fontId="56" fillId="0" borderId="1" xfId="104" applyNumberFormat="1" applyFont="1"/>
    <xf numFmtId="3" fontId="56" fillId="0" borderId="1" xfId="104" applyNumberFormat="1" applyFont="1" applyAlignment="1">
      <alignment horizontal="right" vertical="center"/>
    </xf>
    <xf numFmtId="10" fontId="56" fillId="0" borderId="1" xfId="104" applyNumberFormat="1" applyFont="1" applyAlignment="1">
      <alignment horizontal="right" vertical="center"/>
    </xf>
    <xf numFmtId="3" fontId="53" fillId="0" borderId="1" xfId="104" applyNumberFormat="1" applyFont="1"/>
    <xf numFmtId="0" fontId="52" fillId="0" borderId="1" xfId="23" applyFont="1"/>
    <xf numFmtId="166" fontId="52" fillId="0" borderId="1" xfId="23" applyNumberFormat="1" applyFont="1"/>
    <xf numFmtId="10" fontId="52" fillId="0" borderId="1" xfId="107" applyNumberFormat="1" applyFont="1" applyAlignment="1">
      <alignment horizontal="center"/>
    </xf>
    <xf numFmtId="3" fontId="52" fillId="0" borderId="1" xfId="23" applyNumberFormat="1" applyFont="1"/>
    <xf numFmtId="166" fontId="53" fillId="0" borderId="1" xfId="39" applyNumberFormat="1" applyFont="1" applyBorder="1"/>
    <xf numFmtId="0" fontId="56" fillId="0" borderId="1" xfId="102" applyFont="1" applyAlignment="1">
      <alignment horizontal="center"/>
    </xf>
    <xf numFmtId="0" fontId="53" fillId="0" borderId="1" xfId="106" applyFont="1"/>
    <xf numFmtId="0" fontId="54" fillId="0" borderId="1" xfId="30" applyFont="1" applyFill="1" applyBorder="1" applyAlignment="1"/>
    <xf numFmtId="17" fontId="53" fillId="0" borderId="1" xfId="106" applyNumberFormat="1" applyFont="1" applyAlignment="1">
      <alignment horizontal="center"/>
    </xf>
    <xf numFmtId="0" fontId="53" fillId="0" borderId="1" xfId="102" applyFont="1" applyAlignment="1">
      <alignment horizontal="left"/>
    </xf>
    <xf numFmtId="3" fontId="52" fillId="0" borderId="0" xfId="0" applyNumberFormat="1" applyFont="1" applyAlignment="1">
      <alignment wrapText="1"/>
    </xf>
    <xf numFmtId="10" fontId="53" fillId="0" borderId="1" xfId="102" applyNumberFormat="1" applyFont="1"/>
    <xf numFmtId="0" fontId="52" fillId="0" borderId="1" xfId="23" applyFont="1" applyAlignment="1">
      <alignment horizontal="left"/>
    </xf>
    <xf numFmtId="0" fontId="54" fillId="0" borderId="1" xfId="3" applyFont="1" applyFill="1" applyAlignment="1"/>
    <xf numFmtId="17" fontId="53" fillId="0" borderId="1" xfId="102" quotePrefix="1" applyNumberFormat="1" applyFont="1" applyAlignment="1">
      <alignment horizontal="center" wrapText="1"/>
    </xf>
    <xf numFmtId="10" fontId="53" fillId="0" borderId="1" xfId="39" applyNumberFormat="1" applyFont="1" applyBorder="1"/>
    <xf numFmtId="3" fontId="56" fillId="0" borderId="1" xfId="102" applyNumberFormat="1" applyFont="1"/>
    <xf numFmtId="10" fontId="51" fillId="0" borderId="1" xfId="107" applyNumberFormat="1" applyFont="1"/>
    <xf numFmtId="10" fontId="53" fillId="0" borderId="1" xfId="138" applyNumberFormat="1" applyFont="1" applyBorder="1"/>
    <xf numFmtId="0" fontId="53" fillId="0" borderId="1" xfId="106" applyFont="1" applyAlignment="1">
      <alignment horizontal="center"/>
    </xf>
    <xf numFmtId="0" fontId="53" fillId="0" borderId="1" xfId="103" applyFont="1" applyAlignment="1">
      <alignment vertical="center"/>
    </xf>
    <xf numFmtId="3" fontId="48" fillId="0" borderId="1" xfId="102" applyNumberFormat="1" applyFont="1" applyAlignment="1">
      <alignment horizontal="right" vertical="center"/>
    </xf>
    <xf numFmtId="0" fontId="53" fillId="0" borderId="1" xfId="178" applyFont="1"/>
    <xf numFmtId="2" fontId="53" fillId="0" borderId="1" xfId="178" applyNumberFormat="1" applyFont="1"/>
    <xf numFmtId="0" fontId="49" fillId="0" borderId="1" xfId="178" applyFont="1" applyFill="1" applyBorder="1" applyAlignment="1">
      <alignment horizontal="left" vertical="center" wrapText="1"/>
    </xf>
    <xf numFmtId="2" fontId="53" fillId="0" borderId="1" xfId="178" applyNumberFormat="1" applyFont="1" applyFill="1" applyBorder="1"/>
    <xf numFmtId="10" fontId="52" fillId="0" borderId="1" xfId="171" applyNumberFormat="1" applyFont="1"/>
    <xf numFmtId="0" fontId="55" fillId="0" borderId="1" xfId="7" applyFont="1"/>
    <xf numFmtId="0" fontId="53" fillId="0" borderId="1" xfId="109" applyFont="1"/>
    <xf numFmtId="0" fontId="52" fillId="0" borderId="0" xfId="0" applyFont="1" applyAlignment="1">
      <alignment horizontal="left" vertical="center"/>
    </xf>
    <xf numFmtId="3" fontId="52" fillId="0" borderId="1" xfId="0" applyNumberFormat="1" applyFont="1" applyFill="1" applyBorder="1"/>
    <xf numFmtId="10" fontId="53" fillId="0" borderId="1" xfId="0" applyNumberFormat="1" applyFont="1" applyFill="1" applyBorder="1" applyAlignment="1">
      <alignment horizontal="center"/>
    </xf>
    <xf numFmtId="3" fontId="52" fillId="0" borderId="1" xfId="0" applyNumberFormat="1" applyFont="1" applyFill="1" applyBorder="1" applyAlignment="1">
      <alignment vertical="center"/>
    </xf>
    <xf numFmtId="10" fontId="53" fillId="0" borderId="1" xfId="0" applyNumberFormat="1" applyFont="1" applyFill="1" applyBorder="1" applyAlignment="1">
      <alignment horizontal="center" vertical="center"/>
    </xf>
    <xf numFmtId="10" fontId="53" fillId="0" borderId="1" xfId="109" applyNumberFormat="1" applyFont="1"/>
    <xf numFmtId="10" fontId="52" fillId="0" borderId="1" xfId="134" applyNumberFormat="1" applyFont="1"/>
    <xf numFmtId="3" fontId="52" fillId="0" borderId="1" xfId="109" applyNumberFormat="1" applyFont="1" applyFill="1" applyBorder="1"/>
    <xf numFmtId="10" fontId="53" fillId="0" borderId="1" xfId="109" applyNumberFormat="1" applyFont="1" applyFill="1" applyBorder="1" applyAlignment="1">
      <alignment horizontal="center"/>
    </xf>
    <xf numFmtId="3" fontId="52" fillId="0" borderId="1" xfId="109" applyNumberFormat="1" applyFont="1" applyFill="1" applyBorder="1" applyAlignment="1">
      <alignment vertical="center"/>
    </xf>
    <xf numFmtId="10" fontId="53" fillId="0" borderId="1" xfId="109" applyNumberFormat="1" applyFont="1" applyFill="1" applyBorder="1" applyAlignment="1">
      <alignment horizontal="center" vertical="center"/>
    </xf>
    <xf numFmtId="0" fontId="51" fillId="22" borderId="6" xfId="0" applyFont="1" applyFill="1" applyBorder="1" applyAlignment="1">
      <alignment horizontal="left" vertical="center"/>
    </xf>
    <xf numFmtId="0" fontId="51" fillId="22" borderId="6" xfId="0" applyFont="1" applyFill="1" applyBorder="1" applyAlignment="1">
      <alignment horizontal="center" vertical="center" wrapText="1"/>
    </xf>
    <xf numFmtId="0" fontId="51" fillId="22" borderId="6" xfId="0" applyFont="1" applyFill="1" applyBorder="1" applyAlignment="1">
      <alignment horizontal="center" vertical="center"/>
    </xf>
    <xf numFmtId="0" fontId="53" fillId="0" borderId="0" xfId="0" applyFont="1" applyAlignment="1">
      <alignment vertical="center"/>
    </xf>
    <xf numFmtId="0" fontId="51" fillId="22" borderId="11" xfId="0" applyFont="1" applyFill="1" applyBorder="1" applyAlignment="1">
      <alignment horizontal="center" vertical="center" wrapText="1"/>
    </xf>
    <xf numFmtId="3" fontId="52" fillId="0" borderId="7" xfId="0" applyNumberFormat="1" applyFont="1" applyBorder="1"/>
    <xf numFmtId="3" fontId="52" fillId="0" borderId="9" xfId="0" applyNumberFormat="1" applyFont="1" applyBorder="1"/>
    <xf numFmtId="10" fontId="53" fillId="22" borderId="7" xfId="0" applyNumberFormat="1" applyFont="1" applyFill="1" applyBorder="1" applyAlignment="1">
      <alignment horizontal="center"/>
    </xf>
    <xf numFmtId="3" fontId="51" fillId="19" borderId="6" xfId="0" applyNumberFormat="1" applyFont="1" applyFill="1" applyBorder="1" applyAlignment="1">
      <alignment vertical="center"/>
    </xf>
    <xf numFmtId="10" fontId="48" fillId="19" borderId="6" xfId="0" applyNumberFormat="1" applyFont="1" applyFill="1" applyBorder="1" applyAlignment="1">
      <alignment horizontal="center" vertical="center"/>
    </xf>
    <xf numFmtId="0" fontId="55" fillId="0" borderId="0" xfId="0" applyFont="1" applyAlignment="1">
      <alignment vertical="center"/>
    </xf>
    <xf numFmtId="3" fontId="53" fillId="0" borderId="7" xfId="0" applyNumberFormat="1" applyFont="1" applyBorder="1"/>
    <xf numFmtId="0" fontId="53" fillId="7" borderId="0" xfId="0" applyFont="1" applyFill="1"/>
    <xf numFmtId="0" fontId="55" fillId="30" borderId="0" xfId="0" applyFont="1" applyFill="1" applyAlignment="1">
      <alignment vertical="center"/>
    </xf>
    <xf numFmtId="0" fontId="52" fillId="0" borderId="1" xfId="123" applyFont="1"/>
    <xf numFmtId="0" fontId="51" fillId="0" borderId="1" xfId="123" applyFont="1"/>
    <xf numFmtId="2" fontId="52" fillId="0" borderId="1" xfId="123" applyNumberFormat="1" applyFont="1"/>
    <xf numFmtId="10" fontId="52" fillId="0" borderId="1" xfId="82" applyNumberFormat="1" applyFont="1"/>
    <xf numFmtId="0" fontId="52" fillId="0" borderId="1" xfId="121" applyFont="1"/>
    <xf numFmtId="0" fontId="52" fillId="0" borderId="1" xfId="121" applyFont="1" applyAlignment="1">
      <alignment horizontal="left" vertical="center"/>
    </xf>
    <xf numFmtId="0" fontId="57" fillId="14" borderId="1" xfId="121" applyFont="1" applyFill="1" applyAlignment="1">
      <alignment horizontal="center" vertical="center"/>
    </xf>
    <xf numFmtId="0" fontId="52" fillId="14" borderId="1" xfId="121" applyFont="1" applyFill="1" applyAlignment="1">
      <alignment horizontal="justify" vertical="center"/>
    </xf>
    <xf numFmtId="0" fontId="52" fillId="3" borderId="1" xfId="121" applyFont="1" applyFill="1" applyAlignment="1">
      <alignment horizontal="center" vertical="center"/>
    </xf>
    <xf numFmtId="3" fontId="52" fillId="3" borderId="1" xfId="121" applyNumberFormat="1" applyFont="1" applyFill="1" applyAlignment="1">
      <alignment horizontal="center" vertical="center"/>
    </xf>
    <xf numFmtId="0" fontId="52" fillId="11" borderId="1" xfId="121" applyFont="1" applyFill="1" applyAlignment="1">
      <alignment horizontal="center" vertical="center"/>
    </xf>
    <xf numFmtId="3" fontId="52" fillId="11" borderId="1" xfId="121" applyNumberFormat="1" applyFont="1" applyFill="1" applyAlignment="1">
      <alignment horizontal="center" vertical="center"/>
    </xf>
    <xf numFmtId="0" fontId="50" fillId="12" borderId="0" xfId="0" applyFont="1" applyFill="1" applyAlignment="1">
      <alignment horizontal="center" vertical="center" wrapText="1"/>
    </xf>
    <xf numFmtId="0" fontId="50" fillId="12" borderId="15" xfId="0" applyFont="1" applyFill="1" applyBorder="1" applyAlignment="1">
      <alignment horizontal="center" vertical="center" wrapText="1"/>
    </xf>
    <xf numFmtId="0" fontId="51" fillId="9" borderId="0" xfId="0" applyFont="1" applyFill="1" applyAlignment="1">
      <alignment horizontal="center" vertical="center" wrapText="1"/>
    </xf>
    <xf numFmtId="10" fontId="52" fillId="28" borderId="0" xfId="138" applyNumberFormat="1" applyFont="1" applyFill="1" applyAlignment="1">
      <alignment horizontal="center" vertical="center" wrapText="1"/>
    </xf>
    <xf numFmtId="10" fontId="52" fillId="28" borderId="15" xfId="138" applyNumberFormat="1" applyFont="1" applyFill="1" applyBorder="1" applyAlignment="1">
      <alignment horizontal="center" vertical="center" wrapText="1"/>
    </xf>
    <xf numFmtId="10" fontId="52" fillId="29" borderId="0" xfId="138" applyNumberFormat="1" applyFont="1" applyFill="1" applyAlignment="1">
      <alignment horizontal="center" vertical="center" wrapText="1"/>
    </xf>
    <xf numFmtId="10" fontId="52" fillId="29" borderId="15" xfId="138" applyNumberFormat="1" applyFont="1" applyFill="1" applyBorder="1" applyAlignment="1">
      <alignment horizontal="center" vertical="center" wrapText="1"/>
    </xf>
    <xf numFmtId="0" fontId="57" fillId="8" borderId="1" xfId="7" applyFont="1" applyFill="1" applyAlignment="1">
      <alignment horizontal="center" vertical="center" wrapText="1"/>
    </xf>
    <xf numFmtId="0" fontId="48" fillId="9" borderId="1" xfId="7" applyFont="1" applyFill="1" applyAlignment="1">
      <alignment horizontal="left" vertical="center" wrapText="1"/>
    </xf>
    <xf numFmtId="166" fontId="55" fillId="10" borderId="1" xfId="7" applyNumberFormat="1" applyFont="1" applyFill="1" applyAlignment="1">
      <alignment horizontal="center" vertical="center" wrapText="1"/>
    </xf>
    <xf numFmtId="3" fontId="55" fillId="10" borderId="1" xfId="7" applyNumberFormat="1" applyFont="1" applyFill="1" applyAlignment="1">
      <alignment horizontal="center" vertical="center" wrapText="1"/>
    </xf>
    <xf numFmtId="0" fontId="48" fillId="15" borderId="1" xfId="7" applyFont="1" applyFill="1" applyAlignment="1">
      <alignment horizontal="left" vertical="center" wrapText="1"/>
    </xf>
    <xf numFmtId="166" fontId="55" fillId="3" borderId="1" xfId="7" applyNumberFormat="1" applyFont="1" applyFill="1" applyAlignment="1">
      <alignment horizontal="center" vertical="center" wrapText="1"/>
    </xf>
    <xf numFmtId="3" fontId="55" fillId="3" borderId="1" xfId="7" applyNumberFormat="1" applyFont="1" applyFill="1" applyAlignment="1">
      <alignment horizontal="center" vertical="center" wrapText="1"/>
    </xf>
    <xf numFmtId="0" fontId="48" fillId="11" borderId="1" xfId="7" applyFont="1" applyFill="1" applyAlignment="1">
      <alignment horizontal="center" vertical="center" wrapText="1"/>
    </xf>
    <xf numFmtId="166" fontId="48" fillId="11" borderId="1" xfId="7" applyNumberFormat="1" applyFont="1" applyFill="1" applyAlignment="1">
      <alignment horizontal="center" vertical="center" wrapText="1"/>
    </xf>
    <xf numFmtId="3" fontId="48" fillId="11" borderId="1" xfId="7" applyNumberFormat="1" applyFont="1" applyFill="1" applyAlignment="1">
      <alignment horizontal="center" vertical="center" wrapText="1"/>
    </xf>
    <xf numFmtId="0" fontId="55" fillId="7" borderId="1" xfId="0" applyFont="1" applyFill="1" applyBorder="1" applyAlignment="1">
      <alignment horizontal="left" vertical="center"/>
    </xf>
    <xf numFmtId="3" fontId="55" fillId="7" borderId="1" xfId="0" applyNumberFormat="1" applyFont="1" applyFill="1" applyBorder="1" applyAlignment="1">
      <alignment horizontal="right" vertical="center"/>
    </xf>
    <xf numFmtId="3" fontId="55" fillId="7" borderId="5" xfId="0" applyNumberFormat="1" applyFont="1" applyFill="1" applyBorder="1" applyAlignment="1">
      <alignment horizontal="center" vertical="center"/>
    </xf>
    <xf numFmtId="10" fontId="55" fillId="7" borderId="1" xfId="0" applyNumberFormat="1" applyFont="1" applyFill="1" applyBorder="1" applyAlignment="1">
      <alignment horizontal="center" vertical="center"/>
    </xf>
    <xf numFmtId="0" fontId="55" fillId="7" borderId="5" xfId="0" applyFont="1" applyFill="1" applyBorder="1" applyAlignment="1">
      <alignment horizontal="left" vertical="center"/>
    </xf>
    <xf numFmtId="3" fontId="55" fillId="7" borderId="5" xfId="0" applyNumberFormat="1" applyFont="1" applyFill="1" applyBorder="1" applyAlignment="1">
      <alignment horizontal="right" vertical="center"/>
    </xf>
    <xf numFmtId="10" fontId="55" fillId="7" borderId="5" xfId="0" applyNumberFormat="1" applyFont="1" applyFill="1" applyBorder="1" applyAlignment="1">
      <alignment horizontal="center" vertical="center"/>
    </xf>
    <xf numFmtId="0" fontId="55" fillId="7" borderId="1" xfId="0" applyFont="1" applyFill="1" applyBorder="1" applyAlignment="1">
      <alignment horizontal="right" vertical="center"/>
    </xf>
    <xf numFmtId="0" fontId="55" fillId="7" borderId="5" xfId="0" applyFont="1" applyFill="1" applyBorder="1" applyAlignment="1">
      <alignment horizontal="right" vertical="center"/>
    </xf>
    <xf numFmtId="0" fontId="48" fillId="2" borderId="5" xfId="0" applyFont="1" applyFill="1" applyBorder="1" applyAlignment="1">
      <alignment horizontal="left" vertical="center"/>
    </xf>
    <xf numFmtId="3" fontId="48" fillId="2" borderId="5" xfId="0" applyNumberFormat="1" applyFont="1" applyFill="1" applyBorder="1" applyAlignment="1">
      <alignment horizontal="right" vertical="center"/>
    </xf>
    <xf numFmtId="3" fontId="48" fillId="2" borderId="5" xfId="0" applyNumberFormat="1" applyFont="1" applyFill="1" applyBorder="1" applyAlignment="1">
      <alignment horizontal="center" vertical="center"/>
    </xf>
    <xf numFmtId="10" fontId="48" fillId="2" borderId="5" xfId="0" applyNumberFormat="1" applyFont="1" applyFill="1" applyBorder="1" applyAlignment="1">
      <alignment horizontal="center" vertical="center"/>
    </xf>
    <xf numFmtId="0" fontId="53" fillId="0" borderId="4" xfId="102" applyFont="1" applyBorder="1"/>
    <xf numFmtId="10" fontId="55" fillId="7" borderId="1" xfId="0" applyNumberFormat="1" applyFont="1" applyFill="1" applyBorder="1" applyAlignment="1">
      <alignment horizontal="right" vertical="center"/>
    </xf>
    <xf numFmtId="10" fontId="55" fillId="7" borderId="5" xfId="0" applyNumberFormat="1" applyFont="1" applyFill="1" applyBorder="1" applyAlignment="1">
      <alignment horizontal="right" vertical="center"/>
    </xf>
    <xf numFmtId="0" fontId="48" fillId="2" borderId="5" xfId="0" applyFont="1" applyFill="1" applyBorder="1" applyAlignment="1">
      <alignment horizontal="right" vertical="center"/>
    </xf>
    <xf numFmtId="10" fontId="48" fillId="2" borderId="5" xfId="0" applyNumberFormat="1" applyFont="1" applyFill="1" applyBorder="1" applyAlignment="1">
      <alignment horizontal="right" vertical="center"/>
    </xf>
    <xf numFmtId="0" fontId="55" fillId="7" borderId="1" xfId="0" applyFont="1" applyFill="1" applyBorder="1" applyAlignment="1">
      <alignment horizontal="left" vertical="center" wrapText="1"/>
    </xf>
    <xf numFmtId="0" fontId="55" fillId="7" borderId="5" xfId="0" applyFont="1" applyFill="1" applyBorder="1" applyAlignment="1">
      <alignment horizontal="left" vertical="center" wrapText="1"/>
    </xf>
    <xf numFmtId="17" fontId="57" fillId="6" borderId="1" xfId="10" quotePrefix="1" applyNumberFormat="1" applyFont="1" applyFill="1" applyAlignment="1">
      <alignment horizontal="center" wrapText="1"/>
    </xf>
    <xf numFmtId="0" fontId="57" fillId="6" borderId="1" xfId="10" applyFont="1" applyFill="1" applyAlignment="1">
      <alignment horizontal="center" wrapText="1"/>
    </xf>
    <xf numFmtId="10" fontId="53" fillId="3" borderId="2" xfId="10" applyNumberFormat="1" applyFont="1" applyFill="1" applyBorder="1" applyAlignment="1">
      <alignment horizontal="right"/>
    </xf>
    <xf numFmtId="0" fontId="56" fillId="2" borderId="2" xfId="10" applyFont="1" applyFill="1" applyBorder="1" applyAlignment="1"/>
    <xf numFmtId="3" fontId="56" fillId="2" borderId="2" xfId="10" applyNumberFormat="1" applyFont="1" applyFill="1" applyBorder="1" applyAlignment="1"/>
    <xf numFmtId="3" fontId="56" fillId="2" borderId="2" xfId="10" applyNumberFormat="1" applyFont="1" applyFill="1" applyBorder="1" applyAlignment="1">
      <alignment horizontal="right"/>
    </xf>
    <xf numFmtId="10" fontId="56" fillId="2" borderId="2" xfId="10" applyNumberFormat="1" applyFont="1" applyFill="1" applyBorder="1" applyAlignment="1">
      <alignment horizontal="right"/>
    </xf>
    <xf numFmtId="0" fontId="53" fillId="0" borderId="1" xfId="104" applyFont="1" applyBorder="1"/>
    <xf numFmtId="17" fontId="57" fillId="6" borderId="1" xfId="9" quotePrefix="1" applyNumberFormat="1" applyFont="1" applyFill="1" applyAlignment="1">
      <alignment horizontal="center" vertical="center" wrapText="1"/>
    </xf>
    <xf numFmtId="0" fontId="53" fillId="3" borderId="2" xfId="9" applyFont="1" applyFill="1" applyBorder="1" applyAlignment="1">
      <alignment horizontal="left" vertical="center" wrapText="1"/>
    </xf>
    <xf numFmtId="3" fontId="53" fillId="3" borderId="2" xfId="9" applyNumberFormat="1" applyFont="1" applyFill="1" applyBorder="1" applyAlignment="1">
      <alignment horizontal="right" vertical="center"/>
    </xf>
    <xf numFmtId="0" fontId="53" fillId="3" borderId="3" xfId="9" applyFont="1" applyFill="1" applyBorder="1" applyAlignment="1">
      <alignment horizontal="left" vertical="center"/>
    </xf>
    <xf numFmtId="3" fontId="53" fillId="3" borderId="3" xfId="9" applyNumberFormat="1" applyFont="1" applyFill="1" applyBorder="1" applyAlignment="1">
      <alignment horizontal="right" vertical="center"/>
    </xf>
    <xf numFmtId="0" fontId="53" fillId="3" borderId="3" xfId="9" applyFont="1" applyFill="1" applyBorder="1" applyAlignment="1">
      <alignment horizontal="left" vertical="center" wrapText="1"/>
    </xf>
    <xf numFmtId="0" fontId="56" fillId="2" borderId="3" xfId="9" applyFont="1" applyFill="1" applyBorder="1" applyAlignment="1">
      <alignment horizontal="left" vertical="center"/>
    </xf>
    <xf numFmtId="3" fontId="56" fillId="2" borderId="3" xfId="9" applyNumberFormat="1" applyFont="1" applyFill="1" applyBorder="1" applyAlignment="1">
      <alignment horizontal="right" vertical="center"/>
    </xf>
    <xf numFmtId="3" fontId="56" fillId="2" borderId="2" xfId="9" applyNumberFormat="1" applyFont="1" applyFill="1" applyBorder="1" applyAlignment="1">
      <alignment horizontal="right" vertical="center"/>
    </xf>
    <xf numFmtId="0" fontId="57" fillId="6" borderId="0" xfId="0" applyFont="1" applyFill="1" applyAlignment="1">
      <alignment horizontal="center" vertical="center" wrapText="1"/>
    </xf>
    <xf numFmtId="0" fontId="57" fillId="6" borderId="1" xfId="0" applyFont="1" applyFill="1" applyBorder="1" applyAlignment="1">
      <alignment horizontal="center" vertical="center" wrapText="1"/>
    </xf>
    <xf numFmtId="0" fontId="55" fillId="3" borderId="2" xfId="0" applyFont="1" applyFill="1" applyBorder="1" applyAlignment="1">
      <alignment horizontal="left" vertical="center" wrapText="1"/>
    </xf>
    <xf numFmtId="3" fontId="55" fillId="3" borderId="2" xfId="0" applyNumberFormat="1" applyFont="1" applyFill="1" applyBorder="1" applyAlignment="1">
      <alignment horizontal="right" vertical="center"/>
    </xf>
    <xf numFmtId="10" fontId="55" fillId="3" borderId="2" xfId="0" applyNumberFormat="1" applyFont="1" applyFill="1" applyBorder="1" applyAlignment="1">
      <alignment horizontal="right" vertical="center"/>
    </xf>
    <xf numFmtId="0" fontId="55" fillId="3" borderId="3" xfId="0" applyFont="1" applyFill="1" applyBorder="1" applyAlignment="1">
      <alignment horizontal="left" vertical="center"/>
    </xf>
    <xf numFmtId="3" fontId="55" fillId="3" borderId="3" xfId="0" applyNumberFormat="1" applyFont="1" applyFill="1" applyBorder="1" applyAlignment="1">
      <alignment horizontal="right" vertical="center"/>
    </xf>
    <xf numFmtId="0" fontId="55" fillId="3" borderId="3" xfId="0" applyFont="1" applyFill="1" applyBorder="1" applyAlignment="1">
      <alignment horizontal="left" vertical="center" wrapText="1"/>
    </xf>
    <xf numFmtId="0" fontId="48" fillId="2" borderId="3" xfId="0" applyFont="1" applyFill="1" applyBorder="1" applyAlignment="1">
      <alignment horizontal="left" vertical="center"/>
    </xf>
    <xf numFmtId="3" fontId="48" fillId="2" borderId="3" xfId="0" applyNumberFormat="1" applyFont="1" applyFill="1" applyBorder="1" applyAlignment="1">
      <alignment horizontal="right" vertical="center"/>
    </xf>
    <xf numFmtId="3" fontId="48" fillId="2" borderId="2" xfId="0" applyNumberFormat="1" applyFont="1" applyFill="1" applyBorder="1" applyAlignment="1">
      <alignment horizontal="right" vertical="center"/>
    </xf>
    <xf numFmtId="10" fontId="48" fillId="2" borderId="2" xfId="0" applyNumberFormat="1" applyFont="1" applyFill="1" applyBorder="1" applyAlignment="1">
      <alignment horizontal="right" vertical="center"/>
    </xf>
    <xf numFmtId="10" fontId="53" fillId="3" borderId="2" xfId="9" applyNumberFormat="1" applyFont="1" applyFill="1" applyBorder="1" applyAlignment="1">
      <alignment horizontal="right" vertical="center"/>
    </xf>
    <xf numFmtId="3" fontId="53" fillId="0" borderId="2" xfId="0" applyNumberFormat="1" applyFont="1" applyBorder="1"/>
    <xf numFmtId="10" fontId="56" fillId="2" borderId="2" xfId="9" applyNumberFormat="1" applyFont="1" applyFill="1" applyBorder="1" applyAlignment="1">
      <alignment horizontal="right" vertical="center"/>
    </xf>
    <xf numFmtId="0" fontId="52" fillId="0" borderId="1" xfId="191" applyFont="1"/>
    <xf numFmtId="1" fontId="52" fillId="0" borderId="1" xfId="191" applyNumberFormat="1" applyFont="1" applyBorder="1"/>
    <xf numFmtId="14" fontId="52" fillId="0" borderId="1" xfId="191" applyNumberFormat="1" applyFont="1" applyBorder="1"/>
    <xf numFmtId="3" fontId="52" fillId="0" borderId="1" xfId="191" applyNumberFormat="1" applyFont="1" applyBorder="1"/>
    <xf numFmtId="2" fontId="52" fillId="0" borderId="1" xfId="191" applyNumberFormat="1" applyFont="1"/>
    <xf numFmtId="1" fontId="52" fillId="0" borderId="1" xfId="23" applyNumberFormat="1" applyFont="1" applyBorder="1"/>
    <xf numFmtId="2" fontId="52" fillId="0" borderId="1" xfId="23" applyNumberFormat="1" applyFont="1" applyBorder="1"/>
    <xf numFmtId="168" fontId="52" fillId="0" borderId="1" xfId="23" applyNumberFormat="1" applyFont="1" applyBorder="1"/>
    <xf numFmtId="167" fontId="52" fillId="0" borderId="1" xfId="189" applyNumberFormat="1" applyFont="1" applyBorder="1"/>
    <xf numFmtId="43" fontId="52" fillId="0" borderId="1" xfId="189" applyNumberFormat="1" applyFont="1" applyBorder="1"/>
    <xf numFmtId="172" fontId="52" fillId="0" borderId="1" xfId="189" applyNumberFormat="1" applyFont="1" applyBorder="1"/>
    <xf numFmtId="168" fontId="55" fillId="0" borderId="1" xfId="7" applyNumberFormat="1" applyFont="1"/>
    <xf numFmtId="17" fontId="53" fillId="0" borderId="1" xfId="187" applyNumberFormat="1" applyFont="1"/>
    <xf numFmtId="0" fontId="50" fillId="16" borderId="0" xfId="0" applyFont="1" applyFill="1" applyAlignment="1">
      <alignment horizontal="center" vertical="center" wrapText="1"/>
    </xf>
    <xf numFmtId="0" fontId="50" fillId="16" borderId="0" xfId="0" applyFont="1" applyFill="1" applyAlignment="1">
      <alignment horizontal="center" vertical="center"/>
    </xf>
    <xf numFmtId="1" fontId="50" fillId="16" borderId="0" xfId="0" quotePrefix="1" applyNumberFormat="1" applyFont="1" applyFill="1" applyAlignment="1">
      <alignment horizontal="center" vertical="center" wrapText="1"/>
    </xf>
    <xf numFmtId="0" fontId="53" fillId="0" borderId="1" xfId="102" applyFont="1"/>
    <xf numFmtId="0" fontId="57" fillId="6" borderId="1" xfId="9" applyFont="1" applyFill="1" applyAlignment="1">
      <alignment horizontal="center" vertical="center" wrapText="1"/>
    </xf>
    <xf numFmtId="0" fontId="57" fillId="6" borderId="4" xfId="0" applyFont="1" applyFill="1" applyBorder="1" applyAlignment="1">
      <alignment horizontal="center" vertical="center" wrapText="1"/>
    </xf>
    <xf numFmtId="0" fontId="57" fillId="6" borderId="10" xfId="0" applyFont="1" applyFill="1" applyBorder="1" applyAlignment="1">
      <alignment horizontal="center" vertical="center"/>
    </xf>
    <xf numFmtId="0" fontId="57" fillId="6" borderId="4" xfId="0" applyFont="1" applyFill="1" applyBorder="1" applyAlignment="1">
      <alignment horizontal="center" vertical="center"/>
    </xf>
    <xf numFmtId="0" fontId="57" fillId="6" borderId="5" xfId="0" applyFont="1" applyFill="1" applyBorder="1" applyAlignment="1">
      <alignment horizontal="center" vertical="center"/>
    </xf>
    <xf numFmtId="0" fontId="50" fillId="12" borderId="0" xfId="0" applyFont="1" applyFill="1" applyAlignment="1">
      <alignment horizontal="center" vertical="center"/>
    </xf>
    <xf numFmtId="0" fontId="53" fillId="0" borderId="1" xfId="102" applyFont="1" applyAlignment="1">
      <alignment horizontal="center"/>
    </xf>
    <xf numFmtId="0" fontId="56" fillId="0" borderId="1" xfId="187" applyFont="1"/>
    <xf numFmtId="0" fontId="53" fillId="0" borderId="1" xfId="187" applyFont="1" applyFill="1"/>
    <xf numFmtId="3" fontId="53" fillId="0" borderId="1" xfId="187" applyNumberFormat="1" applyFont="1" applyFill="1"/>
    <xf numFmtId="0" fontId="55" fillId="0" borderId="1" xfId="187" applyFont="1" applyAlignment="1">
      <alignment horizontal="left" vertical="center"/>
    </xf>
    <xf numFmtId="166" fontId="53" fillId="0" borderId="1" xfId="171" applyNumberFormat="1" applyFont="1"/>
    <xf numFmtId="17" fontId="53" fillId="0" borderId="1" xfId="187" applyNumberFormat="1" applyFont="1" applyFill="1"/>
    <xf numFmtId="0" fontId="53" fillId="0" borderId="1" xfId="187" applyNumberFormat="1" applyFont="1"/>
    <xf numFmtId="171" fontId="53" fillId="0" borderId="1" xfId="187" applyNumberFormat="1" applyFont="1"/>
    <xf numFmtId="165" fontId="51" fillId="7" borderId="1" xfId="81" applyFont="1" applyFill="1" applyAlignment="1">
      <alignment horizontal="center" vertical="center"/>
    </xf>
    <xf numFmtId="0" fontId="50" fillId="16" borderId="0" xfId="0" applyFont="1" applyFill="1" applyAlignment="1">
      <alignment horizontal="center" vertical="center" wrapText="1"/>
    </xf>
    <xf numFmtId="1" fontId="50" fillId="16" borderId="0" xfId="0" quotePrefix="1" applyNumberFormat="1" applyFont="1" applyFill="1" applyAlignment="1">
      <alignment horizontal="center" vertical="center" wrapText="1"/>
    </xf>
    <xf numFmtId="0" fontId="53" fillId="0" borderId="1" xfId="102" applyFont="1"/>
    <xf numFmtId="0" fontId="57" fillId="6" borderId="1" xfId="9" applyFont="1" applyFill="1" applyAlignment="1">
      <alignment horizontal="center" vertical="center" wrapText="1"/>
    </xf>
    <xf numFmtId="0" fontId="57" fillId="6" borderId="3" xfId="9" applyFont="1" applyFill="1" applyBorder="1" applyAlignment="1">
      <alignment horizontal="center" vertical="center" wrapText="1"/>
    </xf>
    <xf numFmtId="17" fontId="57" fillId="6" borderId="4" xfId="9" quotePrefix="1" applyNumberFormat="1" applyFont="1" applyFill="1" applyBorder="1" applyAlignment="1">
      <alignment horizontal="center" vertical="center" wrapText="1"/>
    </xf>
    <xf numFmtId="0" fontId="57" fillId="6" borderId="4" xfId="9" applyFont="1" applyFill="1" applyBorder="1" applyAlignment="1">
      <alignment horizontal="center" vertical="center" wrapText="1"/>
    </xf>
    <xf numFmtId="0" fontId="57" fillId="6" borderId="10" xfId="0" applyFont="1" applyFill="1" applyBorder="1" applyAlignment="1">
      <alignment horizontal="center" vertical="center" wrapText="1"/>
    </xf>
    <xf numFmtId="0" fontId="57" fillId="6" borderId="4" xfId="0" applyFont="1" applyFill="1" applyBorder="1" applyAlignment="1">
      <alignment horizontal="center" vertical="center" wrapText="1"/>
    </xf>
    <xf numFmtId="0" fontId="57" fillId="6" borderId="10" xfId="0" applyFont="1" applyFill="1" applyBorder="1" applyAlignment="1">
      <alignment horizontal="center" vertical="center"/>
    </xf>
    <xf numFmtId="0" fontId="57" fillId="6" borderId="4" xfId="0" applyFont="1" applyFill="1" applyBorder="1" applyAlignment="1">
      <alignment horizontal="center" vertical="center"/>
    </xf>
    <xf numFmtId="0" fontId="57" fillId="6" borderId="5" xfId="0" applyFont="1" applyFill="1" applyBorder="1" applyAlignment="1">
      <alignment horizontal="center" vertical="center"/>
    </xf>
    <xf numFmtId="0" fontId="57" fillId="6" borderId="11" xfId="0" applyFont="1" applyFill="1" applyBorder="1" applyAlignment="1">
      <alignment horizontal="center" vertical="center"/>
    </xf>
    <xf numFmtId="0" fontId="57" fillId="6" borderId="16" xfId="0" applyFont="1" applyFill="1" applyBorder="1" applyAlignment="1">
      <alignment horizontal="center" vertical="center"/>
    </xf>
    <xf numFmtId="0" fontId="50" fillId="12" borderId="0" xfId="0" applyFont="1" applyFill="1" applyAlignment="1">
      <alignment horizontal="center" vertical="center"/>
    </xf>
    <xf numFmtId="0" fontId="50" fillId="12" borderId="13" xfId="0" applyFont="1" applyFill="1" applyBorder="1" applyAlignment="1">
      <alignment horizontal="center" vertical="center"/>
    </xf>
    <xf numFmtId="0" fontId="50" fillId="12" borderId="14" xfId="0" applyFont="1" applyFill="1" applyBorder="1" applyAlignment="1">
      <alignment horizontal="center" vertical="center"/>
    </xf>
    <xf numFmtId="17" fontId="50" fillId="16" borderId="0" xfId="0" applyNumberFormat="1" applyFont="1" applyFill="1" applyAlignment="1">
      <alignment horizontal="center" vertical="center" wrapText="1"/>
    </xf>
    <xf numFmtId="0" fontId="50" fillId="16" borderId="0" xfId="0" applyFont="1" applyFill="1" applyAlignment="1">
      <alignment horizontal="center" vertical="center"/>
    </xf>
    <xf numFmtId="17" fontId="50" fillId="16" borderId="0" xfId="0" quotePrefix="1" applyNumberFormat="1" applyFont="1" applyFill="1" applyAlignment="1">
      <alignment horizontal="center" vertical="center" wrapText="1"/>
    </xf>
    <xf numFmtId="0" fontId="56" fillId="21" borderId="4" xfId="0" applyFont="1" applyFill="1" applyBorder="1" applyAlignment="1">
      <alignment horizontal="center"/>
    </xf>
    <xf numFmtId="0" fontId="54" fillId="0" borderId="1" xfId="30" applyFont="1" applyFill="1" applyBorder="1" applyAlignment="1">
      <alignment horizontal="center"/>
    </xf>
    <xf numFmtId="0" fontId="54" fillId="7" borderId="1" xfId="30" applyFont="1" applyFill="1" applyBorder="1" applyAlignment="1">
      <alignment horizontal="center"/>
    </xf>
    <xf numFmtId="0" fontId="53" fillId="0" borderId="1" xfId="102" applyFont="1" applyAlignment="1">
      <alignment horizontal="center"/>
    </xf>
    <xf numFmtId="0" fontId="54" fillId="0" borderId="1" xfId="30" applyFont="1" applyFill="1" applyAlignment="1">
      <alignment horizontal="center"/>
    </xf>
    <xf numFmtId="0" fontId="48" fillId="0" borderId="1" xfId="187" applyFont="1" applyAlignment="1">
      <alignment horizontal="left" vertical="center"/>
    </xf>
    <xf numFmtId="49" fontId="56" fillId="0" borderId="1" xfId="187" applyNumberFormat="1" applyFont="1" applyAlignment="1">
      <alignment horizontal="left"/>
    </xf>
    <xf numFmtId="0" fontId="50" fillId="27" borderId="6" xfId="187" applyFont="1" applyFill="1" applyBorder="1" applyAlignment="1">
      <alignment horizontal="center"/>
    </xf>
    <xf numFmtId="0" fontId="56" fillId="0" borderId="6" xfId="187" applyFont="1" applyFill="1" applyBorder="1" applyAlignment="1">
      <alignment horizontal="center" vertical="center" wrapText="1"/>
    </xf>
    <xf numFmtId="0" fontId="53" fillId="0" borderId="6" xfId="187" applyFont="1" applyFill="1" applyBorder="1" applyAlignment="1">
      <alignment horizontal="center" wrapText="1"/>
    </xf>
    <xf numFmtId="3" fontId="53" fillId="0" borderId="6" xfId="187" applyNumberFormat="1" applyFont="1" applyBorder="1" applyAlignment="1">
      <alignment horizontal="right" wrapText="1"/>
    </xf>
    <xf numFmtId="0" fontId="56" fillId="0" borderId="6" xfId="187" applyFont="1" applyFill="1" applyBorder="1" applyAlignment="1">
      <alignment horizontal="center" vertical="center"/>
    </xf>
    <xf numFmtId="166" fontId="53" fillId="0" borderId="6" xfId="171" applyNumberFormat="1" applyFont="1" applyBorder="1"/>
    <xf numFmtId="0" fontId="53" fillId="0" borderId="1" xfId="187" applyFont="1" applyAlignment="1">
      <alignment horizontal="left" wrapText="1"/>
    </xf>
    <xf numFmtId="0" fontId="53" fillId="0" borderId="1" xfId="187" applyFont="1" applyAlignment="1"/>
    <xf numFmtId="0" fontId="56" fillId="0" borderId="17" xfId="187" applyFont="1" applyFill="1" applyBorder="1" applyAlignment="1">
      <alignment horizontal="center" vertical="center"/>
    </xf>
    <xf numFmtId="0" fontId="56" fillId="0" borderId="7" xfId="187" applyFont="1" applyFill="1" applyBorder="1" applyAlignment="1">
      <alignment horizontal="center" vertical="center"/>
    </xf>
    <xf numFmtId="3" fontId="53" fillId="0" borderId="6" xfId="187" applyNumberFormat="1" applyFont="1" applyFill="1" applyBorder="1" applyAlignment="1">
      <alignment horizontal="right" wrapText="1"/>
    </xf>
    <xf numFmtId="0" fontId="56" fillId="0" borderId="12" xfId="187" applyFont="1" applyFill="1" applyBorder="1" applyAlignment="1">
      <alignment horizontal="center" vertical="center"/>
    </xf>
    <xf numFmtId="0" fontId="53" fillId="0" borderId="1" xfId="187" applyFont="1" applyFill="1" applyBorder="1"/>
    <xf numFmtId="0" fontId="56" fillId="0" borderId="17" xfId="187" applyFont="1" applyFill="1" applyBorder="1" applyAlignment="1">
      <alignment horizontal="center" vertical="center" wrapText="1"/>
    </xf>
    <xf numFmtId="0" fontId="56" fillId="0" borderId="7" xfId="187" applyFont="1" applyFill="1" applyBorder="1" applyAlignment="1">
      <alignment horizontal="center" vertical="center" wrapText="1"/>
    </xf>
    <xf numFmtId="0" fontId="56" fillId="0" borderId="12" xfId="187" applyFont="1" applyFill="1" applyBorder="1" applyAlignment="1">
      <alignment horizontal="center" vertical="center" wrapText="1"/>
    </xf>
    <xf numFmtId="0" fontId="50" fillId="26" borderId="6" xfId="187" applyFont="1" applyFill="1" applyBorder="1" applyAlignment="1">
      <alignment vertical="center"/>
    </xf>
    <xf numFmtId="0" fontId="50" fillId="26" borderId="6" xfId="187" applyFont="1" applyFill="1" applyBorder="1" applyAlignment="1">
      <alignment horizontal="center" vertical="center" wrapText="1"/>
    </xf>
    <xf numFmtId="0" fontId="53" fillId="0" borderId="6" xfId="187" applyFont="1" applyFill="1" applyBorder="1"/>
    <xf numFmtId="0" fontId="53" fillId="0" borderId="6" xfId="187" applyFont="1" applyBorder="1"/>
    <xf numFmtId="166" fontId="53" fillId="0" borderId="6" xfId="171" applyNumberFormat="1" applyFont="1" applyFill="1" applyBorder="1"/>
    <xf numFmtId="0" fontId="56" fillId="9" borderId="6" xfId="187" applyFont="1" applyFill="1" applyBorder="1"/>
    <xf numFmtId="166" fontId="56" fillId="9" borderId="6" xfId="171" applyNumberFormat="1" applyFont="1" applyFill="1" applyBorder="1"/>
    <xf numFmtId="0" fontId="50" fillId="26" borderId="6" xfId="187" applyFont="1" applyFill="1" applyBorder="1"/>
    <xf numFmtId="3" fontId="50" fillId="26" borderId="6" xfId="187" applyNumberFormat="1" applyFont="1" applyFill="1" applyBorder="1"/>
    <xf numFmtId="9" fontId="50" fillId="26" borderId="6" xfId="187" applyNumberFormat="1" applyFont="1" applyFill="1" applyBorder="1"/>
    <xf numFmtId="3" fontId="53" fillId="0" borderId="6" xfId="187" applyNumberFormat="1" applyFont="1" applyFill="1" applyBorder="1"/>
    <xf numFmtId="3" fontId="53" fillId="0" borderId="6" xfId="187" applyNumberFormat="1" applyFont="1" applyBorder="1"/>
    <xf numFmtId="3" fontId="56" fillId="9" borderId="6" xfId="187" applyNumberFormat="1" applyFont="1" applyFill="1" applyBorder="1"/>
    <xf numFmtId="2" fontId="53" fillId="0" borderId="1" xfId="187" applyNumberFormat="1" applyFont="1"/>
    <xf numFmtId="3" fontId="53" fillId="0" borderId="1" xfId="187" applyNumberFormat="1" applyFont="1" applyBorder="1"/>
    <xf numFmtId="2" fontId="53" fillId="0" borderId="1" xfId="187" applyNumberFormat="1" applyFont="1" applyBorder="1"/>
    <xf numFmtId="0" fontId="56" fillId="0" borderId="5" xfId="187" applyFont="1" applyBorder="1"/>
    <xf numFmtId="3" fontId="56" fillId="0" borderId="5" xfId="187" applyNumberFormat="1" applyFont="1" applyBorder="1"/>
    <xf numFmtId="170" fontId="56" fillId="0" borderId="5" xfId="187" applyNumberFormat="1" applyFont="1" applyBorder="1"/>
    <xf numFmtId="2" fontId="56" fillId="0" borderId="5" xfId="187" applyNumberFormat="1" applyFont="1" applyBorder="1"/>
    <xf numFmtId="0" fontId="56" fillId="0" borderId="10" xfId="187" applyFont="1" applyBorder="1"/>
    <xf numFmtId="3" fontId="56" fillId="0" borderId="10" xfId="187" applyNumberFormat="1" applyFont="1" applyBorder="1"/>
    <xf numFmtId="170" fontId="56" fillId="0" borderId="10" xfId="187" applyNumberFormat="1" applyFont="1" applyBorder="1"/>
    <xf numFmtId="2" fontId="56" fillId="0" borderId="10" xfId="187" applyNumberFormat="1" applyFont="1" applyBorder="1"/>
    <xf numFmtId="0" fontId="53" fillId="9" borderId="1" xfId="187" applyFont="1" applyFill="1"/>
    <xf numFmtId="0" fontId="57" fillId="12" borderId="1" xfId="187" applyFont="1" applyFill="1" applyAlignment="1">
      <alignment horizontal="center"/>
    </xf>
    <xf numFmtId="0" fontId="59" fillId="9" borderId="1" xfId="187" applyFont="1" applyFill="1" applyAlignment="1">
      <alignment horizontal="center" vertical="center"/>
    </xf>
    <xf numFmtId="0" fontId="59" fillId="23" borderId="1" xfId="187" applyFont="1" applyFill="1"/>
    <xf numFmtId="0" fontId="53" fillId="10" borderId="1" xfId="187" applyFont="1" applyFill="1"/>
    <xf numFmtId="3" fontId="53" fillId="10" borderId="1" xfId="187" applyNumberFormat="1" applyFont="1" applyFill="1"/>
    <xf numFmtId="0" fontId="59" fillId="24" borderId="1" xfId="187" applyFont="1" applyFill="1"/>
    <xf numFmtId="0" fontId="53" fillId="3" borderId="1" xfId="187" applyFont="1" applyFill="1"/>
    <xf numFmtId="3" fontId="53" fillId="3" borderId="1" xfId="187" applyNumberFormat="1" applyFont="1" applyFill="1"/>
    <xf numFmtId="0" fontId="59" fillId="9" borderId="1" xfId="187" applyFont="1" applyFill="1" applyAlignment="1">
      <alignment horizontal="center" vertical="center" textRotation="90"/>
    </xf>
    <xf numFmtId="2" fontId="53" fillId="3" borderId="1" xfId="187" applyNumberFormat="1" applyFont="1" applyFill="1"/>
    <xf numFmtId="2" fontId="53" fillId="10" borderId="1" xfId="187" applyNumberFormat="1" applyFont="1" applyFill="1"/>
    <xf numFmtId="0" fontId="52" fillId="0" borderId="19" xfId="187" applyFont="1" applyBorder="1" applyAlignment="1">
      <alignment horizontal="left"/>
    </xf>
    <xf numFmtId="179" fontId="52" fillId="0" borderId="19" xfId="187" applyNumberFormat="1" applyFont="1" applyBorder="1" applyAlignment="1">
      <alignment horizontal="right"/>
    </xf>
    <xf numFmtId="0" fontId="52" fillId="33" borderId="19" xfId="187" applyFont="1" applyFill="1" applyBorder="1" applyAlignment="1">
      <alignment horizontal="left"/>
    </xf>
    <xf numFmtId="167" fontId="52" fillId="33" borderId="19" xfId="179" applyNumberFormat="1" applyFont="1" applyFill="1" applyBorder="1" applyAlignment="1">
      <alignment horizontal="right"/>
    </xf>
    <xf numFmtId="179" fontId="52" fillId="33" borderId="19" xfId="187" applyNumberFormat="1" applyFont="1" applyFill="1" applyBorder="1" applyAlignment="1">
      <alignment horizontal="right"/>
    </xf>
    <xf numFmtId="167" fontId="52" fillId="0" borderId="19" xfId="179" applyNumberFormat="1" applyFont="1" applyBorder="1" applyAlignment="1">
      <alignment horizontal="right"/>
    </xf>
    <xf numFmtId="0" fontId="51" fillId="9" borderId="1" xfId="187" applyFont="1" applyFill="1" applyBorder="1" applyAlignment="1">
      <alignment horizontal="center" vertical="center" wrapText="1"/>
    </xf>
    <xf numFmtId="49" fontId="51" fillId="9" borderId="1" xfId="187" applyNumberFormat="1" applyFont="1" applyFill="1" applyBorder="1" applyAlignment="1">
      <alignment horizontal="center" vertical="center"/>
    </xf>
    <xf numFmtId="49" fontId="51" fillId="9" borderId="1" xfId="187" applyNumberFormat="1" applyFont="1" applyFill="1" applyBorder="1" applyAlignment="1">
      <alignment horizontal="center" vertical="center" wrapText="1"/>
    </xf>
    <xf numFmtId="0" fontId="51" fillId="9" borderId="1" xfId="187" applyFont="1" applyFill="1" applyBorder="1" applyAlignment="1">
      <alignment horizontal="center" vertical="center"/>
    </xf>
    <xf numFmtId="168" fontId="53" fillId="0" borderId="1" xfId="187" applyNumberFormat="1" applyFont="1"/>
    <xf numFmtId="3" fontId="53" fillId="0" borderId="1" xfId="187" applyNumberFormat="1" applyFont="1" applyFill="1" applyBorder="1"/>
    <xf numFmtId="169" fontId="53" fillId="0" borderId="1" xfId="187" applyNumberFormat="1" applyFont="1"/>
    <xf numFmtId="0" fontId="51" fillId="0" borderId="1" xfId="187" applyFont="1" applyFill="1" applyBorder="1"/>
    <xf numFmtId="166" fontId="53" fillId="0" borderId="1" xfId="171" applyNumberFormat="1" applyFont="1" applyFill="1" applyBorder="1" applyAlignment="1">
      <alignment horizontal="center"/>
    </xf>
    <xf numFmtId="0" fontId="51" fillId="13" borderId="1" xfId="187" applyFont="1" applyFill="1" applyBorder="1"/>
    <xf numFmtId="3" fontId="53" fillId="13" borderId="1" xfId="187" applyNumberFormat="1" applyFont="1" applyFill="1" applyBorder="1"/>
    <xf numFmtId="166" fontId="53" fillId="13" borderId="1" xfId="171" applyNumberFormat="1" applyFont="1" applyFill="1" applyBorder="1" applyAlignment="1">
      <alignment horizontal="center"/>
    </xf>
    <xf numFmtId="1" fontId="53" fillId="0" borderId="1" xfId="187" applyNumberFormat="1" applyFont="1"/>
    <xf numFmtId="0" fontId="51" fillId="0" borderId="8" xfId="187" applyFont="1" applyFill="1" applyBorder="1"/>
    <xf numFmtId="3" fontId="56" fillId="0" borderId="8" xfId="187" applyNumberFormat="1" applyFont="1" applyFill="1" applyBorder="1"/>
    <xf numFmtId="166" fontId="56" fillId="0" borderId="8" xfId="171" applyNumberFormat="1" applyFont="1" applyFill="1" applyBorder="1" applyAlignment="1">
      <alignment horizontal="center"/>
    </xf>
    <xf numFmtId="9" fontId="53" fillId="0" borderId="1" xfId="171" applyNumberFormat="1" applyFont="1"/>
    <xf numFmtId="0" fontId="52" fillId="9" borderId="0" xfId="0" applyFont="1" applyFill="1" applyAlignment="1">
      <alignment horizontal="justify" vertical="center"/>
    </xf>
    <xf numFmtId="4" fontId="55" fillId="31" borderId="0" xfId="0" applyNumberFormat="1" applyFont="1" applyFill="1" applyAlignment="1">
      <alignment horizontal="center" vertical="center"/>
    </xf>
    <xf numFmtId="10" fontId="55" fillId="31" borderId="0" xfId="0" applyNumberFormat="1" applyFont="1" applyFill="1" applyAlignment="1">
      <alignment horizontal="center" vertical="center"/>
    </xf>
    <xf numFmtId="0" fontId="55" fillId="0" borderId="0" xfId="0" applyFont="1" applyAlignment="1">
      <alignment horizontal="center" vertical="center"/>
    </xf>
    <xf numFmtId="10" fontId="55" fillId="0" borderId="0" xfId="0" applyNumberFormat="1" applyFont="1" applyAlignment="1">
      <alignment horizontal="center" vertical="center"/>
    </xf>
    <xf numFmtId="0" fontId="55" fillId="31" borderId="0" xfId="0" applyFont="1" applyFill="1" applyAlignment="1">
      <alignment horizontal="center" vertical="center"/>
    </xf>
    <xf numFmtId="0" fontId="51" fillId="32" borderId="0" xfId="0" applyFont="1" applyFill="1" applyAlignment="1">
      <alignment horizontal="justify" vertical="center"/>
    </xf>
    <xf numFmtId="4" fontId="51" fillId="32" borderId="0" xfId="0" applyNumberFormat="1" applyFont="1" applyFill="1" applyAlignment="1">
      <alignment horizontal="center" vertical="center"/>
    </xf>
    <xf numFmtId="10" fontId="51" fillId="32" borderId="0" xfId="0" applyNumberFormat="1" applyFont="1" applyFill="1" applyAlignment="1">
      <alignment horizontal="center" vertical="center"/>
    </xf>
    <xf numFmtId="0" fontId="50" fillId="12" borderId="0" xfId="0" applyFont="1" applyFill="1" applyAlignment="1">
      <alignment horizontal="justify" vertical="center"/>
    </xf>
    <xf numFmtId="0" fontId="51" fillId="9" borderId="0" xfId="0" applyFont="1" applyFill="1" applyAlignment="1">
      <alignment horizontal="justify" vertical="center"/>
    </xf>
    <xf numFmtId="0" fontId="51" fillId="9" borderId="0" xfId="0" applyFont="1" applyFill="1" applyAlignment="1">
      <alignment horizontal="left" vertical="center"/>
    </xf>
    <xf numFmtId="4" fontId="52" fillId="34" borderId="0" xfId="0" applyNumberFormat="1" applyFont="1" applyFill="1" applyAlignment="1">
      <alignment horizontal="center" vertical="center"/>
    </xf>
    <xf numFmtId="10" fontId="52" fillId="34" borderId="0" xfId="0" applyNumberFormat="1" applyFont="1" applyFill="1" applyAlignment="1">
      <alignment horizontal="center" vertical="center"/>
    </xf>
    <xf numFmtId="4" fontId="52" fillId="0" borderId="0" xfId="0" applyNumberFormat="1" applyFont="1" applyAlignment="1">
      <alignment horizontal="center" vertical="center"/>
    </xf>
    <xf numFmtId="10" fontId="52" fillId="0" borderId="0" xfId="0" applyNumberFormat="1" applyFont="1" applyAlignment="1">
      <alignment horizontal="center" vertical="center"/>
    </xf>
    <xf numFmtId="0" fontId="50" fillId="12" borderId="0" xfId="0" applyFont="1" applyFill="1" applyAlignment="1">
      <alignment horizontal="justify" vertical="center"/>
    </xf>
    <xf numFmtId="4" fontId="50" fillId="12" borderId="0" xfId="0" applyNumberFormat="1" applyFont="1" applyFill="1" applyAlignment="1">
      <alignment horizontal="center" vertical="center"/>
    </xf>
    <xf numFmtId="10" fontId="50" fillId="12" borderId="0" xfId="0" applyNumberFormat="1" applyFont="1" applyFill="1" applyAlignment="1">
      <alignment horizontal="center" vertical="center"/>
    </xf>
    <xf numFmtId="9" fontId="52" fillId="0" borderId="1" xfId="171" applyFont="1"/>
    <xf numFmtId="166" fontId="52" fillId="0" borderId="1" xfId="171" applyNumberFormat="1" applyFont="1"/>
    <xf numFmtId="0" fontId="54" fillId="0" borderId="1" xfId="3" applyFont="1"/>
    <xf numFmtId="0" fontId="55" fillId="0" borderId="1" xfId="15" applyFont="1"/>
    <xf numFmtId="174" fontId="52" fillId="0" borderId="1" xfId="171" applyNumberFormat="1" applyFont="1"/>
    <xf numFmtId="0" fontId="60" fillId="0" borderId="1" xfId="187" applyFont="1"/>
    <xf numFmtId="1" fontId="52" fillId="0" borderId="1" xfId="0" applyNumberFormat="1" applyFont="1" applyBorder="1"/>
    <xf numFmtId="14" fontId="52" fillId="0" borderId="1" xfId="0" applyNumberFormat="1" applyFont="1" applyBorder="1"/>
    <xf numFmtId="172" fontId="52" fillId="0" borderId="1" xfId="180" applyNumberFormat="1" applyFont="1" applyBorder="1"/>
    <xf numFmtId="43" fontId="52" fillId="0" borderId="1" xfId="180" applyFont="1" applyBorder="1"/>
    <xf numFmtId="166" fontId="52" fillId="0" borderId="1" xfId="39" applyNumberFormat="1" applyFont="1"/>
    <xf numFmtId="3" fontId="52" fillId="0" borderId="1" xfId="0" applyNumberFormat="1" applyFont="1" applyBorder="1"/>
    <xf numFmtId="2" fontId="52" fillId="0" borderId="0" xfId="0" applyNumberFormat="1" applyFont="1"/>
    <xf numFmtId="3" fontId="55" fillId="0" borderId="1" xfId="7" applyNumberFormat="1" applyFont="1"/>
    <xf numFmtId="10" fontId="55" fillId="0" borderId="1" xfId="7" applyNumberFormat="1" applyFont="1"/>
    <xf numFmtId="0" fontId="55" fillId="0" borderId="1" xfId="7" applyFont="1" applyFill="1"/>
    <xf numFmtId="3" fontId="55" fillId="0" borderId="1" xfId="7" applyNumberFormat="1" applyFont="1" applyFill="1"/>
    <xf numFmtId="10" fontId="52" fillId="0" borderId="1" xfId="31" applyNumberFormat="1" applyFont="1"/>
    <xf numFmtId="173" fontId="55" fillId="0" borderId="1" xfId="7" applyNumberFormat="1" applyFont="1"/>
    <xf numFmtId="166" fontId="55" fillId="0" borderId="1" xfId="7" applyNumberFormat="1" applyFont="1"/>
    <xf numFmtId="14" fontId="55" fillId="0" borderId="1" xfId="7" applyNumberFormat="1" applyFont="1"/>
    <xf numFmtId="167" fontId="52" fillId="0" borderId="1" xfId="173" applyNumberFormat="1" applyFont="1"/>
    <xf numFmtId="167" fontId="55" fillId="0" borderId="1" xfId="7" applyNumberFormat="1" applyFont="1"/>
    <xf numFmtId="2" fontId="55" fillId="0" borderId="1" xfId="7" applyNumberFormat="1" applyFont="1"/>
    <xf numFmtId="167" fontId="52" fillId="0" borderId="1" xfId="179" applyNumberFormat="1" applyFont="1"/>
    <xf numFmtId="0" fontId="53" fillId="0" borderId="1" xfId="187" applyFont="1" applyAlignment="1">
      <alignment vertical="center"/>
    </xf>
    <xf numFmtId="0" fontId="52" fillId="0" borderId="1" xfId="171" applyNumberFormat="1" applyFont="1"/>
    <xf numFmtId="10" fontId="53" fillId="0" borderId="1" xfId="187" applyNumberFormat="1" applyFont="1"/>
    <xf numFmtId="0" fontId="52" fillId="0" borderId="1" xfId="179" applyNumberFormat="1" applyFont="1"/>
    <xf numFmtId="0" fontId="56" fillId="0" borderId="1" xfId="187" applyFont="1" applyAlignment="1">
      <alignment horizontal="center"/>
    </xf>
    <xf numFmtId="0" fontId="53" fillId="0" borderId="1" xfId="187" applyFont="1" applyAlignment="1">
      <alignment wrapText="1"/>
    </xf>
    <xf numFmtId="0" fontId="52" fillId="0" borderId="1" xfId="192" applyFont="1"/>
    <xf numFmtId="1" fontId="52" fillId="0" borderId="1" xfId="192" applyNumberFormat="1" applyFont="1" applyBorder="1"/>
    <xf numFmtId="166" fontId="52" fillId="0" borderId="1" xfId="193" applyNumberFormat="1" applyFont="1"/>
    <xf numFmtId="1" fontId="52" fillId="0" borderId="1" xfId="192" applyNumberFormat="1" applyFont="1"/>
    <xf numFmtId="172" fontId="52" fillId="0" borderId="1" xfId="194" applyNumberFormat="1" applyFont="1"/>
    <xf numFmtId="3" fontId="52" fillId="0" borderId="1" xfId="192" applyNumberFormat="1" applyFont="1" applyBorder="1"/>
    <xf numFmtId="169" fontId="52" fillId="0" borderId="1" xfId="192" applyNumberFormat="1" applyFont="1" applyBorder="1"/>
    <xf numFmtId="0" fontId="56" fillId="0" borderId="18" xfId="187" applyFont="1" applyFill="1" applyBorder="1"/>
    <xf numFmtId="0" fontId="53" fillId="0" borderId="1" xfId="187" applyFont="1" applyAlignment="1">
      <alignment horizontal="left"/>
    </xf>
    <xf numFmtId="167" fontId="53" fillId="0" borderId="1" xfId="187" applyNumberFormat="1" applyFont="1"/>
    <xf numFmtId="166" fontId="56" fillId="0" borderId="18" xfId="187" applyNumberFormat="1" applyFont="1" applyFill="1" applyBorder="1"/>
    <xf numFmtId="166" fontId="53" fillId="0" borderId="1" xfId="187" applyNumberFormat="1" applyFont="1"/>
    <xf numFmtId="0" fontId="53" fillId="0" borderId="1" xfId="187" applyFont="1" applyFill="1" applyAlignment="1">
      <alignment horizontal="left"/>
    </xf>
    <xf numFmtId="167" fontId="53" fillId="0" borderId="1" xfId="187" applyNumberFormat="1" applyFont="1" applyFill="1"/>
    <xf numFmtId="0" fontId="56" fillId="0" borderId="20" xfId="187" applyFont="1" applyFill="1" applyBorder="1" applyAlignment="1">
      <alignment horizontal="left"/>
    </xf>
    <xf numFmtId="167" fontId="56" fillId="0" borderId="20" xfId="187" applyNumberFormat="1" applyFont="1" applyFill="1" applyBorder="1"/>
    <xf numFmtId="1" fontId="56" fillId="0" borderId="18" xfId="187" applyNumberFormat="1" applyFont="1" applyFill="1" applyBorder="1"/>
    <xf numFmtId="166" fontId="52" fillId="0" borderId="1" xfId="171" applyNumberFormat="1" applyFont="1" applyFill="1"/>
    <xf numFmtId="0" fontId="56" fillId="0" borderId="1" xfId="187" applyFont="1" applyFill="1" applyBorder="1" applyAlignment="1">
      <alignment horizontal="left"/>
    </xf>
    <xf numFmtId="167" fontId="56" fillId="0" borderId="1" xfId="187" applyNumberFormat="1" applyFont="1" applyFill="1" applyBorder="1"/>
    <xf numFmtId="0" fontId="53" fillId="0" borderId="20" xfId="187" applyFont="1" applyBorder="1" applyAlignment="1">
      <alignment horizontal="left"/>
    </xf>
    <xf numFmtId="167" fontId="53" fillId="0" borderId="20" xfId="187" applyNumberFormat="1" applyFont="1" applyBorder="1"/>
    <xf numFmtId="1" fontId="53" fillId="0" borderId="1" xfId="187" applyNumberFormat="1" applyFont="1" applyAlignment="1">
      <alignment horizontal="left"/>
    </xf>
    <xf numFmtId="3" fontId="52" fillId="7" borderId="3" xfId="0" applyNumberFormat="1" applyFont="1" applyFill="1" applyBorder="1" applyAlignment="1">
      <alignment vertical="center"/>
    </xf>
    <xf numFmtId="0" fontId="60" fillId="12" borderId="0" xfId="0" applyFont="1" applyFill="1" applyAlignment="1">
      <alignment vertical="center"/>
    </xf>
    <xf numFmtId="0" fontId="30" fillId="4" borderId="1" xfId="16" applyFill="1" applyBorder="1" applyAlignment="1">
      <alignment horizontal="center"/>
    </xf>
    <xf numFmtId="0" fontId="30" fillId="0" borderId="0" xfId="16"/>
    <xf numFmtId="0" fontId="30" fillId="4" borderId="0" xfId="16" applyFill="1" applyAlignment="1">
      <alignment horizontal="center"/>
    </xf>
    <xf numFmtId="0" fontId="54" fillId="0" borderId="0" xfId="0" applyFont="1"/>
    <xf numFmtId="0" fontId="54" fillId="0" borderId="1" xfId="187" applyFont="1"/>
    <xf numFmtId="0" fontId="54" fillId="0" borderId="1" xfId="191" applyFont="1"/>
    <xf numFmtId="0" fontId="54" fillId="0" borderId="1" xfId="23" applyFont="1"/>
    <xf numFmtId="0" fontId="54" fillId="0" borderId="1" xfId="7" applyFont="1"/>
    <xf numFmtId="0" fontId="54" fillId="0" borderId="1" xfId="102" applyFont="1"/>
    <xf numFmtId="0" fontId="54" fillId="0" borderId="1" xfId="104" applyFont="1"/>
    <xf numFmtId="14" fontId="54" fillId="0" borderId="1" xfId="7" applyNumberFormat="1" applyFont="1"/>
    <xf numFmtId="0" fontId="54" fillId="0" borderId="1" xfId="178" applyFont="1"/>
    <xf numFmtId="0" fontId="54" fillId="0" borderId="1" xfId="109" applyFont="1"/>
    <xf numFmtId="0" fontId="54" fillId="0" borderId="1" xfId="123" applyFont="1"/>
    <xf numFmtId="0" fontId="54" fillId="0" borderId="1" xfId="192" applyFont="1"/>
    <xf numFmtId="0" fontId="54" fillId="0" borderId="1" xfId="121" applyFont="1"/>
  </cellXfs>
  <cellStyles count="195">
    <cellStyle name="0" xfId="151" xr:uid="{00000000-0005-0000-0000-000000000000}"/>
    <cellStyle name="20% - Énfasis1 2" xfId="93" xr:uid="{00000000-0005-0000-0000-000001000000}"/>
    <cellStyle name="20% - Énfasis1 3" xfId="116" xr:uid="{00000000-0005-0000-0000-000002000000}"/>
    <cellStyle name="Hipervínculo" xfId="16" builtinId="8"/>
    <cellStyle name="Hipervínculo 2" xfId="3" xr:uid="{00000000-0005-0000-0000-000004000000}"/>
    <cellStyle name="Hipervínculo 2 2" xfId="30" xr:uid="{00000000-0005-0000-0000-000005000000}"/>
    <cellStyle name="Hipervínculo 3" xfId="84" xr:uid="{00000000-0005-0000-0000-000006000000}"/>
    <cellStyle name="Millares 10" xfId="140" xr:uid="{00000000-0005-0000-0000-000007000000}"/>
    <cellStyle name="Millares 11" xfId="147" xr:uid="{00000000-0005-0000-0000-000008000000}"/>
    <cellStyle name="Millares 12" xfId="153" xr:uid="{00000000-0005-0000-0000-000009000000}"/>
    <cellStyle name="Millares 13" xfId="160" xr:uid="{00000000-0005-0000-0000-00000A000000}"/>
    <cellStyle name="Millares 14" xfId="26" xr:uid="{00000000-0005-0000-0000-00000B000000}"/>
    <cellStyle name="Millares 15" xfId="161" xr:uid="{00000000-0005-0000-0000-00000C000000}"/>
    <cellStyle name="Millares 16" xfId="6" xr:uid="{00000000-0005-0000-0000-00000D000000}"/>
    <cellStyle name="Millares 16 2" xfId="29" xr:uid="{00000000-0005-0000-0000-00000E000000}"/>
    <cellStyle name="Millares 16 3" xfId="74" xr:uid="{00000000-0005-0000-0000-00000F000000}"/>
    <cellStyle name="Millares 17" xfId="164" xr:uid="{00000000-0005-0000-0000-000010000000}"/>
    <cellStyle name="Millares 18" xfId="173" xr:uid="{00000000-0005-0000-0000-000011000000}"/>
    <cellStyle name="Millares 19" xfId="175" xr:uid="{00000000-0005-0000-0000-000012000000}"/>
    <cellStyle name="Millares 2" xfId="19" xr:uid="{00000000-0005-0000-0000-000013000000}"/>
    <cellStyle name="Millares 2 2" xfId="24" xr:uid="{00000000-0005-0000-0000-000014000000}"/>
    <cellStyle name="Millares 2 3" xfId="44" xr:uid="{00000000-0005-0000-0000-000015000000}"/>
    <cellStyle name="Millares 2 3 2" xfId="57" xr:uid="{00000000-0005-0000-0000-000016000000}"/>
    <cellStyle name="Millares 2 3 2 2" xfId="97" xr:uid="{00000000-0005-0000-0000-000017000000}"/>
    <cellStyle name="Millares 2 3 2 2 2" xfId="111" xr:uid="{00000000-0005-0000-0000-000018000000}"/>
    <cellStyle name="Millares 2 4" xfId="53" xr:uid="{00000000-0005-0000-0000-000019000000}"/>
    <cellStyle name="Millares 2 5" xfId="76" xr:uid="{00000000-0005-0000-0000-00001A000000}"/>
    <cellStyle name="Millares 2 6" xfId="135" xr:uid="{00000000-0005-0000-0000-00001B000000}"/>
    <cellStyle name="Millares 2 6 2" xfId="179" xr:uid="{00000000-0005-0000-0000-00001C000000}"/>
    <cellStyle name="Millares 2 7" xfId="157" xr:uid="{00000000-0005-0000-0000-00001D000000}"/>
    <cellStyle name="Millares 2 8" xfId="172" xr:uid="{00000000-0005-0000-0000-00001E000000}"/>
    <cellStyle name="Millares 20" xfId="180" xr:uid="{00000000-0005-0000-0000-00001F000000}"/>
    <cellStyle name="Millares 21" xfId="183" xr:uid="{00000000-0005-0000-0000-000020000000}"/>
    <cellStyle name="Millares 22" xfId="189" xr:uid="{00000000-0005-0000-0000-000021000000}"/>
    <cellStyle name="Millares 23" xfId="194" xr:uid="{5622D321-520F-454F-9EA4-FD9CE3E4E840}"/>
    <cellStyle name="Millares 3" xfId="21" xr:uid="{00000000-0005-0000-0000-000022000000}"/>
    <cellStyle name="Millares 3 2" xfId="38" xr:uid="{00000000-0005-0000-0000-000023000000}"/>
    <cellStyle name="Millares 4" xfId="32" xr:uid="{00000000-0005-0000-0000-000024000000}"/>
    <cellStyle name="Millares 5" xfId="69" xr:uid="{00000000-0005-0000-0000-000025000000}"/>
    <cellStyle name="Millares 6" xfId="81" xr:uid="{00000000-0005-0000-0000-000026000000}"/>
    <cellStyle name="Millares 7" xfId="88" xr:uid="{00000000-0005-0000-0000-000027000000}"/>
    <cellStyle name="Millares 8" xfId="108" xr:uid="{00000000-0005-0000-0000-000028000000}"/>
    <cellStyle name="Millares 9" xfId="136" xr:uid="{00000000-0005-0000-0000-000029000000}"/>
    <cellStyle name="Moneda 2" xfId="40" xr:uid="{00000000-0005-0000-0000-00002A000000}"/>
    <cellStyle name="Moneda 2 2" xfId="145" xr:uid="{00000000-0005-0000-0000-00002B000000}"/>
    <cellStyle name="Moneda 2 3" xfId="167" xr:uid="{00000000-0005-0000-0000-00002C000000}"/>
    <cellStyle name="Moneda 2 5" xfId="146" xr:uid="{00000000-0005-0000-0000-00002D000000}"/>
    <cellStyle name="Moneda 2 5 2" xfId="168" xr:uid="{00000000-0005-0000-0000-00002E000000}"/>
    <cellStyle name="Moneda 3" xfId="59" xr:uid="{00000000-0005-0000-0000-00002F000000}"/>
    <cellStyle name="Moneda 4" xfId="112" xr:uid="{00000000-0005-0000-0000-000030000000}"/>
    <cellStyle name="Moneda 5" xfId="143" xr:uid="{00000000-0005-0000-0000-000031000000}"/>
    <cellStyle name="Normal" xfId="0" builtinId="0"/>
    <cellStyle name="Normal 10" xfId="35" xr:uid="{00000000-0005-0000-0000-000033000000}"/>
    <cellStyle name="Normal 10 2" xfId="42" xr:uid="{00000000-0005-0000-0000-000034000000}"/>
    <cellStyle name="Normal 11" xfId="54" xr:uid="{00000000-0005-0000-0000-000035000000}"/>
    <cellStyle name="Normal 12" xfId="62" xr:uid="{00000000-0005-0000-0000-000036000000}"/>
    <cellStyle name="Normal 12 2" xfId="176" xr:uid="{00000000-0005-0000-0000-000037000000}"/>
    <cellStyle name="Normal 12 3" xfId="191" xr:uid="{00000000-0005-0000-0000-000038000000}"/>
    <cellStyle name="Normal 13" xfId="64" xr:uid="{00000000-0005-0000-0000-000039000000}"/>
    <cellStyle name="Normal 14" xfId="66" xr:uid="{00000000-0005-0000-0000-00003A000000}"/>
    <cellStyle name="Normal 15" xfId="68" xr:uid="{00000000-0005-0000-0000-00003B000000}"/>
    <cellStyle name="Normal 16" xfId="80" xr:uid="{00000000-0005-0000-0000-00003C000000}"/>
    <cellStyle name="Normal 17" xfId="83" xr:uid="{00000000-0005-0000-0000-00003D000000}"/>
    <cellStyle name="Normal 18" xfId="12" xr:uid="{00000000-0005-0000-0000-00003E000000}"/>
    <cellStyle name="Normal 18 2" xfId="106" xr:uid="{00000000-0005-0000-0000-00003F000000}"/>
    <cellStyle name="Normal 19" xfId="86" xr:uid="{00000000-0005-0000-0000-000040000000}"/>
    <cellStyle name="Normal 19 2" xfId="109" xr:uid="{00000000-0005-0000-0000-000041000000}"/>
    <cellStyle name="Normal 2" xfId="1" xr:uid="{00000000-0005-0000-0000-000042000000}"/>
    <cellStyle name="Normal 2 10" xfId="130" xr:uid="{00000000-0005-0000-0000-000043000000}"/>
    <cellStyle name="Normal 2 11" xfId="174" xr:uid="{00000000-0005-0000-0000-000044000000}"/>
    <cellStyle name="Normal 2 12" xfId="181" xr:uid="{00000000-0005-0000-0000-000045000000}"/>
    <cellStyle name="Normal 2 13" xfId="185" xr:uid="{00000000-0005-0000-0000-000046000000}"/>
    <cellStyle name="Normal 2 14" xfId="187" xr:uid="{00000000-0005-0000-0000-000047000000}"/>
    <cellStyle name="Normal 2 15" xfId="188" xr:uid="{00000000-0005-0000-0000-000048000000}"/>
    <cellStyle name="Normal 2 2" xfId="23" xr:uid="{00000000-0005-0000-0000-000049000000}"/>
    <cellStyle name="Normal 2 2 2" xfId="117" xr:uid="{00000000-0005-0000-0000-00004A000000}"/>
    <cellStyle name="Normal 2 3" xfId="9" xr:uid="{00000000-0005-0000-0000-00004B000000}"/>
    <cellStyle name="Normal 2 3 2" xfId="103" xr:uid="{00000000-0005-0000-0000-00004C000000}"/>
    <cellStyle name="Normal 2 3 3" xfId="10" xr:uid="{00000000-0005-0000-0000-00004D000000}"/>
    <cellStyle name="Normal 2 3 3 2" xfId="104" xr:uid="{00000000-0005-0000-0000-00004E000000}"/>
    <cellStyle name="Normal 2 3 4" xfId="126" xr:uid="{00000000-0005-0000-0000-00004F000000}"/>
    <cellStyle name="Normal 2 4" xfId="85" xr:uid="{00000000-0005-0000-0000-000050000000}"/>
    <cellStyle name="Normal 2 5" xfId="91" xr:uid="{00000000-0005-0000-0000-000051000000}"/>
    <cellStyle name="Normal 2 6" xfId="94" xr:uid="{00000000-0005-0000-0000-000052000000}"/>
    <cellStyle name="Normal 2 7" xfId="49" xr:uid="{00000000-0005-0000-0000-000053000000}"/>
    <cellStyle name="Normal 2 8" xfId="101" xr:uid="{00000000-0005-0000-0000-000054000000}"/>
    <cellStyle name="Normal 2 9" xfId="102" xr:uid="{00000000-0005-0000-0000-000055000000}"/>
    <cellStyle name="Normal 2 9 2" xfId="125" xr:uid="{00000000-0005-0000-0000-000056000000}"/>
    <cellStyle name="Normal 20" xfId="89" xr:uid="{00000000-0005-0000-0000-000057000000}"/>
    <cellStyle name="Normal 21" xfId="25" xr:uid="{00000000-0005-0000-0000-000058000000}"/>
    <cellStyle name="Normal 22" xfId="121" xr:uid="{00000000-0005-0000-0000-000059000000}"/>
    <cellStyle name="Normal 23" xfId="123" xr:uid="{00000000-0005-0000-0000-00005A000000}"/>
    <cellStyle name="Normal 24" xfId="2" xr:uid="{00000000-0005-0000-0000-00005B000000}"/>
    <cellStyle name="Normal 24 2" xfId="27" xr:uid="{00000000-0005-0000-0000-00005C000000}"/>
    <cellStyle name="Normal 24 2 2" xfId="46" xr:uid="{00000000-0005-0000-0000-00005D000000}"/>
    <cellStyle name="Normal 24 2 2 2" xfId="58" xr:uid="{00000000-0005-0000-0000-00005E000000}"/>
    <cellStyle name="Normal 24 3" xfId="72" xr:uid="{00000000-0005-0000-0000-00005F000000}"/>
    <cellStyle name="Normal 25" xfId="124" xr:uid="{00000000-0005-0000-0000-000060000000}"/>
    <cellStyle name="Normal 26" xfId="132" xr:uid="{00000000-0005-0000-0000-000061000000}"/>
    <cellStyle name="Normal 27" xfId="139" xr:uid="{00000000-0005-0000-0000-000062000000}"/>
    <cellStyle name="Normal 28" xfId="148" xr:uid="{00000000-0005-0000-0000-000063000000}"/>
    <cellStyle name="Normal 29" xfId="150" xr:uid="{00000000-0005-0000-0000-000064000000}"/>
    <cellStyle name="Normal 3" xfId="7" xr:uid="{00000000-0005-0000-0000-000065000000}"/>
    <cellStyle name="Normal 3 2" xfId="43" xr:uid="{00000000-0005-0000-0000-000066000000}"/>
    <cellStyle name="Normal 3 2 2" xfId="55" xr:uid="{00000000-0005-0000-0000-000067000000}"/>
    <cellStyle name="Normal 3 3" xfId="71" xr:uid="{00000000-0005-0000-0000-000068000000}"/>
    <cellStyle name="Normal 3 4" xfId="79" xr:uid="{00000000-0005-0000-0000-000069000000}"/>
    <cellStyle name="Normal 3 5" xfId="115" xr:uid="{00000000-0005-0000-0000-00006A000000}"/>
    <cellStyle name="Normal 3 6" xfId="129" xr:uid="{00000000-0005-0000-0000-00006B000000}"/>
    <cellStyle name="Normal 3 7" xfId="142" xr:uid="{00000000-0005-0000-0000-00006C000000}"/>
    <cellStyle name="Normal 3 7 2" xfId="178" xr:uid="{00000000-0005-0000-0000-00006D000000}"/>
    <cellStyle name="Normal 30" xfId="152" xr:uid="{00000000-0005-0000-0000-00006E000000}"/>
    <cellStyle name="Normal 31" xfId="158" xr:uid="{00000000-0005-0000-0000-00006F000000}"/>
    <cellStyle name="Normal 32" xfId="165" xr:uid="{00000000-0005-0000-0000-000070000000}"/>
    <cellStyle name="Normal 33" xfId="182" xr:uid="{00000000-0005-0000-0000-000071000000}"/>
    <cellStyle name="Normal 34" xfId="186" xr:uid="{00000000-0005-0000-0000-000072000000}"/>
    <cellStyle name="Normal 35" xfId="190" xr:uid="{00000000-0005-0000-0000-000073000000}"/>
    <cellStyle name="Normal 36" xfId="192" xr:uid="{7584DAE9-38B6-4E1B-AC6A-FB395D288E18}"/>
    <cellStyle name="Normal 4" xfId="8" xr:uid="{00000000-0005-0000-0000-000074000000}"/>
    <cellStyle name="Normal 4 10" xfId="170" xr:uid="{00000000-0005-0000-0000-000075000000}"/>
    <cellStyle name="Normal 4 2" xfId="37" xr:uid="{00000000-0005-0000-0000-000076000000}"/>
    <cellStyle name="Normal 4 2 2" xfId="177" xr:uid="{00000000-0005-0000-0000-000077000000}"/>
    <cellStyle name="Normal 4 3" xfId="47" xr:uid="{00000000-0005-0000-0000-000078000000}"/>
    <cellStyle name="Normal 4 4" xfId="51" xr:uid="{00000000-0005-0000-0000-000079000000}"/>
    <cellStyle name="Normal 4 5" xfId="75" xr:uid="{00000000-0005-0000-0000-00007A000000}"/>
    <cellStyle name="Normal 4 6" xfId="99" xr:uid="{00000000-0005-0000-0000-00007B000000}"/>
    <cellStyle name="Normal 4 7" xfId="113" xr:uid="{00000000-0005-0000-0000-00007C000000}"/>
    <cellStyle name="Normal 4 8" xfId="133" xr:uid="{00000000-0005-0000-0000-00007D000000}"/>
    <cellStyle name="Normal 4 9" xfId="155" xr:uid="{00000000-0005-0000-0000-00007E000000}"/>
    <cellStyle name="Normal 5" xfId="13" xr:uid="{00000000-0005-0000-0000-00007F000000}"/>
    <cellStyle name="Normal 5 2" xfId="78" xr:uid="{00000000-0005-0000-0000-000080000000}"/>
    <cellStyle name="Normal 6" xfId="17" xr:uid="{00000000-0005-0000-0000-000081000000}"/>
    <cellStyle name="Normal 6 2" xfId="60" xr:uid="{00000000-0005-0000-0000-000082000000}"/>
    <cellStyle name="Normal 6 2 2" xfId="95" xr:uid="{00000000-0005-0000-0000-000083000000}"/>
    <cellStyle name="Normal 6 2 2 2" xfId="118" xr:uid="{00000000-0005-0000-0000-000084000000}"/>
    <cellStyle name="Normal 7" xfId="20" xr:uid="{00000000-0005-0000-0000-000085000000}"/>
    <cellStyle name="Normal 7 2" xfId="144" xr:uid="{00000000-0005-0000-0000-000086000000}"/>
    <cellStyle name="Normal 7 3" xfId="166" xr:uid="{00000000-0005-0000-0000-000087000000}"/>
    <cellStyle name="Normal 8" xfId="33" xr:uid="{00000000-0005-0000-0000-000088000000}"/>
    <cellStyle name="Normal 9" xfId="15" xr:uid="{00000000-0005-0000-0000-000089000000}"/>
    <cellStyle name="Porcentaje" xfId="138" builtinId="5"/>
    <cellStyle name="Porcentaje 10" xfId="45" xr:uid="{00000000-0005-0000-0000-00008B000000}"/>
    <cellStyle name="Porcentaje 10 2" xfId="56" xr:uid="{00000000-0005-0000-0000-00008C000000}"/>
    <cellStyle name="Porcentaje 10 2 2" xfId="98" xr:uid="{00000000-0005-0000-0000-00008D000000}"/>
    <cellStyle name="Porcentaje 10 2 2 2" xfId="110" xr:uid="{00000000-0005-0000-0000-00008E000000}"/>
    <cellStyle name="Porcentaje 11" xfId="63" xr:uid="{00000000-0005-0000-0000-00008F000000}"/>
    <cellStyle name="Porcentaje 12" xfId="65" xr:uid="{00000000-0005-0000-0000-000090000000}"/>
    <cellStyle name="Porcentaje 13" xfId="67" xr:uid="{00000000-0005-0000-0000-000091000000}"/>
    <cellStyle name="Porcentaje 14" xfId="70" xr:uid="{00000000-0005-0000-0000-000092000000}"/>
    <cellStyle name="Porcentaje 15" xfId="82" xr:uid="{00000000-0005-0000-0000-000093000000}"/>
    <cellStyle name="Porcentaje 16" xfId="87" xr:uid="{00000000-0005-0000-0000-000094000000}"/>
    <cellStyle name="Porcentaje 16 2" xfId="119" xr:uid="{00000000-0005-0000-0000-000095000000}"/>
    <cellStyle name="Porcentaje 17" xfId="90" xr:uid="{00000000-0005-0000-0000-000096000000}"/>
    <cellStyle name="Porcentaje 18" xfId="11" xr:uid="{00000000-0005-0000-0000-000097000000}"/>
    <cellStyle name="Porcentaje 18 2" xfId="105" xr:uid="{00000000-0005-0000-0000-000098000000}"/>
    <cellStyle name="Porcentaje 19" xfId="92" xr:uid="{00000000-0005-0000-0000-000099000000}"/>
    <cellStyle name="Porcentaje 2" xfId="5" xr:uid="{00000000-0005-0000-0000-00009A000000}"/>
    <cellStyle name="Porcentaje 2 10" xfId="131" xr:uid="{00000000-0005-0000-0000-00009B000000}"/>
    <cellStyle name="Porcentaje 2 11" xfId="134" xr:uid="{00000000-0005-0000-0000-00009C000000}"/>
    <cellStyle name="Porcentaje 2 12" xfId="156" xr:uid="{00000000-0005-0000-0000-00009D000000}"/>
    <cellStyle name="Porcentaje 2 13" xfId="171" xr:uid="{00000000-0005-0000-0000-00009E000000}"/>
    <cellStyle name="Porcentaje 2 2" xfId="48" xr:uid="{00000000-0005-0000-0000-00009F000000}"/>
    <cellStyle name="Porcentaje 2 3" xfId="52" xr:uid="{00000000-0005-0000-0000-0000A0000000}"/>
    <cellStyle name="Porcentaje 2 4" xfId="77" xr:uid="{00000000-0005-0000-0000-0000A1000000}"/>
    <cellStyle name="Porcentaje 2 5" xfId="50" xr:uid="{00000000-0005-0000-0000-0000A2000000}"/>
    <cellStyle name="Porcentaje 2 6" xfId="100" xr:uid="{00000000-0005-0000-0000-0000A3000000}"/>
    <cellStyle name="Porcentaje 2 7" xfId="107" xr:uid="{00000000-0005-0000-0000-0000A4000000}"/>
    <cellStyle name="Porcentaje 2 8" xfId="114" xr:uid="{00000000-0005-0000-0000-0000A5000000}"/>
    <cellStyle name="Porcentaje 2 9" xfId="128" xr:uid="{00000000-0005-0000-0000-0000A6000000}"/>
    <cellStyle name="Porcentaje 20" xfId="122" xr:uid="{00000000-0005-0000-0000-0000A7000000}"/>
    <cellStyle name="Porcentaje 21" xfId="127" xr:uid="{00000000-0005-0000-0000-0000A8000000}"/>
    <cellStyle name="Porcentaje 22" xfId="4" xr:uid="{00000000-0005-0000-0000-0000A9000000}"/>
    <cellStyle name="Porcentaje 22 2" xfId="28" xr:uid="{00000000-0005-0000-0000-0000AA000000}"/>
    <cellStyle name="Porcentaje 22 3" xfId="73" xr:uid="{00000000-0005-0000-0000-0000AB000000}"/>
    <cellStyle name="Porcentaje 23" xfId="137" xr:uid="{00000000-0005-0000-0000-0000AC000000}"/>
    <cellStyle name="Porcentaje 24" xfId="141" xr:uid="{00000000-0005-0000-0000-0000AD000000}"/>
    <cellStyle name="Porcentaje 25" xfId="149" xr:uid="{00000000-0005-0000-0000-0000AE000000}"/>
    <cellStyle name="Porcentaje 26" xfId="154" xr:uid="{00000000-0005-0000-0000-0000AF000000}"/>
    <cellStyle name="Porcentaje 27" xfId="159" xr:uid="{00000000-0005-0000-0000-0000B0000000}"/>
    <cellStyle name="Porcentaje 28" xfId="162" xr:uid="{00000000-0005-0000-0000-0000B1000000}"/>
    <cellStyle name="Porcentaje 29" xfId="163" xr:uid="{00000000-0005-0000-0000-0000B2000000}"/>
    <cellStyle name="Porcentaje 3" xfId="14" xr:uid="{00000000-0005-0000-0000-0000B3000000}"/>
    <cellStyle name="Porcentaje 3 2" xfId="39" xr:uid="{00000000-0005-0000-0000-0000B4000000}"/>
    <cellStyle name="Porcentaje 30" xfId="169" xr:uid="{00000000-0005-0000-0000-0000B5000000}"/>
    <cellStyle name="Porcentaje 31" xfId="184" xr:uid="{00000000-0005-0000-0000-0000B6000000}"/>
    <cellStyle name="Porcentaje 32" xfId="193" xr:uid="{38E5D563-EEAF-4085-A1E2-11CDCB70F3DA}"/>
    <cellStyle name="Porcentaje 4" xfId="18" xr:uid="{00000000-0005-0000-0000-0000B7000000}"/>
    <cellStyle name="Porcentaje 4 2" xfId="61" xr:uid="{00000000-0005-0000-0000-0000B8000000}"/>
    <cellStyle name="Porcentaje 4 2 2" xfId="96" xr:uid="{00000000-0005-0000-0000-0000B9000000}"/>
    <cellStyle name="Porcentaje 4 2 2 2" xfId="120" xr:uid="{00000000-0005-0000-0000-0000BA000000}"/>
    <cellStyle name="Porcentaje 5" xfId="22" xr:uid="{00000000-0005-0000-0000-0000BB000000}"/>
    <cellStyle name="Porcentaje 6" xfId="31" xr:uid="{00000000-0005-0000-0000-0000BC000000}"/>
    <cellStyle name="Porcentaje 7" xfId="34" xr:uid="{00000000-0005-0000-0000-0000BD000000}"/>
    <cellStyle name="Porcentaje 8" xfId="36" xr:uid="{00000000-0005-0000-0000-0000BE000000}"/>
    <cellStyle name="Porcentaje 9" xfId="41" xr:uid="{00000000-0005-0000-0000-0000BF000000}"/>
  </cellStyles>
  <dxfs count="0"/>
  <tableStyles count="0" defaultTableStyle="TableStyleMedium2" defaultPivotStyle="PivotStyleLight16"/>
  <colors>
    <mruColors>
      <color rgb="FF7C878E"/>
      <color rgb="FFC9D0D6"/>
      <color rgb="FFFBBB27"/>
      <color rgb="FFFFC000"/>
      <color rgb="FF606868"/>
      <color rgb="FF000000"/>
      <color rgb="FFBF9000"/>
      <color rgb="FFBFBFBF"/>
      <color rgb="FFD9D9D9"/>
      <color rgb="FF2626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58.xml"/><Relationship Id="rId1" Type="http://schemas.microsoft.com/office/2011/relationships/chartStyle" Target="style58.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9.xml"/><Relationship Id="rId1" Type="http://schemas.microsoft.com/office/2011/relationships/chartStyle" Target="style59.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60.xml"/><Relationship Id="rId1" Type="http://schemas.microsoft.com/office/2011/relationships/chartStyle" Target="style60.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61.xml"/><Relationship Id="rId1" Type="http://schemas.microsoft.com/office/2011/relationships/chartStyle" Target="style61.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62.xml"/><Relationship Id="rId1" Type="http://schemas.microsoft.com/office/2011/relationships/chartStyle" Target="style62.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63.xml"/><Relationship Id="rId1" Type="http://schemas.microsoft.com/office/2011/relationships/chartStyle" Target="style6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25.xml"/><Relationship Id="rId1" Type="http://schemas.microsoft.com/office/2011/relationships/chartStyle" Target="style25.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26.xml"/><Relationship Id="rId1" Type="http://schemas.microsoft.com/office/2011/relationships/chartStyle" Target="style2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5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6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32.xml"/><Relationship Id="rId1" Type="http://schemas.microsoft.com/office/2011/relationships/chartStyle" Target="style32.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33.xml"/><Relationship Id="rId1" Type="http://schemas.microsoft.com/office/2011/relationships/chartStyle" Target="style33.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34.xml"/><Relationship Id="rId1" Type="http://schemas.microsoft.com/office/2011/relationships/chartStyle" Target="style34.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35.xml"/><Relationship Id="rId1" Type="http://schemas.microsoft.com/office/2011/relationships/chartStyle" Target="style35.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36.xml"/><Relationship Id="rId1" Type="http://schemas.microsoft.com/office/2011/relationships/chartStyle" Target="style36.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37.xml"/><Relationship Id="rId1" Type="http://schemas.microsoft.com/office/2011/relationships/chartStyle" Target="style3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38.xml"/><Relationship Id="rId1" Type="http://schemas.microsoft.com/office/2011/relationships/chartStyle" Target="style38.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39.xml"/><Relationship Id="rId1" Type="http://schemas.microsoft.com/office/2011/relationships/chartStyle" Target="style39.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40.xml"/><Relationship Id="rId1" Type="http://schemas.microsoft.com/office/2011/relationships/chartStyle" Target="style40.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41.xml"/><Relationship Id="rId1" Type="http://schemas.microsoft.com/office/2011/relationships/chartStyle" Target="style41.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42.xml"/><Relationship Id="rId1" Type="http://schemas.microsoft.com/office/2011/relationships/chartStyle" Target="style42.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43.xml"/><Relationship Id="rId1" Type="http://schemas.microsoft.com/office/2011/relationships/chartStyle" Target="style43.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44.xml"/><Relationship Id="rId1" Type="http://schemas.microsoft.com/office/2011/relationships/chartStyle" Target="style44.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45.xml"/><Relationship Id="rId1" Type="http://schemas.microsoft.com/office/2011/relationships/chartStyle" Target="style45.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46.xml"/><Relationship Id="rId1" Type="http://schemas.microsoft.com/office/2011/relationships/chartStyle" Target="style46.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7.xml"/><Relationship Id="rId1" Type="http://schemas.microsoft.com/office/2011/relationships/chartStyle" Target="style4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8.xml"/><Relationship Id="rId1" Type="http://schemas.microsoft.com/office/2011/relationships/chartStyle" Target="style48.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9.xml"/><Relationship Id="rId1" Type="http://schemas.microsoft.com/office/2011/relationships/chartStyle" Target="style49.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50.xml"/><Relationship Id="rId1" Type="http://schemas.microsoft.com/office/2011/relationships/chartStyle" Target="style50.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51.xml"/><Relationship Id="rId1" Type="http://schemas.microsoft.com/office/2011/relationships/chartStyle" Target="style51.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52.xml"/><Relationship Id="rId1" Type="http://schemas.microsoft.com/office/2011/relationships/chartStyle" Target="style52.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53.xml"/><Relationship Id="rId1" Type="http://schemas.microsoft.com/office/2011/relationships/chartStyle" Target="style53.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54.xml"/><Relationship Id="rId1" Type="http://schemas.microsoft.com/office/2011/relationships/chartStyle" Target="style54.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55.xml"/><Relationship Id="rId1" Type="http://schemas.microsoft.com/office/2011/relationships/chartStyle" Target="style55.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56.xml"/><Relationship Id="rId1" Type="http://schemas.microsoft.com/office/2011/relationships/chartStyle" Target="style56.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7.xml"/><Relationship Id="rId1" Type="http://schemas.microsoft.com/office/2011/relationships/chartStyle" Target="style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'F1'!$D$5</c:f>
              <c:strCache>
                <c:ptCount val="1"/>
                <c:pt idx="0">
                  <c:v>PIB</c:v>
                </c:pt>
              </c:strCache>
            </c:strRef>
          </c:tx>
          <c:spPr>
            <a:solidFill>
              <a:srgbClr val="7C878E"/>
            </a:solidFill>
            <a:ln>
              <a:noFill/>
            </a:ln>
            <a:effectLst/>
          </c:spPr>
          <c:invertIfNegative val="0"/>
          <c:cat>
            <c:numRef>
              <c:f>'F1'!$B$6:$B$23</c:f>
              <c:numCache>
                <c:formatCode>0</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'F1'!$D$6:$D$23</c:f>
              <c:numCache>
                <c:formatCode>_-* #,##0_-;\-* #,##0_-;_-* "-"??_-;_-@_-</c:formatCode>
                <c:ptCount val="18"/>
                <c:pt idx="0">
                  <c:v>794957.32199999981</c:v>
                </c:pt>
                <c:pt idx="1">
                  <c:v>819238.30999999982</c:v>
                </c:pt>
                <c:pt idx="2">
                  <c:v>842128.81300000008</c:v>
                </c:pt>
                <c:pt idx="3">
                  <c:v>886009.72600000002</c:v>
                </c:pt>
                <c:pt idx="4">
                  <c:v>913139.83399999992</c:v>
                </c:pt>
                <c:pt idx="5">
                  <c:v>918573.45599999989</c:v>
                </c:pt>
                <c:pt idx="6">
                  <c:v>870319.1</c:v>
                </c:pt>
                <c:pt idx="7">
                  <c:v>925371.83700000006</c:v>
                </c:pt>
                <c:pt idx="8">
                  <c:v>953148.05599999987</c:v>
                </c:pt>
                <c:pt idx="9">
                  <c:v>995285.99900000007</c:v>
                </c:pt>
                <c:pt idx="10">
                  <c:v>1018578.6070000002</c:v>
                </c:pt>
                <c:pt idx="11">
                  <c:v>1067256.7620000001</c:v>
                </c:pt>
                <c:pt idx="12">
                  <c:v>1104884.8700000001</c:v>
                </c:pt>
                <c:pt idx="13">
                  <c:v>1149129.5480000002</c:v>
                </c:pt>
                <c:pt idx="14">
                  <c:v>1176616.034</c:v>
                </c:pt>
                <c:pt idx="15">
                  <c:v>1208076.0219999999</c:v>
                </c:pt>
                <c:pt idx="16">
                  <c:v>1216847.2469999997</c:v>
                </c:pt>
                <c:pt idx="17">
                  <c:v>1125369.5499999998</c:v>
                </c:pt>
              </c:numCache>
            </c:numRef>
          </c:val>
          <c:extLst>
            <c:ext xmlns:c16="http://schemas.microsoft.com/office/drawing/2014/chart" uri="{C3380CC4-5D6E-409C-BE32-E72D297353CC}">
              <c16:uniqueId val="{00000000-E033-4D0D-A0DF-93FAE90FF269}"/>
            </c:ext>
          </c:extLst>
        </c:ser>
        <c:dLbls>
          <c:showLegendKey val="0"/>
          <c:showVal val="0"/>
          <c:showCatName val="0"/>
          <c:showSerName val="0"/>
          <c:showPercent val="0"/>
          <c:showBubbleSize val="0"/>
        </c:dLbls>
        <c:gapWidth val="150"/>
        <c:axId val="890990496"/>
        <c:axId val="891005056"/>
      </c:barChart>
      <c:lineChart>
        <c:grouping val="standard"/>
        <c:varyColors val="0"/>
        <c:ser>
          <c:idx val="0"/>
          <c:order val="0"/>
          <c:tx>
            <c:strRef>
              <c:f>'F1'!$C$5</c:f>
              <c:strCache>
                <c:ptCount val="1"/>
                <c:pt idx="0">
                  <c:v>Variación</c:v>
                </c:pt>
              </c:strCache>
            </c:strRef>
          </c:tx>
          <c:spPr>
            <a:ln w="28575" cap="rnd">
              <a:solidFill>
                <a:srgbClr val="FBBB27"/>
              </a:solidFill>
              <a:round/>
            </a:ln>
            <a:effectLst/>
          </c:spPr>
          <c:marker>
            <c:symbol val="none"/>
          </c:marker>
          <c:cat>
            <c:numRef>
              <c:f>'F1'!$B$6:$B$23</c:f>
              <c:numCache>
                <c:formatCode>0</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'F1'!$C$6:$C$23</c:f>
              <c:numCache>
                <c:formatCode>0.0%</c:formatCode>
                <c:ptCount val="18"/>
                <c:pt idx="1">
                  <c:v>3.0543762951843117E-2</c:v>
                </c:pt>
                <c:pt idx="2">
                  <c:v>2.7941201870796625E-2</c:v>
                </c:pt>
                <c:pt idx="3">
                  <c:v>5.2107126988896815E-2</c:v>
                </c:pt>
                <c:pt idx="4">
                  <c:v>3.0620553255642127E-2</c:v>
                </c:pt>
                <c:pt idx="5">
                  <c:v>5.9504818404406334E-3</c:v>
                </c:pt>
                <c:pt idx="6">
                  <c:v>-5.2531842374508933E-2</c:v>
                </c:pt>
                <c:pt idx="7">
                  <c:v>6.325580697930229E-2</c:v>
                </c:pt>
                <c:pt idx="8">
                  <c:v>3.001627874266051E-2</c:v>
                </c:pt>
                <c:pt idx="9">
                  <c:v>4.4209231435499263E-2</c:v>
                </c:pt>
                <c:pt idx="10">
                  <c:v>2.340292943274903E-2</c:v>
                </c:pt>
                <c:pt idx="11">
                  <c:v>4.7790278202848514E-2</c:v>
                </c:pt>
                <c:pt idx="12">
                  <c:v>3.5256846655612947E-2</c:v>
                </c:pt>
                <c:pt idx="13">
                  <c:v>4.0044604828374623E-2</c:v>
                </c:pt>
                <c:pt idx="14">
                  <c:v>2.3919397119183464E-2</c:v>
                </c:pt>
                <c:pt idx="15">
                  <c:v>2.6737684249507596E-2</c:v>
                </c:pt>
                <c:pt idx="16">
                  <c:v>7.2604909296013339E-3</c:v>
                </c:pt>
                <c:pt idx="17">
                  <c:v>-7.5175990433908546E-2</c:v>
                </c:pt>
              </c:numCache>
            </c:numRef>
          </c:val>
          <c:smooth val="0"/>
          <c:extLst>
            <c:ext xmlns:c16="http://schemas.microsoft.com/office/drawing/2014/chart" uri="{C3380CC4-5D6E-409C-BE32-E72D297353CC}">
              <c16:uniqueId val="{00000001-E033-4D0D-A0DF-93FAE90FF269}"/>
            </c:ext>
          </c:extLst>
        </c:ser>
        <c:dLbls>
          <c:showLegendKey val="0"/>
          <c:showVal val="0"/>
          <c:showCatName val="0"/>
          <c:showSerName val="0"/>
          <c:showPercent val="0"/>
          <c:showBubbleSize val="0"/>
        </c:dLbls>
        <c:marker val="1"/>
        <c:smooth val="0"/>
        <c:axId val="875499408"/>
        <c:axId val="877832480"/>
      </c:lineChart>
      <c:catAx>
        <c:axId val="8909904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891005056"/>
        <c:crosses val="autoZero"/>
        <c:auto val="1"/>
        <c:lblAlgn val="ctr"/>
        <c:lblOffset val="100"/>
        <c:noMultiLvlLbl val="0"/>
      </c:catAx>
      <c:valAx>
        <c:axId val="89100505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890990496"/>
        <c:crosses val="autoZero"/>
        <c:crossBetween val="between"/>
      </c:valAx>
      <c:valAx>
        <c:axId val="8778324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875499408"/>
        <c:crosses val="max"/>
        <c:crossBetween val="between"/>
      </c:valAx>
      <c:catAx>
        <c:axId val="875499408"/>
        <c:scaling>
          <c:orientation val="minMax"/>
        </c:scaling>
        <c:delete val="1"/>
        <c:axPos val="b"/>
        <c:numFmt formatCode="0" sourceLinked="1"/>
        <c:majorTickMark val="out"/>
        <c:minorTickMark val="none"/>
        <c:tickLblPos val="nextTo"/>
        <c:crossAx val="8778324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31750" cap="rnd">
              <a:solidFill>
                <a:schemeClr val="accent1"/>
              </a:solidFill>
              <a:round/>
            </a:ln>
            <a:effectLst/>
          </c:spPr>
          <c:marker>
            <c:symbol val="circle"/>
            <c:size val="22"/>
            <c:spPr>
              <a:solidFill>
                <a:schemeClr val="accent1"/>
              </a:solidFill>
              <a:ln w="44450">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'F13'!$C$10:$V$10</c:f>
              <c:numCache>
                <c:formatCode>mmm\-yy</c:formatCode>
                <c:ptCount val="20"/>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numCache>
            </c:numRef>
          </c:cat>
          <c:val>
            <c:numRef>
              <c:f>'F13'!$C$12:$V$12</c:f>
              <c:numCache>
                <c:formatCode>0.00</c:formatCode>
                <c:ptCount val="20"/>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formatCode="_(* #,##0.00_);_(* \(#,##0.00\);_(* &quot;-&quot;??_);_(@_)">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numCache>
            </c:numRef>
          </c:val>
          <c:smooth val="0"/>
          <c:extLst>
            <c:ext xmlns:c16="http://schemas.microsoft.com/office/drawing/2014/chart" uri="{C3380CC4-5D6E-409C-BE32-E72D297353CC}">
              <c16:uniqueId val="{00000000-027D-4420-98A3-F53D0E993A6A}"/>
            </c:ext>
          </c:extLst>
        </c:ser>
        <c:dLbls>
          <c:dLblPos val="ctr"/>
          <c:showLegendKey val="0"/>
          <c:showVal val="1"/>
          <c:showCatName val="0"/>
          <c:showSerName val="0"/>
          <c:showPercent val="0"/>
          <c:showBubbleSize val="0"/>
        </c:dLbls>
        <c:marker val="1"/>
        <c:smooth val="0"/>
        <c:axId val="823594968"/>
        <c:axId val="823593656"/>
      </c:lineChart>
      <c:dateAx>
        <c:axId val="823594968"/>
        <c:scaling>
          <c:orientation val="minMax"/>
        </c:scaling>
        <c:delete val="0"/>
        <c:axPos val="b"/>
        <c:numFmt formatCode="mmm\-yy"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none" baseline="0">
                <a:solidFill>
                  <a:schemeClr val="dk1">
                    <a:lumMod val="75000"/>
                    <a:lumOff val="25000"/>
                  </a:schemeClr>
                </a:solidFill>
                <a:latin typeface="+mn-lt"/>
                <a:ea typeface="+mn-ea"/>
                <a:cs typeface="+mn-cs"/>
              </a:defRPr>
            </a:pPr>
            <a:endParaRPr lang="es-MX"/>
          </a:p>
        </c:txPr>
        <c:crossAx val="823593656"/>
        <c:crosses val="autoZero"/>
        <c:auto val="1"/>
        <c:lblOffset val="100"/>
        <c:baseTimeUnit val="months"/>
      </c:dateAx>
      <c:valAx>
        <c:axId val="823593656"/>
        <c:scaling>
          <c:orientation val="minMax"/>
          <c:max val="6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82359496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'F103'!$D$6</c:f>
              <c:strCache>
                <c:ptCount val="1"/>
                <c:pt idx="0">
                  <c:v> Variación mensual </c:v>
                </c:pt>
              </c:strCache>
            </c:strRef>
          </c:tx>
          <c:spPr>
            <a:solidFill>
              <a:srgbClr val="95682B"/>
            </a:solidFill>
            <a:ln w="28575" cap="rnd">
              <a:noFill/>
              <a:round/>
            </a:ln>
            <a:effectLst/>
          </c:spPr>
          <c:invertIfNegative val="0"/>
          <c:cat>
            <c:multiLvlStrRef>
              <c:f>'F103'!$B$7:$C$64</c:f>
              <c:multiLvlStrCache>
                <c:ptCount val="58"/>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lvl>
                <c:lvl>
                  <c:pt idx="0">
                    <c:v>2017</c:v>
                  </c:pt>
                  <c:pt idx="12">
                    <c:v>2018</c:v>
                  </c:pt>
                  <c:pt idx="24">
                    <c:v>2019</c:v>
                  </c:pt>
                  <c:pt idx="36">
                    <c:v>2020</c:v>
                  </c:pt>
                  <c:pt idx="48">
                    <c:v>2021</c:v>
                  </c:pt>
                </c:lvl>
              </c:multiLvlStrCache>
            </c:multiLvlStrRef>
          </c:cat>
          <c:val>
            <c:numRef>
              <c:f>'F103'!$D$7:$D$64</c:f>
              <c:numCache>
                <c:formatCode>_-* #,##0_-;\-* #,##0_-;_-* "-"??_-;_-@_-</c:formatCode>
                <c:ptCount val="58"/>
                <c:pt idx="0">
                  <c:v>-12.02154303939701</c:v>
                </c:pt>
                <c:pt idx="1">
                  <c:v>-4.8447538822419043</c:v>
                </c:pt>
                <c:pt idx="2">
                  <c:v>7.4005116506713184</c:v>
                </c:pt>
                <c:pt idx="3">
                  <c:v>-10.686347492388071</c:v>
                </c:pt>
                <c:pt idx="4">
                  <c:v>14.291485960808073</c:v>
                </c:pt>
                <c:pt idx="5">
                  <c:v>-2.7143990105069133</c:v>
                </c:pt>
                <c:pt idx="6">
                  <c:v>-2.3842676047025013</c:v>
                </c:pt>
                <c:pt idx="7">
                  <c:v>9.3047175860867046</c:v>
                </c:pt>
                <c:pt idx="8">
                  <c:v>-4.9618710117193316</c:v>
                </c:pt>
                <c:pt idx="9">
                  <c:v>3.6682521166110482</c:v>
                </c:pt>
                <c:pt idx="10">
                  <c:v>1.6450186904582498</c:v>
                </c:pt>
                <c:pt idx="11">
                  <c:v>0.94340826656435561</c:v>
                </c:pt>
                <c:pt idx="12">
                  <c:v>-4.7526787056992132</c:v>
                </c:pt>
                <c:pt idx="13">
                  <c:v>-7.422117088172814</c:v>
                </c:pt>
                <c:pt idx="14">
                  <c:v>6.7583125773424735</c:v>
                </c:pt>
                <c:pt idx="15">
                  <c:v>2.8665465673245638</c:v>
                </c:pt>
                <c:pt idx="16">
                  <c:v>3.0439370404591504</c:v>
                </c:pt>
                <c:pt idx="17">
                  <c:v>3.008191782893078</c:v>
                </c:pt>
                <c:pt idx="18">
                  <c:v>-0.45817036467721889</c:v>
                </c:pt>
                <c:pt idx="19">
                  <c:v>1.2313032038935785</c:v>
                </c:pt>
                <c:pt idx="20">
                  <c:v>-1.2600246804466702</c:v>
                </c:pt>
                <c:pt idx="21">
                  <c:v>8.628865713549061</c:v>
                </c:pt>
                <c:pt idx="22">
                  <c:v>-2.8386049890249665</c:v>
                </c:pt>
                <c:pt idx="23">
                  <c:v>-4.6354987659124429</c:v>
                </c:pt>
                <c:pt idx="24">
                  <c:v>-5.3516688371761045</c:v>
                </c:pt>
                <c:pt idx="25">
                  <c:v>-7.1866163670527987</c:v>
                </c:pt>
                <c:pt idx="26">
                  <c:v>12.372429190207848</c:v>
                </c:pt>
                <c:pt idx="27">
                  <c:v>-4.648499589445775</c:v>
                </c:pt>
                <c:pt idx="28">
                  <c:v>3.7306480095238626</c:v>
                </c:pt>
                <c:pt idx="29">
                  <c:v>-1.1964556715668893</c:v>
                </c:pt>
                <c:pt idx="30">
                  <c:v>1.6938530144338044</c:v>
                </c:pt>
                <c:pt idx="31">
                  <c:v>-0.58446363845920946</c:v>
                </c:pt>
                <c:pt idx="32">
                  <c:v>0.86643605496510601</c:v>
                </c:pt>
                <c:pt idx="33">
                  <c:v>4.4089911267980746</c:v>
                </c:pt>
                <c:pt idx="34">
                  <c:v>-3.4039078822192579</c:v>
                </c:pt>
                <c:pt idx="35">
                  <c:v>2.4923487963242112</c:v>
                </c:pt>
                <c:pt idx="36">
                  <c:v>-9.1564572703572136</c:v>
                </c:pt>
                <c:pt idx="37">
                  <c:v>-6.6694518595727779</c:v>
                </c:pt>
                <c:pt idx="38">
                  <c:v>12.992762677877542</c:v>
                </c:pt>
                <c:pt idx="39">
                  <c:v>-21.912171164860286</c:v>
                </c:pt>
                <c:pt idx="40">
                  <c:v>2.8429525048793907</c:v>
                </c:pt>
                <c:pt idx="41">
                  <c:v>10.661668433297953</c:v>
                </c:pt>
                <c:pt idx="42">
                  <c:v>4.4399595975919199</c:v>
                </c:pt>
                <c:pt idx="43" formatCode="_(* #,##0.00_);_(* \(#,##0.00\);_(* &quot;-&quot;??_);_(@_)">
                  <c:v>-1.1322752060943349</c:v>
                </c:pt>
                <c:pt idx="44">
                  <c:v>0.87115017161572605</c:v>
                </c:pt>
                <c:pt idx="45">
                  <c:v>7.5960028301032558</c:v>
                </c:pt>
                <c:pt idx="46">
                  <c:v>8.004625726065763E-2</c:v>
                </c:pt>
                <c:pt idx="47">
                  <c:v>9.2702664647162614</c:v>
                </c:pt>
                <c:pt idx="48">
                  <c:v>-12.573429501109331</c:v>
                </c:pt>
                <c:pt idx="49">
                  <c:v>-1.5839829755037376</c:v>
                </c:pt>
                <c:pt idx="50">
                  <c:v>16.422313237591915</c:v>
                </c:pt>
                <c:pt idx="51">
                  <c:v>-6.3440124110643676</c:v>
                </c:pt>
                <c:pt idx="52">
                  <c:v>1.521261209709569</c:v>
                </c:pt>
                <c:pt idx="53">
                  <c:v>6.7847392550811279</c:v>
                </c:pt>
                <c:pt idx="54">
                  <c:v>-0.60485795247952034</c:v>
                </c:pt>
                <c:pt idx="55">
                  <c:v>0.96040649402542344</c:v>
                </c:pt>
                <c:pt idx="56" formatCode="_(* #,##0.00_);_(* \(#,##0.00\);_(* &quot;-&quot;??_);_(@_)">
                  <c:v>-6.7365024346357175E-2</c:v>
                </c:pt>
                <c:pt idx="57">
                  <c:v>-5.1900040391788249E-2</c:v>
                </c:pt>
              </c:numCache>
            </c:numRef>
          </c:val>
          <c:extLst>
            <c:ext xmlns:c16="http://schemas.microsoft.com/office/drawing/2014/chart" uri="{C3380CC4-5D6E-409C-BE32-E72D297353CC}">
              <c16:uniqueId val="{00000000-94F5-46BC-905B-9BD09D68EDFC}"/>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'F103'!$E$6</c:f>
              <c:strCache>
                <c:ptCount val="1"/>
                <c:pt idx="0">
                  <c:v> Índice </c:v>
                </c:pt>
              </c:strCache>
            </c:strRef>
          </c:tx>
          <c:spPr>
            <a:ln w="28575" cap="rnd">
              <a:solidFill>
                <a:srgbClr val="FBBB27"/>
              </a:solidFill>
              <a:round/>
            </a:ln>
            <a:effectLst/>
          </c:spPr>
          <c:marker>
            <c:symbol val="none"/>
          </c:marker>
          <c:cat>
            <c:multiLvlStrRef>
              <c:f>'F103'!$B$7:$C$64</c:f>
              <c:multiLvlStrCache>
                <c:ptCount val="58"/>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lvl>
                <c:lvl>
                  <c:pt idx="0">
                    <c:v>2017</c:v>
                  </c:pt>
                  <c:pt idx="12">
                    <c:v>2018</c:v>
                  </c:pt>
                  <c:pt idx="24">
                    <c:v>2019</c:v>
                  </c:pt>
                  <c:pt idx="36">
                    <c:v>2020</c:v>
                  </c:pt>
                  <c:pt idx="48">
                    <c:v>2021</c:v>
                  </c:pt>
                </c:lvl>
              </c:multiLvlStrCache>
            </c:multiLvlStrRef>
          </c:cat>
          <c:val>
            <c:numRef>
              <c:f>'F103'!$E$7:$E$64</c:f>
              <c:numCache>
                <c:formatCode>_-* #,##0_-;\-* #,##0_-;_-* "-"??_-;_-@_-</c:formatCode>
                <c:ptCount val="58"/>
                <c:pt idx="0">
                  <c:v>115.99312569</c:v>
                </c:pt>
                <c:pt idx="1">
                  <c:v>110.37354422999999</c:v>
                </c:pt>
                <c:pt idx="2">
                  <c:v>118.54175123</c:v>
                </c:pt>
                <c:pt idx="3">
                  <c:v>105.87396776999999</c:v>
                </c:pt>
                <c:pt idx="4">
                  <c:v>121.00493101000001</c:v>
                </c:pt>
                <c:pt idx="5">
                  <c:v>117.72037435999999</c:v>
                </c:pt>
                <c:pt idx="6">
                  <c:v>114.91360561</c:v>
                </c:pt>
                <c:pt idx="7">
                  <c:v>125.60599207999999</c:v>
                </c:pt>
                <c:pt idx="8">
                  <c:v>119.37358476999999</c:v>
                </c:pt>
                <c:pt idx="9">
                  <c:v>123.75250882</c:v>
                </c:pt>
                <c:pt idx="10">
                  <c:v>125.78826072</c:v>
                </c:pt>
                <c:pt idx="11">
                  <c:v>126.97495757</c:v>
                </c:pt>
                <c:pt idx="12">
                  <c:v>120.9402458</c:v>
                </c:pt>
                <c:pt idx="13">
                  <c:v>111.96391915</c:v>
                </c:pt>
                <c:pt idx="14">
                  <c:v>119.53079078</c:v>
                </c:pt>
                <c:pt idx="15">
                  <c:v>122.95719656</c:v>
                </c:pt>
                <c:pt idx="16">
                  <c:v>126.69993621</c:v>
                </c:pt>
                <c:pt idx="17">
                  <c:v>130.51131328</c:v>
                </c:pt>
                <c:pt idx="18">
                  <c:v>129.91334911999999</c:v>
                </c:pt>
                <c:pt idx="19">
                  <c:v>131.51297635</c:v>
                </c:pt>
                <c:pt idx="20">
                  <c:v>129.85588039000001</c:v>
                </c:pt>
                <c:pt idx="21">
                  <c:v>141.06096993</c:v>
                </c:pt>
                <c:pt idx="22">
                  <c:v>137.05680620000001</c:v>
                </c:pt>
                <c:pt idx="23">
                  <c:v>130.70353964</c:v>
                </c:pt>
                <c:pt idx="24">
                  <c:v>123.70871904000001</c:v>
                </c:pt>
                <c:pt idx="25">
                  <c:v>114.81824799</c:v>
                </c:pt>
                <c:pt idx="26">
                  <c:v>129.02405442</c:v>
                </c:pt>
                <c:pt idx="27">
                  <c:v>123.02637178000001</c:v>
                </c:pt>
                <c:pt idx="28">
                  <c:v>127.61605267</c:v>
                </c:pt>
                <c:pt idx="29">
                  <c:v>126.08918317</c:v>
                </c:pt>
                <c:pt idx="30">
                  <c:v>128.2249486</c:v>
                </c:pt>
                <c:pt idx="31">
                  <c:v>127.47552039999999</c:v>
                </c:pt>
                <c:pt idx="32">
                  <c:v>128.58001426999999</c:v>
                </c:pt>
                <c:pt idx="33">
                  <c:v>134.24909568999999</c:v>
                </c:pt>
                <c:pt idx="34">
                  <c:v>129.67938014000001</c:v>
                </c:pt>
                <c:pt idx="35">
                  <c:v>132.91144260999999</c:v>
                </c:pt>
                <c:pt idx="36">
                  <c:v>120.74146316</c:v>
                </c:pt>
                <c:pt idx="37">
                  <c:v>112.68866939999999</c:v>
                </c:pt>
                <c:pt idx="38">
                  <c:v>127.33004078</c:v>
                </c:pt>
                <c:pt idx="39">
                  <c:v>99.4292643</c:v>
                </c:pt>
                <c:pt idx="40">
                  <c:v>102.25599106</c:v>
                </c:pt>
                <c:pt idx="41">
                  <c:v>113.15818578</c:v>
                </c:pt>
                <c:pt idx="42">
                  <c:v>118.18236351</c:v>
                </c:pt>
                <c:pt idx="43" formatCode="_-* #,##0.0_-;\-* #,##0.0_-;_-* &quot;-&quot;??_-;_-@_-">
                  <c:v>116.84421390999999</c:v>
                </c:pt>
                <c:pt idx="44" formatCode="_-* #,##0.0_-;\-* #,##0.0_-;_-* &quot;-&quot;??_-;_-@_-">
                  <c:v>117.86210248</c:v>
                </c:pt>
                <c:pt idx="45">
                  <c:v>126.81491112</c:v>
                </c:pt>
                <c:pt idx="46">
                  <c:v>126.91642170999999</c:v>
                </c:pt>
                <c:pt idx="47">
                  <c:v>138.68191218999999</c:v>
                </c:pt>
                <c:pt idx="48">
                  <c:v>121.24483973</c:v>
                </c:pt>
                <c:pt idx="49">
                  <c:v>119.32434211</c:v>
                </c:pt>
                <c:pt idx="50">
                  <c:v>138.92015934</c:v>
                </c:pt>
                <c:pt idx="51">
                  <c:v>130.10704719</c:v>
                </c:pt>
                <c:pt idx="52">
                  <c:v>132.08631523</c:v>
                </c:pt>
                <c:pt idx="53">
                  <c:v>141.04802731000001</c:v>
                </c:pt>
                <c:pt idx="54">
                  <c:v>140.19488709999999</c:v>
                </c:pt>
                <c:pt idx="55">
                  <c:v>141.5413279</c:v>
                </c:pt>
                <c:pt idx="56" formatCode="_-* #,##0.0_-;\-* #,##0.0_-;_-* &quot;-&quot;??_-;_-@_-">
                  <c:v>141.44597855000001</c:v>
                </c:pt>
                <c:pt idx="57">
                  <c:v>141.37256803</c:v>
                </c:pt>
              </c:numCache>
            </c:numRef>
          </c:val>
          <c:smooth val="0"/>
          <c:extLst>
            <c:ext xmlns:c16="http://schemas.microsoft.com/office/drawing/2014/chart" uri="{C3380CC4-5D6E-409C-BE32-E72D297353CC}">
              <c16:uniqueId val="{00000001-94F5-46BC-905B-9BD09D68EDFC}"/>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000" b="0"/>
                </a:pPr>
                <a:r>
                  <a:rPr lang="es-MX" sz="1000" b="0" i="0" baseline="0">
                    <a:effectLst/>
                  </a:rPr>
                  <a:t>Variación mensual, %</a:t>
                </a:r>
                <a:endParaRPr lang="es-MX" sz="1000">
                  <a:effectLst/>
                </a:endParaRP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10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1000"/>
                </a:pPr>
                <a:r>
                  <a:rPr lang="es-MX" sz="1000" b="0" i="0" u="none" strike="noStrike" baseline="0">
                    <a:effectLst/>
                  </a:rPr>
                  <a:t>Índice</a:t>
                </a:r>
                <a:endParaRPr lang="es-MX" sz="1000"/>
              </a:p>
            </c:rich>
          </c:tx>
          <c:overlay val="0"/>
          <c:spPr>
            <a:noFill/>
            <a:ln w="25400">
              <a:noFill/>
            </a:ln>
          </c:spPr>
        </c:title>
        <c:numFmt formatCode="_-* #,##0_-;\-* #,##0_-;_-* &quot;-&quot;??_-;_-@_-" sourceLinked="1"/>
        <c:majorTickMark val="out"/>
        <c:minorTickMark val="none"/>
        <c:tickLblPos val="nextTo"/>
        <c:spPr>
          <a:ln w="6350">
            <a:noFill/>
          </a:ln>
        </c:spPr>
        <c:txPr>
          <a:bodyPr rot="-60000000" vert="horz"/>
          <a:lstStyle/>
          <a:p>
            <a:pPr>
              <a:defRPr sz="10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D25-45E1-837C-B58DB4062997}"/>
              </c:ext>
            </c:extLst>
          </c:dPt>
          <c:dPt>
            <c:idx val="1"/>
            <c:invertIfNegative val="0"/>
            <c:bubble3D val="0"/>
            <c:spPr>
              <a:solidFill>
                <a:srgbClr val="7C878E"/>
              </a:solidFill>
              <a:ln>
                <a:noFill/>
              </a:ln>
              <a:effectLst/>
            </c:spPr>
            <c:extLst>
              <c:ext xmlns:c16="http://schemas.microsoft.com/office/drawing/2014/chart" uri="{C3380CC4-5D6E-409C-BE32-E72D297353CC}">
                <c16:uniqueId val="{00000003-6D25-45E1-837C-B58DB4062997}"/>
              </c:ext>
            </c:extLst>
          </c:dPt>
          <c:dPt>
            <c:idx val="2"/>
            <c:invertIfNegative val="0"/>
            <c:bubble3D val="0"/>
            <c:spPr>
              <a:solidFill>
                <a:srgbClr val="7C878E"/>
              </a:solidFill>
              <a:ln>
                <a:noFill/>
              </a:ln>
              <a:effectLst/>
            </c:spPr>
            <c:extLst>
              <c:ext xmlns:c16="http://schemas.microsoft.com/office/drawing/2014/chart" uri="{C3380CC4-5D6E-409C-BE32-E72D297353CC}">
                <c16:uniqueId val="{00000005-6D25-45E1-837C-B58DB4062997}"/>
              </c:ext>
            </c:extLst>
          </c:dPt>
          <c:dPt>
            <c:idx val="3"/>
            <c:invertIfNegative val="0"/>
            <c:bubble3D val="0"/>
            <c:spPr>
              <a:solidFill>
                <a:srgbClr val="7C878E"/>
              </a:solidFill>
              <a:ln>
                <a:noFill/>
              </a:ln>
              <a:effectLst/>
            </c:spPr>
            <c:extLst>
              <c:ext xmlns:c16="http://schemas.microsoft.com/office/drawing/2014/chart" uri="{C3380CC4-5D6E-409C-BE32-E72D297353CC}">
                <c16:uniqueId val="{00000007-6D25-45E1-837C-B58DB4062997}"/>
              </c:ext>
            </c:extLst>
          </c:dPt>
          <c:dPt>
            <c:idx val="4"/>
            <c:invertIfNegative val="0"/>
            <c:bubble3D val="0"/>
            <c:spPr>
              <a:solidFill>
                <a:srgbClr val="7C878E"/>
              </a:solidFill>
              <a:ln>
                <a:noFill/>
              </a:ln>
              <a:effectLst/>
            </c:spPr>
            <c:extLst>
              <c:ext xmlns:c16="http://schemas.microsoft.com/office/drawing/2014/chart" uri="{C3380CC4-5D6E-409C-BE32-E72D297353CC}">
                <c16:uniqueId val="{00000009-6D25-45E1-837C-B58DB4062997}"/>
              </c:ext>
            </c:extLst>
          </c:dPt>
          <c:dPt>
            <c:idx val="5"/>
            <c:invertIfNegative val="0"/>
            <c:bubble3D val="0"/>
            <c:spPr>
              <a:solidFill>
                <a:srgbClr val="7C878E"/>
              </a:solidFill>
              <a:ln>
                <a:noFill/>
              </a:ln>
              <a:effectLst/>
            </c:spPr>
            <c:extLst>
              <c:ext xmlns:c16="http://schemas.microsoft.com/office/drawing/2014/chart" uri="{C3380CC4-5D6E-409C-BE32-E72D297353CC}">
                <c16:uniqueId val="{0000000B-6D25-45E1-837C-B58DB4062997}"/>
              </c:ext>
            </c:extLst>
          </c:dPt>
          <c:dPt>
            <c:idx val="6"/>
            <c:invertIfNegative val="0"/>
            <c:bubble3D val="0"/>
            <c:spPr>
              <a:solidFill>
                <a:srgbClr val="7C878E"/>
              </a:solidFill>
              <a:ln>
                <a:noFill/>
              </a:ln>
              <a:effectLst/>
            </c:spPr>
            <c:extLst>
              <c:ext xmlns:c16="http://schemas.microsoft.com/office/drawing/2014/chart" uri="{C3380CC4-5D6E-409C-BE32-E72D297353CC}">
                <c16:uniqueId val="{0000000D-6D25-45E1-837C-B58DB4062997}"/>
              </c:ext>
            </c:extLst>
          </c:dPt>
          <c:dPt>
            <c:idx val="7"/>
            <c:invertIfNegative val="0"/>
            <c:bubble3D val="0"/>
            <c:spPr>
              <a:solidFill>
                <a:srgbClr val="7C878E"/>
              </a:solidFill>
              <a:ln>
                <a:noFill/>
              </a:ln>
              <a:effectLst/>
            </c:spPr>
            <c:extLst>
              <c:ext xmlns:c16="http://schemas.microsoft.com/office/drawing/2014/chart" uri="{C3380CC4-5D6E-409C-BE32-E72D297353CC}">
                <c16:uniqueId val="{0000000F-6D25-45E1-837C-B58DB4062997}"/>
              </c:ext>
            </c:extLst>
          </c:dPt>
          <c:dPt>
            <c:idx val="8"/>
            <c:invertIfNegative val="0"/>
            <c:bubble3D val="0"/>
            <c:spPr>
              <a:solidFill>
                <a:srgbClr val="7C878E"/>
              </a:solidFill>
              <a:ln>
                <a:noFill/>
              </a:ln>
              <a:effectLst/>
            </c:spPr>
            <c:extLst>
              <c:ext xmlns:c16="http://schemas.microsoft.com/office/drawing/2014/chart" uri="{C3380CC4-5D6E-409C-BE32-E72D297353CC}">
                <c16:uniqueId val="{00000011-6D25-45E1-837C-B58DB4062997}"/>
              </c:ext>
            </c:extLst>
          </c:dPt>
          <c:dPt>
            <c:idx val="9"/>
            <c:invertIfNegative val="0"/>
            <c:bubble3D val="0"/>
            <c:spPr>
              <a:solidFill>
                <a:srgbClr val="7C878E"/>
              </a:solidFill>
              <a:ln>
                <a:noFill/>
              </a:ln>
              <a:effectLst/>
            </c:spPr>
            <c:extLst>
              <c:ext xmlns:c16="http://schemas.microsoft.com/office/drawing/2014/chart" uri="{C3380CC4-5D6E-409C-BE32-E72D297353CC}">
                <c16:uniqueId val="{00000013-6D25-45E1-837C-B58DB406299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D25-45E1-837C-B58DB406299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D25-45E1-837C-B58DB406299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D25-45E1-837C-B58DB406299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D25-45E1-837C-B58DB406299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D25-45E1-837C-B58DB406299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D25-45E1-837C-B58DB406299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D25-45E1-837C-B58DB406299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D25-45E1-837C-B58DB4062997}"/>
              </c:ext>
            </c:extLst>
          </c:dPt>
          <c:dPt>
            <c:idx val="21"/>
            <c:invertIfNegative val="0"/>
            <c:bubble3D val="0"/>
            <c:spPr>
              <a:solidFill>
                <a:srgbClr val="7C878E"/>
              </a:solidFill>
              <a:ln>
                <a:noFill/>
              </a:ln>
              <a:effectLst/>
            </c:spPr>
            <c:extLst>
              <c:ext xmlns:c16="http://schemas.microsoft.com/office/drawing/2014/chart" uri="{C3380CC4-5D6E-409C-BE32-E72D297353CC}">
                <c16:uniqueId val="{00000025-6D25-45E1-837C-B58DB4062997}"/>
              </c:ext>
            </c:extLst>
          </c:dPt>
          <c:dPt>
            <c:idx val="28"/>
            <c:invertIfNegative val="0"/>
            <c:bubble3D val="0"/>
            <c:spPr>
              <a:solidFill>
                <a:srgbClr val="7C878E"/>
              </a:solidFill>
              <a:ln>
                <a:noFill/>
              </a:ln>
              <a:effectLst/>
            </c:spPr>
            <c:extLst>
              <c:ext xmlns:c16="http://schemas.microsoft.com/office/drawing/2014/chart" uri="{C3380CC4-5D6E-409C-BE32-E72D297353CC}">
                <c16:uniqueId val="{00000027-6D25-45E1-837C-B58DB4062997}"/>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'F104'!$A$7:$A$39</c:f>
              <c:strCache>
                <c:ptCount val="33"/>
                <c:pt idx="0">
                  <c:v>Michoacán</c:v>
                </c:pt>
                <c:pt idx="1">
                  <c:v>Aguascalientes</c:v>
                </c:pt>
                <c:pt idx="2">
                  <c:v>Nayarit</c:v>
                </c:pt>
                <c:pt idx="3">
                  <c:v>Zacatecas</c:v>
                </c:pt>
                <c:pt idx="4">
                  <c:v>Morelos</c:v>
                </c:pt>
                <c:pt idx="5">
                  <c:v>Durango</c:v>
                </c:pt>
                <c:pt idx="6">
                  <c:v>Oaxaca</c:v>
                </c:pt>
                <c:pt idx="7">
                  <c:v>Guerrero</c:v>
                </c:pt>
                <c:pt idx="8">
                  <c:v>Chiapas</c:v>
                </c:pt>
                <c:pt idx="9">
                  <c:v>Puebla</c:v>
                </c:pt>
                <c:pt idx="10">
                  <c:v>Hidalgo</c:v>
                </c:pt>
                <c:pt idx="11">
                  <c:v>Querétaro</c:v>
                </c:pt>
                <c:pt idx="12">
                  <c:v>Guanajuato</c:v>
                </c:pt>
                <c:pt idx="13">
                  <c:v>Tabasco</c:v>
                </c:pt>
                <c:pt idx="14">
                  <c:v>San Luis Potosí</c:v>
                </c:pt>
                <c:pt idx="15">
                  <c:v>Sinaloa</c:v>
                </c:pt>
                <c:pt idx="16">
                  <c:v>Campeche</c:v>
                </c:pt>
                <c:pt idx="17">
                  <c:v>Ciudad de México</c:v>
                </c:pt>
                <c:pt idx="18">
                  <c:v>Coahuila</c:v>
                </c:pt>
                <c:pt idx="19">
                  <c:v>Veracruz</c:v>
                </c:pt>
                <c:pt idx="20">
                  <c:v>Nacional</c:v>
                </c:pt>
                <c:pt idx="21">
                  <c:v>Chihuahua</c:v>
                </c:pt>
                <c:pt idx="22">
                  <c:v>Nuevo León</c:v>
                </c:pt>
                <c:pt idx="23">
                  <c:v>Jalisco</c:v>
                </c:pt>
                <c:pt idx="24">
                  <c:v>Tamaulipas</c:v>
                </c:pt>
                <c:pt idx="25">
                  <c:v>Baja California</c:v>
                </c:pt>
                <c:pt idx="26">
                  <c:v>Sonora</c:v>
                </c:pt>
                <c:pt idx="27">
                  <c:v>Yucatán</c:v>
                </c:pt>
                <c:pt idx="28">
                  <c:v>Estado de México</c:v>
                </c:pt>
                <c:pt idx="29">
                  <c:v>Baja California Sur</c:v>
                </c:pt>
                <c:pt idx="30">
                  <c:v>Colima</c:v>
                </c:pt>
                <c:pt idx="31">
                  <c:v>Tlaxcala</c:v>
                </c:pt>
                <c:pt idx="32">
                  <c:v>Quintana Roo</c:v>
                </c:pt>
              </c:strCache>
            </c:strRef>
          </c:cat>
          <c:val>
            <c:numRef>
              <c:f>'F104'!$B$7:$B$39</c:f>
              <c:numCache>
                <c:formatCode>0.00</c:formatCode>
                <c:ptCount val="33"/>
                <c:pt idx="0">
                  <c:v>-6.2435074431210982</c:v>
                </c:pt>
                <c:pt idx="1">
                  <c:v>-2.8105183873285684</c:v>
                </c:pt>
                <c:pt idx="2">
                  <c:v>-2.4033600531832437</c:v>
                </c:pt>
                <c:pt idx="3">
                  <c:v>-0.96104515531837875</c:v>
                </c:pt>
                <c:pt idx="4">
                  <c:v>-0.70968400206675275</c:v>
                </c:pt>
                <c:pt idx="5">
                  <c:v>-0.39688845304252868</c:v>
                </c:pt>
                <c:pt idx="6">
                  <c:v>0.44222846223612861</c:v>
                </c:pt>
                <c:pt idx="7">
                  <c:v>0.96853700152276756</c:v>
                </c:pt>
                <c:pt idx="8">
                  <c:v>1.4573531478985857</c:v>
                </c:pt>
                <c:pt idx="9">
                  <c:v>1.5488734429438584</c:v>
                </c:pt>
                <c:pt idx="10">
                  <c:v>2.3113054209626447</c:v>
                </c:pt>
                <c:pt idx="11">
                  <c:v>3.4854085943833599</c:v>
                </c:pt>
                <c:pt idx="12">
                  <c:v>3.8946904924249912</c:v>
                </c:pt>
                <c:pt idx="13">
                  <c:v>4.2975816324668275</c:v>
                </c:pt>
                <c:pt idx="14">
                  <c:v>6.2650244340936574</c:v>
                </c:pt>
                <c:pt idx="15">
                  <c:v>6.4400974485740896</c:v>
                </c:pt>
                <c:pt idx="16">
                  <c:v>7.4119702400905876</c:v>
                </c:pt>
                <c:pt idx="17">
                  <c:v>8.4690987191813853</c:v>
                </c:pt>
                <c:pt idx="18">
                  <c:v>8.8985889315800737</c:v>
                </c:pt>
                <c:pt idx="19">
                  <c:v>9.2116435015443958</c:v>
                </c:pt>
                <c:pt idx="20">
                  <c:v>9.3823367902873773</c:v>
                </c:pt>
                <c:pt idx="21">
                  <c:v>10.679489453227777</c:v>
                </c:pt>
                <c:pt idx="22">
                  <c:v>10.881470758341067</c:v>
                </c:pt>
                <c:pt idx="23">
                  <c:v>11.479452046632472</c:v>
                </c:pt>
                <c:pt idx="24">
                  <c:v>12.459589334822599</c:v>
                </c:pt>
                <c:pt idx="25">
                  <c:v>13.265501731432838</c:v>
                </c:pt>
                <c:pt idx="26">
                  <c:v>13.383423011688276</c:v>
                </c:pt>
                <c:pt idx="27">
                  <c:v>14.231187439470212</c:v>
                </c:pt>
                <c:pt idx="28">
                  <c:v>17.401040791494772</c:v>
                </c:pt>
                <c:pt idx="29">
                  <c:v>17.937811482607284</c:v>
                </c:pt>
                <c:pt idx="30">
                  <c:v>18.523669305772835</c:v>
                </c:pt>
                <c:pt idx="31">
                  <c:v>24.150863480267098</c:v>
                </c:pt>
                <c:pt idx="32">
                  <c:v>34.60787592258459</c:v>
                </c:pt>
              </c:numCache>
            </c:numRef>
          </c:val>
          <c:extLst>
            <c:ext xmlns:c16="http://schemas.microsoft.com/office/drawing/2014/chart" uri="{C3380CC4-5D6E-409C-BE32-E72D297353CC}">
              <c16:uniqueId val="{00000028-6D25-45E1-837C-B58DB406299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73-4F33-B55D-E64642E63C74}"/>
              </c:ext>
            </c:extLst>
          </c:dPt>
          <c:dPt>
            <c:idx val="1"/>
            <c:invertIfNegative val="0"/>
            <c:bubble3D val="0"/>
            <c:spPr>
              <a:solidFill>
                <a:srgbClr val="7C878E"/>
              </a:solidFill>
              <a:ln>
                <a:noFill/>
              </a:ln>
              <a:effectLst/>
            </c:spPr>
            <c:extLst>
              <c:ext xmlns:c16="http://schemas.microsoft.com/office/drawing/2014/chart" uri="{C3380CC4-5D6E-409C-BE32-E72D297353CC}">
                <c16:uniqueId val="{00000003-5373-4F33-B55D-E64642E63C74}"/>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73-4F33-B55D-E64642E63C74}"/>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73-4F33-B55D-E64642E63C74}"/>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73-4F33-B55D-E64642E63C74}"/>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73-4F33-B55D-E64642E63C74}"/>
              </c:ext>
            </c:extLst>
          </c:dPt>
          <c:dPt>
            <c:idx val="6"/>
            <c:invertIfNegative val="0"/>
            <c:bubble3D val="0"/>
            <c:spPr>
              <a:solidFill>
                <a:srgbClr val="7C878E"/>
              </a:solidFill>
              <a:ln>
                <a:noFill/>
              </a:ln>
              <a:effectLst/>
            </c:spPr>
            <c:extLst>
              <c:ext xmlns:c16="http://schemas.microsoft.com/office/drawing/2014/chart" uri="{C3380CC4-5D6E-409C-BE32-E72D297353CC}">
                <c16:uniqueId val="{0000000D-5373-4F33-B55D-E64642E63C74}"/>
              </c:ext>
            </c:extLst>
          </c:dPt>
          <c:dPt>
            <c:idx val="7"/>
            <c:invertIfNegative val="0"/>
            <c:bubble3D val="0"/>
            <c:spPr>
              <a:solidFill>
                <a:srgbClr val="7C878E"/>
              </a:solidFill>
              <a:ln>
                <a:noFill/>
              </a:ln>
              <a:effectLst/>
            </c:spPr>
            <c:extLst>
              <c:ext xmlns:c16="http://schemas.microsoft.com/office/drawing/2014/chart" uri="{C3380CC4-5D6E-409C-BE32-E72D297353CC}">
                <c16:uniqueId val="{0000000F-5373-4F33-B55D-E64642E63C74}"/>
              </c:ext>
            </c:extLst>
          </c:dPt>
          <c:dPt>
            <c:idx val="8"/>
            <c:invertIfNegative val="0"/>
            <c:bubble3D val="0"/>
            <c:spPr>
              <a:solidFill>
                <a:srgbClr val="7C878E"/>
              </a:solidFill>
              <a:ln>
                <a:noFill/>
              </a:ln>
              <a:effectLst/>
            </c:spPr>
            <c:extLst>
              <c:ext xmlns:c16="http://schemas.microsoft.com/office/drawing/2014/chart" uri="{C3380CC4-5D6E-409C-BE32-E72D297353CC}">
                <c16:uniqueId val="{00000011-5373-4F33-B55D-E64642E63C74}"/>
              </c:ext>
            </c:extLst>
          </c:dPt>
          <c:dPt>
            <c:idx val="9"/>
            <c:invertIfNegative val="0"/>
            <c:bubble3D val="0"/>
            <c:spPr>
              <a:solidFill>
                <a:srgbClr val="7C878E"/>
              </a:solidFill>
              <a:ln>
                <a:noFill/>
              </a:ln>
              <a:effectLst/>
            </c:spPr>
            <c:extLst>
              <c:ext xmlns:c16="http://schemas.microsoft.com/office/drawing/2014/chart" uri="{C3380CC4-5D6E-409C-BE32-E72D297353CC}">
                <c16:uniqueId val="{00000013-5373-4F33-B55D-E64642E63C7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373-4F33-B55D-E64642E63C7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373-4F33-B55D-E64642E63C7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373-4F33-B55D-E64642E63C7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373-4F33-B55D-E64642E63C7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373-4F33-B55D-E64642E63C7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373-4F33-B55D-E64642E63C7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373-4F33-B55D-E64642E63C7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373-4F33-B55D-E64642E63C74}"/>
              </c:ext>
            </c:extLst>
          </c:dPt>
          <c:dPt>
            <c:idx val="22"/>
            <c:invertIfNegative val="0"/>
            <c:bubble3D val="0"/>
            <c:spPr>
              <a:solidFill>
                <a:srgbClr val="7C878E"/>
              </a:solidFill>
              <a:ln>
                <a:noFill/>
              </a:ln>
              <a:effectLst/>
            </c:spPr>
            <c:extLst>
              <c:ext xmlns:c16="http://schemas.microsoft.com/office/drawing/2014/chart" uri="{C3380CC4-5D6E-409C-BE32-E72D297353CC}">
                <c16:uniqueId val="{00000025-5373-4F33-B55D-E64642E63C74}"/>
              </c:ext>
            </c:extLst>
          </c:dPt>
          <c:dPt>
            <c:idx val="24"/>
            <c:invertIfNegative val="0"/>
            <c:bubble3D val="0"/>
            <c:spPr>
              <a:solidFill>
                <a:srgbClr val="7C878E"/>
              </a:solidFill>
              <a:ln>
                <a:noFill/>
              </a:ln>
              <a:effectLst/>
            </c:spPr>
            <c:extLst>
              <c:ext xmlns:c16="http://schemas.microsoft.com/office/drawing/2014/chart" uri="{C3380CC4-5D6E-409C-BE32-E72D297353CC}">
                <c16:uniqueId val="{00000027-5373-4F33-B55D-E64642E63C74}"/>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'F105'!$A$7:$A$39</c:f>
              <c:strCache>
                <c:ptCount val="33"/>
                <c:pt idx="0">
                  <c:v>Tabasco</c:v>
                </c:pt>
                <c:pt idx="1">
                  <c:v>Durango</c:v>
                </c:pt>
                <c:pt idx="2">
                  <c:v>Sinaloa</c:v>
                </c:pt>
                <c:pt idx="3">
                  <c:v>Campeche</c:v>
                </c:pt>
                <c:pt idx="4">
                  <c:v>Coahuila</c:v>
                </c:pt>
                <c:pt idx="5">
                  <c:v>Yucatán</c:v>
                </c:pt>
                <c:pt idx="6">
                  <c:v>Puebla</c:v>
                </c:pt>
                <c:pt idx="7">
                  <c:v>San Luis Potosí</c:v>
                </c:pt>
                <c:pt idx="8">
                  <c:v>Oaxaca</c:v>
                </c:pt>
                <c:pt idx="9">
                  <c:v>Ciudad de México</c:v>
                </c:pt>
                <c:pt idx="10">
                  <c:v>Tamaulipas</c:v>
                </c:pt>
                <c:pt idx="11">
                  <c:v>Guanajuato</c:v>
                </c:pt>
                <c:pt idx="12">
                  <c:v>Querétaro</c:v>
                </c:pt>
                <c:pt idx="13">
                  <c:v>Baja California Sur</c:v>
                </c:pt>
                <c:pt idx="14">
                  <c:v>Chiapas</c:v>
                </c:pt>
                <c:pt idx="15">
                  <c:v>Chihuahua</c:v>
                </c:pt>
                <c:pt idx="16">
                  <c:v>Michoacán</c:v>
                </c:pt>
                <c:pt idx="17">
                  <c:v>Veracruz</c:v>
                </c:pt>
                <c:pt idx="18">
                  <c:v>Nuevo León</c:v>
                </c:pt>
                <c:pt idx="19">
                  <c:v>Quintana Roo</c:v>
                </c:pt>
                <c:pt idx="20">
                  <c:v>Morelos</c:v>
                </c:pt>
                <c:pt idx="21">
                  <c:v>Nacional</c:v>
                </c:pt>
                <c:pt idx="22">
                  <c:v>Tlaxcala</c:v>
                </c:pt>
                <c:pt idx="23">
                  <c:v>Nayarit</c:v>
                </c:pt>
                <c:pt idx="24">
                  <c:v>Aguascalientes</c:v>
                </c:pt>
                <c:pt idx="25">
                  <c:v>Guerrero</c:v>
                </c:pt>
                <c:pt idx="26">
                  <c:v>México</c:v>
                </c:pt>
                <c:pt idx="27">
                  <c:v>Zacatecas</c:v>
                </c:pt>
                <c:pt idx="28">
                  <c:v>Jalisco</c:v>
                </c:pt>
                <c:pt idx="29">
                  <c:v>Baja California</c:v>
                </c:pt>
                <c:pt idx="30">
                  <c:v>Colima</c:v>
                </c:pt>
                <c:pt idx="31">
                  <c:v>Sonora</c:v>
                </c:pt>
                <c:pt idx="32">
                  <c:v>Hidalgo</c:v>
                </c:pt>
              </c:strCache>
            </c:strRef>
          </c:cat>
          <c:val>
            <c:numRef>
              <c:f>'F105'!$B$7:$B$39</c:f>
              <c:numCache>
                <c:formatCode>0.00</c:formatCode>
                <c:ptCount val="33"/>
                <c:pt idx="0">
                  <c:v>-5.1205958029113461</c:v>
                </c:pt>
                <c:pt idx="1">
                  <c:v>-3.2347141465101181</c:v>
                </c:pt>
                <c:pt idx="2">
                  <c:v>-3.0082287137077266</c:v>
                </c:pt>
                <c:pt idx="3">
                  <c:v>-1.7638177867132943</c:v>
                </c:pt>
                <c:pt idx="4">
                  <c:v>-1.3025475383381278</c:v>
                </c:pt>
                <c:pt idx="5">
                  <c:v>-1.2786257803261916</c:v>
                </c:pt>
                <c:pt idx="6">
                  <c:v>-8.5967543364791593E-2</c:v>
                </c:pt>
                <c:pt idx="7">
                  <c:v>0.10125794891548971</c:v>
                </c:pt>
                <c:pt idx="8">
                  <c:v>0.26676117516640679</c:v>
                </c:pt>
                <c:pt idx="9">
                  <c:v>0.45361397087587824</c:v>
                </c:pt>
                <c:pt idx="10">
                  <c:v>0.82999490011731769</c:v>
                </c:pt>
                <c:pt idx="11">
                  <c:v>0.8802533741766283</c:v>
                </c:pt>
                <c:pt idx="12">
                  <c:v>1.0743131512856356</c:v>
                </c:pt>
                <c:pt idx="13">
                  <c:v>1.4378540713223262</c:v>
                </c:pt>
                <c:pt idx="14">
                  <c:v>2.1478432230669977</c:v>
                </c:pt>
                <c:pt idx="15">
                  <c:v>2.1787288094564521</c:v>
                </c:pt>
                <c:pt idx="16">
                  <c:v>2.3262854138945674</c:v>
                </c:pt>
                <c:pt idx="17">
                  <c:v>2.3859923672553287</c:v>
                </c:pt>
                <c:pt idx="18">
                  <c:v>2.4206222901086085</c:v>
                </c:pt>
                <c:pt idx="19">
                  <c:v>2.4313163753759102</c:v>
                </c:pt>
                <c:pt idx="20">
                  <c:v>2.4381342511511788</c:v>
                </c:pt>
                <c:pt idx="21">
                  <c:v>2.5314074241438318</c:v>
                </c:pt>
                <c:pt idx="22">
                  <c:v>2.6952763546967842</c:v>
                </c:pt>
                <c:pt idx="23">
                  <c:v>2.8303616789155561</c:v>
                </c:pt>
                <c:pt idx="24">
                  <c:v>3.258108711302532</c:v>
                </c:pt>
                <c:pt idx="25">
                  <c:v>3.4631799694173884</c:v>
                </c:pt>
                <c:pt idx="26">
                  <c:v>4.0933767932984848</c:v>
                </c:pt>
                <c:pt idx="27">
                  <c:v>4.4826151007745478</c:v>
                </c:pt>
                <c:pt idx="28">
                  <c:v>4.6201667235518018</c:v>
                </c:pt>
                <c:pt idx="29">
                  <c:v>5.1270406080841164</c:v>
                </c:pt>
                <c:pt idx="30">
                  <c:v>5.6113640739152499</c:v>
                </c:pt>
                <c:pt idx="31">
                  <c:v>6.2650059940519736</c:v>
                </c:pt>
                <c:pt idx="32">
                  <c:v>19.868937179972434</c:v>
                </c:pt>
              </c:numCache>
            </c:numRef>
          </c:val>
          <c:extLst>
            <c:ext xmlns:c16="http://schemas.microsoft.com/office/drawing/2014/chart" uri="{C3380CC4-5D6E-409C-BE32-E72D297353CC}">
              <c16:uniqueId val="{00000028-5373-4F33-B55D-E64642E63C7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'F106'!$D$6</c:f>
              <c:strCache>
                <c:ptCount val="1"/>
                <c:pt idx="0">
                  <c:v>Variación mensual</c:v>
                </c:pt>
              </c:strCache>
            </c:strRef>
          </c:tx>
          <c:spPr>
            <a:solidFill>
              <a:srgbClr val="95682B"/>
            </a:solidFill>
            <a:ln w="28575" cap="rnd">
              <a:noFill/>
              <a:round/>
            </a:ln>
            <a:effectLst/>
          </c:spPr>
          <c:invertIfNegative val="0"/>
          <c:cat>
            <c:multiLvlStrRef>
              <c:f>'F106'!$B$7:$C$64</c:f>
              <c:multiLvlStrCache>
                <c:ptCount val="58"/>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lvl>
                <c:lvl>
                  <c:pt idx="0">
                    <c:v>2017</c:v>
                  </c:pt>
                  <c:pt idx="12">
                    <c:v>2018</c:v>
                  </c:pt>
                  <c:pt idx="24">
                    <c:v>2019</c:v>
                  </c:pt>
                  <c:pt idx="36">
                    <c:v>2020</c:v>
                  </c:pt>
                  <c:pt idx="48">
                    <c:v>2021</c:v>
                  </c:pt>
                </c:lvl>
              </c:multiLvlStrCache>
            </c:multiLvlStrRef>
          </c:cat>
          <c:val>
            <c:numRef>
              <c:f>'F106'!$D$7:$D$64</c:f>
              <c:numCache>
                <c:formatCode>0</c:formatCode>
                <c:ptCount val="58"/>
                <c:pt idx="0">
                  <c:v>-21.587962467427495</c:v>
                </c:pt>
                <c:pt idx="1">
                  <c:v>-9.5575005044477628</c:v>
                </c:pt>
                <c:pt idx="2">
                  <c:v>11.023726380750341</c:v>
                </c:pt>
                <c:pt idx="3">
                  <c:v>-6.954896380075537</c:v>
                </c:pt>
                <c:pt idx="4">
                  <c:v>7.9998063826106209</c:v>
                </c:pt>
                <c:pt idx="5">
                  <c:v>-3.0857480862125262</c:v>
                </c:pt>
                <c:pt idx="6">
                  <c:v>1.2694968625988536</c:v>
                </c:pt>
                <c:pt idx="7">
                  <c:v>0.74867406635937139</c:v>
                </c:pt>
                <c:pt idx="8">
                  <c:v>-7.0528550337005793</c:v>
                </c:pt>
                <c:pt idx="9">
                  <c:v>8.0817857530228352</c:v>
                </c:pt>
                <c:pt idx="10">
                  <c:v>10.864187085152816</c:v>
                </c:pt>
                <c:pt idx="11">
                  <c:v>13.755120030469095</c:v>
                </c:pt>
                <c:pt idx="12">
                  <c:v>-18.849807641520229</c:v>
                </c:pt>
                <c:pt idx="13">
                  <c:v>-10.023558820049086</c:v>
                </c:pt>
                <c:pt idx="14">
                  <c:v>9.8791163093768226</c:v>
                </c:pt>
                <c:pt idx="15">
                  <c:v>-2.9678223308749914</c:v>
                </c:pt>
                <c:pt idx="16">
                  <c:v>7.0377918398950854</c:v>
                </c:pt>
                <c:pt idx="17">
                  <c:v>-3.088862294116792</c:v>
                </c:pt>
                <c:pt idx="18">
                  <c:v>2.2011961052448301</c:v>
                </c:pt>
                <c:pt idx="19">
                  <c:v>-0.12854897415818398</c:v>
                </c:pt>
                <c:pt idx="20">
                  <c:v>-5.7196245323632917</c:v>
                </c:pt>
                <c:pt idx="21">
                  <c:v>7.6311202309346671</c:v>
                </c:pt>
                <c:pt idx="22">
                  <c:v>10.768036227347777</c:v>
                </c:pt>
                <c:pt idx="23">
                  <c:v>7.1106941779588722</c:v>
                </c:pt>
                <c:pt idx="24">
                  <c:v>-16.746652583100413</c:v>
                </c:pt>
                <c:pt idx="25">
                  <c:v>-8.1031328218872147</c:v>
                </c:pt>
                <c:pt idx="26">
                  <c:v>9.9442300581397358</c:v>
                </c:pt>
                <c:pt idx="27">
                  <c:v>-5.0865150635082363</c:v>
                </c:pt>
                <c:pt idx="28">
                  <c:v>8.6437828533606318</c:v>
                </c:pt>
                <c:pt idx="29">
                  <c:v>-4.1750125047102884</c:v>
                </c:pt>
                <c:pt idx="30">
                  <c:v>3.2414170070697037</c:v>
                </c:pt>
                <c:pt idx="31">
                  <c:v>-0.68328781865148791</c:v>
                </c:pt>
                <c:pt idx="32">
                  <c:v>-6.1010737870291809</c:v>
                </c:pt>
                <c:pt idx="33">
                  <c:v>9.0106147957215281</c:v>
                </c:pt>
                <c:pt idx="34">
                  <c:v>9.9721156717654491</c:v>
                </c:pt>
                <c:pt idx="35">
                  <c:v>8.3736492697654192</c:v>
                </c:pt>
                <c:pt idx="36">
                  <c:v>-18.652705343095818</c:v>
                </c:pt>
                <c:pt idx="37">
                  <c:v>-6.5756774188098843</c:v>
                </c:pt>
                <c:pt idx="38">
                  <c:v>2.9413658120136197</c:v>
                </c:pt>
                <c:pt idx="39">
                  <c:v>-25.792435086550025</c:v>
                </c:pt>
                <c:pt idx="40">
                  <c:v>11.308610216668617</c:v>
                </c:pt>
                <c:pt idx="41">
                  <c:v>9.9454978511720231</c:v>
                </c:pt>
                <c:pt idx="42">
                  <c:v>7.0818026808404353</c:v>
                </c:pt>
                <c:pt idx="43">
                  <c:v>-0.55291718948980662</c:v>
                </c:pt>
                <c:pt idx="44" formatCode="0.00">
                  <c:v>1.2662674596920969</c:v>
                </c:pt>
                <c:pt idx="45">
                  <c:v>4.1712831936529486</c:v>
                </c:pt>
                <c:pt idx="46">
                  <c:v>13.240774917962858</c:v>
                </c:pt>
                <c:pt idx="47">
                  <c:v>9.8087051122248408</c:v>
                </c:pt>
                <c:pt idx="48">
                  <c:v>-22.542953895320412</c:v>
                </c:pt>
                <c:pt idx="49">
                  <c:v>-4.4871243417422466</c:v>
                </c:pt>
                <c:pt idx="50">
                  <c:v>14.937604945220844</c:v>
                </c:pt>
                <c:pt idx="51">
                  <c:v>-6.6795469099572236</c:v>
                </c:pt>
                <c:pt idx="52">
                  <c:v>7.363937388435585</c:v>
                </c:pt>
                <c:pt idx="53">
                  <c:v>-3.589464463956678</c:v>
                </c:pt>
                <c:pt idx="54">
                  <c:v>-0.54125463928467044</c:v>
                </c:pt>
                <c:pt idx="55">
                  <c:v>1.6650056583564492</c:v>
                </c:pt>
                <c:pt idx="56" formatCode="0.00">
                  <c:v>-1.9110471443941976</c:v>
                </c:pt>
                <c:pt idx="57" formatCode="General">
                  <c:v>2.9229803363122411</c:v>
                </c:pt>
              </c:numCache>
            </c:numRef>
          </c:val>
          <c:extLst>
            <c:ext xmlns:c16="http://schemas.microsoft.com/office/drawing/2014/chart" uri="{C3380CC4-5D6E-409C-BE32-E72D297353CC}">
              <c16:uniqueId val="{00000000-A870-42B7-9F71-28692FD7B08C}"/>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'F106'!$E$6</c:f>
              <c:strCache>
                <c:ptCount val="1"/>
                <c:pt idx="0">
                  <c:v>Índice</c:v>
                </c:pt>
              </c:strCache>
            </c:strRef>
          </c:tx>
          <c:spPr>
            <a:ln w="28575" cap="rnd">
              <a:solidFill>
                <a:srgbClr val="FBBB27"/>
              </a:solidFill>
              <a:round/>
            </a:ln>
            <a:effectLst/>
          </c:spPr>
          <c:marker>
            <c:symbol val="none"/>
          </c:marker>
          <c:cat>
            <c:multiLvlStrRef>
              <c:f>'F106'!$B$7:$C$64</c:f>
              <c:multiLvlStrCache>
                <c:ptCount val="58"/>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lvl>
                <c:lvl>
                  <c:pt idx="0">
                    <c:v>2017</c:v>
                  </c:pt>
                  <c:pt idx="12">
                    <c:v>2018</c:v>
                  </c:pt>
                  <c:pt idx="24">
                    <c:v>2019</c:v>
                  </c:pt>
                  <c:pt idx="36">
                    <c:v>2020</c:v>
                  </c:pt>
                  <c:pt idx="48">
                    <c:v>2021</c:v>
                  </c:pt>
                </c:lvl>
              </c:multiLvlStrCache>
            </c:multiLvlStrRef>
          </c:cat>
          <c:val>
            <c:numRef>
              <c:f>'F106'!$E$7:$E$64</c:f>
              <c:numCache>
                <c:formatCode>0</c:formatCode>
                <c:ptCount val="58"/>
                <c:pt idx="0">
                  <c:v>119.16402352999999</c:v>
                </c:pt>
                <c:pt idx="1">
                  <c:v>107.77492137999999</c:v>
                </c:pt>
                <c:pt idx="2">
                  <c:v>119.65573381999999</c:v>
                </c:pt>
                <c:pt idx="3">
                  <c:v>111.33380151999999</c:v>
                </c:pt>
                <c:pt idx="4">
                  <c:v>120.24029007999999</c:v>
                </c:pt>
                <c:pt idx="5">
                  <c:v>116.52997763</c:v>
                </c:pt>
                <c:pt idx="6">
                  <c:v>118.00932204</c:v>
                </c:pt>
                <c:pt idx="7">
                  <c:v>118.89282722999999</c:v>
                </c:pt>
                <c:pt idx="8">
                  <c:v>110.50748848000001</c:v>
                </c:pt>
                <c:pt idx="9">
                  <c:v>119.43846694</c:v>
                </c:pt>
                <c:pt idx="10">
                  <c:v>132.41448543999999</c:v>
                </c:pt>
                <c:pt idx="11">
                  <c:v>150.62825685000001</c:v>
                </c:pt>
                <c:pt idx="12">
                  <c:v>122.23512018</c:v>
                </c:pt>
                <c:pt idx="13">
                  <c:v>109.98281101000001</c:v>
                </c:pt>
                <c:pt idx="14">
                  <c:v>120.84814083000001</c:v>
                </c:pt>
                <c:pt idx="15">
                  <c:v>117.26158272000001</c:v>
                </c:pt>
                <c:pt idx="16">
                  <c:v>125.51420881999999</c:v>
                </c:pt>
                <c:pt idx="17">
                  <c:v>121.63724775</c:v>
                </c:pt>
                <c:pt idx="18">
                  <c:v>124.31472211000001</c:v>
                </c:pt>
                <c:pt idx="19">
                  <c:v>124.15491681</c:v>
                </c:pt>
                <c:pt idx="20">
                  <c:v>117.05372173000001</c:v>
                </c:pt>
                <c:pt idx="21">
                  <c:v>125.98623197000001</c:v>
                </c:pt>
                <c:pt idx="22">
                  <c:v>139.55247507000001</c:v>
                </c:pt>
                <c:pt idx="23">
                  <c:v>149.47562479000001</c:v>
                </c:pt>
                <c:pt idx="24">
                  <c:v>124.44346121</c:v>
                </c:pt>
                <c:pt idx="25">
                  <c:v>114.35964226</c:v>
                </c:pt>
                <c:pt idx="26">
                  <c:v>125.73182817999999</c:v>
                </c:pt>
                <c:pt idx="27">
                  <c:v>119.3364598</c:v>
                </c:pt>
                <c:pt idx="28">
                  <c:v>129.65164425</c:v>
                </c:pt>
                <c:pt idx="29">
                  <c:v>124.23867189000001</c:v>
                </c:pt>
                <c:pt idx="30">
                  <c:v>128.26576532999999</c:v>
                </c:pt>
                <c:pt idx="31">
                  <c:v>127.38934098</c:v>
                </c:pt>
                <c:pt idx="32">
                  <c:v>119.61722329</c:v>
                </c:pt>
                <c:pt idx="33">
                  <c:v>130.39547051</c:v>
                </c:pt>
                <c:pt idx="34">
                  <c:v>143.39865766</c:v>
                </c:pt>
                <c:pt idx="35">
                  <c:v>155.40635831</c:v>
                </c:pt>
                <c:pt idx="36">
                  <c:v>126.41886821</c:v>
                </c:pt>
                <c:pt idx="37">
                  <c:v>118.10597124</c:v>
                </c:pt>
                <c:pt idx="38">
                  <c:v>121.5798999</c:v>
                </c:pt>
                <c:pt idx="39">
                  <c:v>90.221483140000004</c:v>
                </c:pt>
                <c:pt idx="40">
                  <c:v>100.424279</c:v>
                </c:pt>
                <c:pt idx="41">
                  <c:v>110.41197351</c:v>
                </c:pt>
                <c:pt idx="42">
                  <c:v>118.23113161000001</c:v>
                </c:pt>
                <c:pt idx="43">
                  <c:v>117.57741136</c:v>
                </c:pt>
                <c:pt idx="44" formatCode="0.0">
                  <c:v>119.06625586</c:v>
                </c:pt>
                <c:pt idx="45">
                  <c:v>124.03284658</c:v>
                </c:pt>
                <c:pt idx="46">
                  <c:v>140.45575661999999</c:v>
                </c:pt>
                <c:pt idx="47">
                  <c:v>154.23264760000001</c:v>
                </c:pt>
                <c:pt idx="48">
                  <c:v>119.46405296</c:v>
                </c:pt>
                <c:pt idx="49">
                  <c:v>114.10355235999999</c:v>
                </c:pt>
                <c:pt idx="50">
                  <c:v>131.14789024000001</c:v>
                </c:pt>
                <c:pt idx="51">
                  <c:v>122.38780539</c:v>
                </c:pt>
                <c:pt idx="52">
                  <c:v>131.40036674999999</c:v>
                </c:pt>
                <c:pt idx="53">
                  <c:v>126.68379727999999</c:v>
                </c:pt>
                <c:pt idx="54">
                  <c:v>125.99811535000001</c:v>
                </c:pt>
                <c:pt idx="55">
                  <c:v>128.09599109999999</c:v>
                </c:pt>
                <c:pt idx="56" formatCode="0.0">
                  <c:v>125.64801632</c:v>
                </c:pt>
                <c:pt idx="57" formatCode="General">
                  <c:v>129.32068312999999</c:v>
                </c:pt>
              </c:numCache>
            </c:numRef>
          </c:val>
          <c:smooth val="0"/>
          <c:extLst>
            <c:ext xmlns:c16="http://schemas.microsoft.com/office/drawing/2014/chart" uri="{C3380CC4-5D6E-409C-BE32-E72D297353CC}">
              <c16:uniqueId val="{00000001-A870-42B7-9F71-28692FD7B08C}"/>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000" b="0"/>
                </a:pPr>
                <a:r>
                  <a:rPr lang="es-MX" sz="1000" b="0" i="0" baseline="0">
                    <a:effectLst/>
                  </a:rPr>
                  <a:t>Variación mensual, %</a:t>
                </a:r>
                <a:endParaRPr lang="es-MX" sz="1000">
                  <a:effectLst/>
                </a:endParaRPr>
              </a:p>
            </c:rich>
          </c:tx>
          <c:overlay val="0"/>
          <c:spPr>
            <a:noFill/>
            <a:ln w="25400">
              <a:noFill/>
            </a:ln>
          </c:spPr>
        </c:title>
        <c:numFmt formatCode="0"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1000"/>
                </a:pPr>
                <a:r>
                  <a:rPr lang="es-MX" sz="1000" b="0" i="0" u="none" strike="noStrike" baseline="0">
                    <a:effectLst/>
                  </a:rPr>
                  <a:t>Índice</a:t>
                </a:r>
                <a:endParaRPr lang="es-MX" sz="1000"/>
              </a:p>
            </c:rich>
          </c:tx>
          <c:overlay val="0"/>
          <c:spPr>
            <a:noFill/>
            <a:ln w="25400">
              <a:noFill/>
            </a:ln>
          </c:spPr>
        </c:title>
        <c:numFmt formatCode="0" sourceLinked="1"/>
        <c:majorTickMark val="out"/>
        <c:minorTickMark val="none"/>
        <c:tickLblPos val="nextTo"/>
        <c:spPr>
          <a:ln w="6350">
            <a:noFill/>
          </a:ln>
        </c:spPr>
        <c:txPr>
          <a:bodyPr rot="-60000000" vert="horz"/>
          <a:lstStyle/>
          <a:p>
            <a:pPr>
              <a:defRPr sz="10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560-4061-8CCF-C53E2AC4B505}"/>
              </c:ext>
            </c:extLst>
          </c:dPt>
          <c:dPt>
            <c:idx val="1"/>
            <c:invertIfNegative val="0"/>
            <c:bubble3D val="0"/>
            <c:spPr>
              <a:solidFill>
                <a:srgbClr val="7C878E"/>
              </a:solidFill>
              <a:ln>
                <a:noFill/>
              </a:ln>
              <a:effectLst/>
            </c:spPr>
            <c:extLst>
              <c:ext xmlns:c16="http://schemas.microsoft.com/office/drawing/2014/chart" uri="{C3380CC4-5D6E-409C-BE32-E72D297353CC}">
                <c16:uniqueId val="{00000003-2560-4061-8CCF-C53E2AC4B505}"/>
              </c:ext>
            </c:extLst>
          </c:dPt>
          <c:dPt>
            <c:idx val="2"/>
            <c:invertIfNegative val="0"/>
            <c:bubble3D val="0"/>
            <c:spPr>
              <a:solidFill>
                <a:srgbClr val="7C878E"/>
              </a:solidFill>
              <a:ln>
                <a:noFill/>
              </a:ln>
              <a:effectLst/>
            </c:spPr>
            <c:extLst>
              <c:ext xmlns:c16="http://schemas.microsoft.com/office/drawing/2014/chart" uri="{C3380CC4-5D6E-409C-BE32-E72D297353CC}">
                <c16:uniqueId val="{00000005-2560-4061-8CCF-C53E2AC4B505}"/>
              </c:ext>
            </c:extLst>
          </c:dPt>
          <c:dPt>
            <c:idx val="3"/>
            <c:invertIfNegative val="0"/>
            <c:bubble3D val="0"/>
            <c:spPr>
              <a:solidFill>
                <a:srgbClr val="7C878E"/>
              </a:solidFill>
              <a:ln>
                <a:noFill/>
              </a:ln>
              <a:effectLst/>
            </c:spPr>
            <c:extLst>
              <c:ext xmlns:c16="http://schemas.microsoft.com/office/drawing/2014/chart" uri="{C3380CC4-5D6E-409C-BE32-E72D297353CC}">
                <c16:uniqueId val="{00000007-2560-4061-8CCF-C53E2AC4B505}"/>
              </c:ext>
            </c:extLst>
          </c:dPt>
          <c:dPt>
            <c:idx val="4"/>
            <c:invertIfNegative val="0"/>
            <c:bubble3D val="0"/>
            <c:spPr>
              <a:solidFill>
                <a:srgbClr val="7C878E"/>
              </a:solidFill>
              <a:ln>
                <a:noFill/>
              </a:ln>
              <a:effectLst/>
            </c:spPr>
            <c:extLst>
              <c:ext xmlns:c16="http://schemas.microsoft.com/office/drawing/2014/chart" uri="{C3380CC4-5D6E-409C-BE32-E72D297353CC}">
                <c16:uniqueId val="{00000009-2560-4061-8CCF-C53E2AC4B505}"/>
              </c:ext>
            </c:extLst>
          </c:dPt>
          <c:dPt>
            <c:idx val="5"/>
            <c:invertIfNegative val="0"/>
            <c:bubble3D val="0"/>
            <c:spPr>
              <a:solidFill>
                <a:srgbClr val="7C878E"/>
              </a:solidFill>
              <a:ln>
                <a:noFill/>
              </a:ln>
              <a:effectLst/>
            </c:spPr>
            <c:extLst>
              <c:ext xmlns:c16="http://schemas.microsoft.com/office/drawing/2014/chart" uri="{C3380CC4-5D6E-409C-BE32-E72D297353CC}">
                <c16:uniqueId val="{0000000B-2560-4061-8CCF-C53E2AC4B505}"/>
              </c:ext>
            </c:extLst>
          </c:dPt>
          <c:dPt>
            <c:idx val="6"/>
            <c:invertIfNegative val="0"/>
            <c:bubble3D val="0"/>
            <c:spPr>
              <a:solidFill>
                <a:srgbClr val="7C878E"/>
              </a:solidFill>
              <a:ln>
                <a:noFill/>
              </a:ln>
              <a:effectLst/>
            </c:spPr>
            <c:extLst>
              <c:ext xmlns:c16="http://schemas.microsoft.com/office/drawing/2014/chart" uri="{C3380CC4-5D6E-409C-BE32-E72D297353CC}">
                <c16:uniqueId val="{0000000D-2560-4061-8CCF-C53E2AC4B505}"/>
              </c:ext>
            </c:extLst>
          </c:dPt>
          <c:dPt>
            <c:idx val="7"/>
            <c:invertIfNegative val="0"/>
            <c:bubble3D val="0"/>
            <c:spPr>
              <a:solidFill>
                <a:srgbClr val="7C878E"/>
              </a:solidFill>
              <a:ln>
                <a:noFill/>
              </a:ln>
              <a:effectLst/>
            </c:spPr>
            <c:extLst>
              <c:ext xmlns:c16="http://schemas.microsoft.com/office/drawing/2014/chart" uri="{C3380CC4-5D6E-409C-BE32-E72D297353CC}">
                <c16:uniqueId val="{0000000F-2560-4061-8CCF-C53E2AC4B505}"/>
              </c:ext>
            </c:extLst>
          </c:dPt>
          <c:dPt>
            <c:idx val="8"/>
            <c:invertIfNegative val="0"/>
            <c:bubble3D val="0"/>
            <c:spPr>
              <a:solidFill>
                <a:srgbClr val="7C878E"/>
              </a:solidFill>
              <a:ln>
                <a:noFill/>
              </a:ln>
              <a:effectLst/>
            </c:spPr>
            <c:extLst>
              <c:ext xmlns:c16="http://schemas.microsoft.com/office/drawing/2014/chart" uri="{C3380CC4-5D6E-409C-BE32-E72D297353CC}">
                <c16:uniqueId val="{00000011-2560-4061-8CCF-C53E2AC4B505}"/>
              </c:ext>
            </c:extLst>
          </c:dPt>
          <c:dPt>
            <c:idx val="9"/>
            <c:invertIfNegative val="0"/>
            <c:bubble3D val="0"/>
            <c:spPr>
              <a:solidFill>
                <a:srgbClr val="7C878E"/>
              </a:solidFill>
              <a:ln>
                <a:noFill/>
              </a:ln>
              <a:effectLst/>
            </c:spPr>
            <c:extLst>
              <c:ext xmlns:c16="http://schemas.microsoft.com/office/drawing/2014/chart" uri="{C3380CC4-5D6E-409C-BE32-E72D297353CC}">
                <c16:uniqueId val="{00000013-2560-4061-8CCF-C53E2AC4B50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560-4061-8CCF-C53E2AC4B50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560-4061-8CCF-C53E2AC4B50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560-4061-8CCF-C53E2AC4B50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560-4061-8CCF-C53E2AC4B50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560-4061-8CCF-C53E2AC4B50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560-4061-8CCF-C53E2AC4B50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560-4061-8CCF-C53E2AC4B50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560-4061-8CCF-C53E2AC4B505}"/>
              </c:ext>
            </c:extLst>
          </c:dPt>
          <c:dPt>
            <c:idx val="19"/>
            <c:invertIfNegative val="0"/>
            <c:bubble3D val="0"/>
            <c:spPr>
              <a:solidFill>
                <a:srgbClr val="7C878E"/>
              </a:solidFill>
              <a:ln>
                <a:noFill/>
              </a:ln>
              <a:effectLst/>
            </c:spPr>
            <c:extLst>
              <c:ext xmlns:c16="http://schemas.microsoft.com/office/drawing/2014/chart" uri="{C3380CC4-5D6E-409C-BE32-E72D297353CC}">
                <c16:uniqueId val="{00000025-2560-4061-8CCF-C53E2AC4B50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'F107'!$A$7:$A$39</c:f>
              <c:strCache>
                <c:ptCount val="33"/>
                <c:pt idx="0">
                  <c:v>Hidalgo</c:v>
                </c:pt>
                <c:pt idx="1">
                  <c:v>Tlaxcala</c:v>
                </c:pt>
                <c:pt idx="2">
                  <c:v>Morelos</c:v>
                </c:pt>
                <c:pt idx="3">
                  <c:v>Ciudad de México</c:v>
                </c:pt>
                <c:pt idx="4">
                  <c:v>Coahuila</c:v>
                </c:pt>
                <c:pt idx="5">
                  <c:v>Michoacán</c:v>
                </c:pt>
                <c:pt idx="6">
                  <c:v>Guanajuato</c:v>
                </c:pt>
                <c:pt idx="7">
                  <c:v>Tamaulipas</c:v>
                </c:pt>
                <c:pt idx="8">
                  <c:v>Sonora</c:v>
                </c:pt>
                <c:pt idx="9">
                  <c:v>San Luis Potosí</c:v>
                </c:pt>
                <c:pt idx="10">
                  <c:v>Baja California</c:v>
                </c:pt>
                <c:pt idx="11">
                  <c:v>Durango</c:v>
                </c:pt>
                <c:pt idx="12">
                  <c:v>Aguascalientes</c:v>
                </c:pt>
                <c:pt idx="13">
                  <c:v>Campeche</c:v>
                </c:pt>
                <c:pt idx="14">
                  <c:v>Querétaro</c:v>
                </c:pt>
                <c:pt idx="15">
                  <c:v>Oaxaca</c:v>
                </c:pt>
                <c:pt idx="16">
                  <c:v>Puebla</c:v>
                </c:pt>
                <c:pt idx="17">
                  <c:v>Jalisco</c:v>
                </c:pt>
                <c:pt idx="18">
                  <c:v>Nuevo León</c:v>
                </c:pt>
                <c:pt idx="19">
                  <c:v>Guerrero</c:v>
                </c:pt>
                <c:pt idx="20">
                  <c:v>Nacional</c:v>
                </c:pt>
                <c:pt idx="21">
                  <c:v>Veracruz</c:v>
                </c:pt>
                <c:pt idx="22">
                  <c:v>Sinaloa</c:v>
                </c:pt>
                <c:pt idx="23">
                  <c:v>Nayarit</c:v>
                </c:pt>
                <c:pt idx="24">
                  <c:v>Estado de México</c:v>
                </c:pt>
                <c:pt idx="25">
                  <c:v>Tabasco</c:v>
                </c:pt>
                <c:pt idx="26">
                  <c:v>Chihuahua</c:v>
                </c:pt>
                <c:pt idx="27">
                  <c:v>Zacatecas</c:v>
                </c:pt>
                <c:pt idx="28">
                  <c:v>Baja California Sur</c:v>
                </c:pt>
                <c:pt idx="29">
                  <c:v>Chiapas</c:v>
                </c:pt>
                <c:pt idx="30">
                  <c:v>Yucatán</c:v>
                </c:pt>
                <c:pt idx="31">
                  <c:v>Colima</c:v>
                </c:pt>
                <c:pt idx="32">
                  <c:v>Quintana Roo</c:v>
                </c:pt>
              </c:strCache>
            </c:strRef>
          </c:cat>
          <c:val>
            <c:numRef>
              <c:f>'F107'!$B$7:$B$39</c:f>
              <c:numCache>
                <c:formatCode>0.00</c:formatCode>
                <c:ptCount val="33"/>
                <c:pt idx="0">
                  <c:v>-3.4095443284592282</c:v>
                </c:pt>
                <c:pt idx="1">
                  <c:v>-0.66340120834710181</c:v>
                </c:pt>
                <c:pt idx="2">
                  <c:v>1.0577918426454569</c:v>
                </c:pt>
                <c:pt idx="3">
                  <c:v>1.3554679367593763</c:v>
                </c:pt>
                <c:pt idx="4">
                  <c:v>1.782464944466136</c:v>
                </c:pt>
                <c:pt idx="5">
                  <c:v>2.296193293176414</c:v>
                </c:pt>
                <c:pt idx="6">
                  <c:v>2.4065823667951736</c:v>
                </c:pt>
                <c:pt idx="7">
                  <c:v>2.5680913804349594</c:v>
                </c:pt>
                <c:pt idx="8">
                  <c:v>2.6704070343330448</c:v>
                </c:pt>
                <c:pt idx="9">
                  <c:v>3.0520907547985456</c:v>
                </c:pt>
                <c:pt idx="10">
                  <c:v>3.1982298937177585</c:v>
                </c:pt>
                <c:pt idx="11">
                  <c:v>3.5755021999995784</c:v>
                </c:pt>
                <c:pt idx="12">
                  <c:v>3.5994659793756218</c:v>
                </c:pt>
                <c:pt idx="13">
                  <c:v>3.8261941242134183</c:v>
                </c:pt>
                <c:pt idx="14">
                  <c:v>3.8647626067233016</c:v>
                </c:pt>
                <c:pt idx="15">
                  <c:v>3.9422616874313201</c:v>
                </c:pt>
                <c:pt idx="16">
                  <c:v>4.0711898462786689</c:v>
                </c:pt>
                <c:pt idx="17">
                  <c:v>4.2632550133318032</c:v>
                </c:pt>
                <c:pt idx="18">
                  <c:v>4.9546577330036179</c:v>
                </c:pt>
                <c:pt idx="19">
                  <c:v>5.1657477764623252</c:v>
                </c:pt>
                <c:pt idx="20">
                  <c:v>5.3193204421957239</c:v>
                </c:pt>
                <c:pt idx="21">
                  <c:v>5.4030223903437129</c:v>
                </c:pt>
                <c:pt idx="22">
                  <c:v>5.6543112359955394</c:v>
                </c:pt>
                <c:pt idx="23">
                  <c:v>5.7363556730262566</c:v>
                </c:pt>
                <c:pt idx="24">
                  <c:v>5.7597089267020234</c:v>
                </c:pt>
                <c:pt idx="25">
                  <c:v>6.5903051830094279</c:v>
                </c:pt>
                <c:pt idx="26">
                  <c:v>7.2990025448669211</c:v>
                </c:pt>
                <c:pt idx="27">
                  <c:v>7.9947796127444928</c:v>
                </c:pt>
                <c:pt idx="28">
                  <c:v>9.5174844642523819</c:v>
                </c:pt>
                <c:pt idx="29">
                  <c:v>10.957741482037935</c:v>
                </c:pt>
                <c:pt idx="30">
                  <c:v>11.236160762165671</c:v>
                </c:pt>
                <c:pt idx="31">
                  <c:v>11.505723859227276</c:v>
                </c:pt>
                <c:pt idx="32">
                  <c:v>19.992569060352782</c:v>
                </c:pt>
              </c:numCache>
            </c:numRef>
          </c:val>
          <c:extLst>
            <c:ext xmlns:c16="http://schemas.microsoft.com/office/drawing/2014/chart" uri="{C3380CC4-5D6E-409C-BE32-E72D297353CC}">
              <c16:uniqueId val="{00000026-2560-4061-8CCF-C53E2AC4B50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7AE-4FDE-9525-D742B9DEFBCD}"/>
              </c:ext>
            </c:extLst>
          </c:dPt>
          <c:dPt>
            <c:idx val="1"/>
            <c:invertIfNegative val="0"/>
            <c:bubble3D val="0"/>
            <c:spPr>
              <a:solidFill>
                <a:srgbClr val="7C878E"/>
              </a:solidFill>
              <a:ln>
                <a:noFill/>
              </a:ln>
              <a:effectLst/>
            </c:spPr>
            <c:extLst>
              <c:ext xmlns:c16="http://schemas.microsoft.com/office/drawing/2014/chart" uri="{C3380CC4-5D6E-409C-BE32-E72D297353CC}">
                <c16:uniqueId val="{00000003-17AE-4FDE-9525-D742B9DEFBCD}"/>
              </c:ext>
            </c:extLst>
          </c:dPt>
          <c:dPt>
            <c:idx val="2"/>
            <c:invertIfNegative val="0"/>
            <c:bubble3D val="0"/>
            <c:spPr>
              <a:solidFill>
                <a:srgbClr val="7C878E"/>
              </a:solidFill>
              <a:ln>
                <a:noFill/>
              </a:ln>
              <a:effectLst/>
            </c:spPr>
            <c:extLst>
              <c:ext xmlns:c16="http://schemas.microsoft.com/office/drawing/2014/chart" uri="{C3380CC4-5D6E-409C-BE32-E72D297353CC}">
                <c16:uniqueId val="{00000005-17AE-4FDE-9525-D742B9DEFBCD}"/>
              </c:ext>
            </c:extLst>
          </c:dPt>
          <c:dPt>
            <c:idx val="3"/>
            <c:invertIfNegative val="0"/>
            <c:bubble3D val="0"/>
            <c:spPr>
              <a:solidFill>
                <a:srgbClr val="7C878E"/>
              </a:solidFill>
              <a:ln>
                <a:noFill/>
              </a:ln>
              <a:effectLst/>
            </c:spPr>
            <c:extLst>
              <c:ext xmlns:c16="http://schemas.microsoft.com/office/drawing/2014/chart" uri="{C3380CC4-5D6E-409C-BE32-E72D297353CC}">
                <c16:uniqueId val="{00000007-17AE-4FDE-9525-D742B9DEFBCD}"/>
              </c:ext>
            </c:extLst>
          </c:dPt>
          <c:dPt>
            <c:idx val="4"/>
            <c:invertIfNegative val="0"/>
            <c:bubble3D val="0"/>
            <c:spPr>
              <a:solidFill>
                <a:srgbClr val="7C878E"/>
              </a:solidFill>
              <a:ln>
                <a:noFill/>
              </a:ln>
              <a:effectLst/>
            </c:spPr>
            <c:extLst>
              <c:ext xmlns:c16="http://schemas.microsoft.com/office/drawing/2014/chart" uri="{C3380CC4-5D6E-409C-BE32-E72D297353CC}">
                <c16:uniqueId val="{00000009-17AE-4FDE-9525-D742B9DEFBCD}"/>
              </c:ext>
            </c:extLst>
          </c:dPt>
          <c:dPt>
            <c:idx val="5"/>
            <c:invertIfNegative val="0"/>
            <c:bubble3D val="0"/>
            <c:spPr>
              <a:solidFill>
                <a:srgbClr val="7C878E"/>
              </a:solidFill>
              <a:ln>
                <a:noFill/>
              </a:ln>
              <a:effectLst/>
            </c:spPr>
            <c:extLst>
              <c:ext xmlns:c16="http://schemas.microsoft.com/office/drawing/2014/chart" uri="{C3380CC4-5D6E-409C-BE32-E72D297353CC}">
                <c16:uniqueId val="{0000000B-17AE-4FDE-9525-D742B9DEFBCD}"/>
              </c:ext>
            </c:extLst>
          </c:dPt>
          <c:dPt>
            <c:idx val="6"/>
            <c:invertIfNegative val="0"/>
            <c:bubble3D val="0"/>
            <c:spPr>
              <a:solidFill>
                <a:srgbClr val="7C878E"/>
              </a:solidFill>
              <a:ln>
                <a:noFill/>
              </a:ln>
              <a:effectLst/>
            </c:spPr>
            <c:extLst>
              <c:ext xmlns:c16="http://schemas.microsoft.com/office/drawing/2014/chart" uri="{C3380CC4-5D6E-409C-BE32-E72D297353CC}">
                <c16:uniqueId val="{0000000D-17AE-4FDE-9525-D742B9DEFBCD}"/>
              </c:ext>
            </c:extLst>
          </c:dPt>
          <c:dPt>
            <c:idx val="7"/>
            <c:invertIfNegative val="0"/>
            <c:bubble3D val="0"/>
            <c:spPr>
              <a:solidFill>
                <a:srgbClr val="7C878E"/>
              </a:solidFill>
              <a:ln>
                <a:noFill/>
              </a:ln>
              <a:effectLst/>
            </c:spPr>
            <c:extLst>
              <c:ext xmlns:c16="http://schemas.microsoft.com/office/drawing/2014/chart" uri="{C3380CC4-5D6E-409C-BE32-E72D297353CC}">
                <c16:uniqueId val="{0000000F-17AE-4FDE-9525-D742B9DEFBCD}"/>
              </c:ext>
            </c:extLst>
          </c:dPt>
          <c:dPt>
            <c:idx val="8"/>
            <c:invertIfNegative val="0"/>
            <c:bubble3D val="0"/>
            <c:spPr>
              <a:solidFill>
                <a:srgbClr val="7C878E"/>
              </a:solidFill>
              <a:ln>
                <a:noFill/>
              </a:ln>
              <a:effectLst/>
            </c:spPr>
            <c:extLst>
              <c:ext xmlns:c16="http://schemas.microsoft.com/office/drawing/2014/chart" uri="{C3380CC4-5D6E-409C-BE32-E72D297353CC}">
                <c16:uniqueId val="{00000011-17AE-4FDE-9525-D742B9DEFBCD}"/>
              </c:ext>
            </c:extLst>
          </c:dPt>
          <c:dPt>
            <c:idx val="9"/>
            <c:invertIfNegative val="0"/>
            <c:bubble3D val="0"/>
            <c:spPr>
              <a:solidFill>
                <a:srgbClr val="7C878E"/>
              </a:solidFill>
              <a:ln>
                <a:noFill/>
              </a:ln>
              <a:effectLst/>
            </c:spPr>
            <c:extLst>
              <c:ext xmlns:c16="http://schemas.microsoft.com/office/drawing/2014/chart" uri="{C3380CC4-5D6E-409C-BE32-E72D297353CC}">
                <c16:uniqueId val="{00000013-17AE-4FDE-9525-D742B9DEFBC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7AE-4FDE-9525-D742B9DEFBC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7AE-4FDE-9525-D742B9DEFBC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7AE-4FDE-9525-D742B9DEFBC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7AE-4FDE-9525-D742B9DEFBC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7AE-4FDE-9525-D742B9DEFBC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7AE-4FDE-9525-D742B9DEFBC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7AE-4FDE-9525-D742B9DEFBC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7AE-4FDE-9525-D742B9DEFBCD}"/>
              </c:ext>
            </c:extLst>
          </c:dPt>
          <c:dPt>
            <c:idx val="30"/>
            <c:invertIfNegative val="0"/>
            <c:bubble3D val="0"/>
            <c:spPr>
              <a:solidFill>
                <a:srgbClr val="7C878E"/>
              </a:solidFill>
              <a:ln>
                <a:noFill/>
              </a:ln>
              <a:effectLst/>
            </c:spPr>
            <c:extLst>
              <c:ext xmlns:c16="http://schemas.microsoft.com/office/drawing/2014/chart" uri="{C3380CC4-5D6E-409C-BE32-E72D297353CC}">
                <c16:uniqueId val="{00000025-17AE-4FDE-9525-D742B9DEFBCD}"/>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'F108'!$A$7:$A$39</c:f>
              <c:strCache>
                <c:ptCount val="33"/>
                <c:pt idx="0">
                  <c:v>Veracruz</c:v>
                </c:pt>
                <c:pt idx="1">
                  <c:v>Aguascalientes</c:v>
                </c:pt>
                <c:pt idx="2">
                  <c:v>Guanajuato</c:v>
                </c:pt>
                <c:pt idx="3">
                  <c:v>Colima</c:v>
                </c:pt>
                <c:pt idx="4">
                  <c:v>Tlaxcala</c:v>
                </c:pt>
                <c:pt idx="5">
                  <c:v>Tamaulipas</c:v>
                </c:pt>
                <c:pt idx="6">
                  <c:v>Nacional</c:v>
                </c:pt>
                <c:pt idx="7">
                  <c:v>Puebla</c:v>
                </c:pt>
                <c:pt idx="8">
                  <c:v>Ciudad de México</c:v>
                </c:pt>
                <c:pt idx="9">
                  <c:v>Querétaro</c:v>
                </c:pt>
                <c:pt idx="10">
                  <c:v>Michoacán</c:v>
                </c:pt>
                <c:pt idx="11">
                  <c:v>Tabasco</c:v>
                </c:pt>
                <c:pt idx="12">
                  <c:v>Guerrero</c:v>
                </c:pt>
                <c:pt idx="13">
                  <c:v>Morelos</c:v>
                </c:pt>
                <c:pt idx="14">
                  <c:v>Hidalgo</c:v>
                </c:pt>
                <c:pt idx="15">
                  <c:v>Zacatecas</c:v>
                </c:pt>
                <c:pt idx="16">
                  <c:v>Nayarit</c:v>
                </c:pt>
                <c:pt idx="17">
                  <c:v>Chiapas</c:v>
                </c:pt>
                <c:pt idx="18">
                  <c:v>Durango</c:v>
                </c:pt>
                <c:pt idx="19">
                  <c:v>Sinaloa</c:v>
                </c:pt>
                <c:pt idx="20">
                  <c:v>Jalisco</c:v>
                </c:pt>
                <c:pt idx="21">
                  <c:v>Sonora</c:v>
                </c:pt>
                <c:pt idx="22">
                  <c:v>Quintana Roo</c:v>
                </c:pt>
                <c:pt idx="23">
                  <c:v>San Luis Potosí</c:v>
                </c:pt>
                <c:pt idx="24">
                  <c:v>Yucatán</c:v>
                </c:pt>
                <c:pt idx="25">
                  <c:v>Campeche</c:v>
                </c:pt>
                <c:pt idx="26">
                  <c:v>México</c:v>
                </c:pt>
                <c:pt idx="27">
                  <c:v>Nuevo León</c:v>
                </c:pt>
                <c:pt idx="28">
                  <c:v>Baja California</c:v>
                </c:pt>
                <c:pt idx="29">
                  <c:v>Coahuila</c:v>
                </c:pt>
                <c:pt idx="30">
                  <c:v>Baja California Sur</c:v>
                </c:pt>
                <c:pt idx="31">
                  <c:v>Chihuahua</c:v>
                </c:pt>
                <c:pt idx="32">
                  <c:v>Oaxaca</c:v>
                </c:pt>
              </c:strCache>
            </c:strRef>
          </c:cat>
          <c:val>
            <c:numRef>
              <c:f>'F108'!$B$7:$B$39</c:f>
              <c:numCache>
                <c:formatCode>0.00</c:formatCode>
                <c:ptCount val="33"/>
                <c:pt idx="0">
                  <c:v>-4.2357203725655719</c:v>
                </c:pt>
                <c:pt idx="1">
                  <c:v>-2.1489385559295076</c:v>
                </c:pt>
                <c:pt idx="2">
                  <c:v>-0.99887042481285293</c:v>
                </c:pt>
                <c:pt idx="3">
                  <c:v>-0.72973634042744806</c:v>
                </c:pt>
                <c:pt idx="4">
                  <c:v>-0.36123452507043113</c:v>
                </c:pt>
                <c:pt idx="5">
                  <c:v>-0.13091814761365253</c:v>
                </c:pt>
                <c:pt idx="6">
                  <c:v>-0.12754623415616206</c:v>
                </c:pt>
                <c:pt idx="7">
                  <c:v>0.29419391157039343</c:v>
                </c:pt>
                <c:pt idx="8">
                  <c:v>0.2951865415267475</c:v>
                </c:pt>
                <c:pt idx="9">
                  <c:v>0.38559263831111207</c:v>
                </c:pt>
                <c:pt idx="10">
                  <c:v>0.41776633028968924</c:v>
                </c:pt>
                <c:pt idx="11">
                  <c:v>0.494621547218139</c:v>
                </c:pt>
                <c:pt idx="12">
                  <c:v>0.51430795363523274</c:v>
                </c:pt>
                <c:pt idx="13">
                  <c:v>1.1241764259234848</c:v>
                </c:pt>
                <c:pt idx="14">
                  <c:v>1.1627139518257037</c:v>
                </c:pt>
                <c:pt idx="15">
                  <c:v>1.2739041518532666</c:v>
                </c:pt>
                <c:pt idx="16">
                  <c:v>1.4144387848650117</c:v>
                </c:pt>
                <c:pt idx="17">
                  <c:v>1.4718212418427423</c:v>
                </c:pt>
                <c:pt idx="18">
                  <c:v>1.5011991564685614</c:v>
                </c:pt>
                <c:pt idx="19">
                  <c:v>1.7367007981582034</c:v>
                </c:pt>
                <c:pt idx="20">
                  <c:v>1.7389490847331297</c:v>
                </c:pt>
                <c:pt idx="21">
                  <c:v>1.804366355388503</c:v>
                </c:pt>
                <c:pt idx="22">
                  <c:v>2.0346747505753089</c:v>
                </c:pt>
                <c:pt idx="23">
                  <c:v>2.1561659006862235</c:v>
                </c:pt>
                <c:pt idx="24">
                  <c:v>2.1637663487164307</c:v>
                </c:pt>
                <c:pt idx="25">
                  <c:v>2.2846372080152317</c:v>
                </c:pt>
                <c:pt idx="26">
                  <c:v>2.4363332873388996</c:v>
                </c:pt>
                <c:pt idx="27">
                  <c:v>3.0009063956569633</c:v>
                </c:pt>
                <c:pt idx="28">
                  <c:v>3.1966023351473147</c:v>
                </c:pt>
                <c:pt idx="29">
                  <c:v>3.286934156555779</c:v>
                </c:pt>
                <c:pt idx="30">
                  <c:v>3.4194972796183851</c:v>
                </c:pt>
                <c:pt idx="31">
                  <c:v>5.0765005205076905</c:v>
                </c:pt>
                <c:pt idx="32">
                  <c:v>8.7173172564297037</c:v>
                </c:pt>
              </c:numCache>
            </c:numRef>
          </c:val>
          <c:extLst>
            <c:ext xmlns:c16="http://schemas.microsoft.com/office/drawing/2014/chart" uri="{C3380CC4-5D6E-409C-BE32-E72D297353CC}">
              <c16:uniqueId val="{00000026-17AE-4FDE-9525-D742B9DEFBC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Total Jalisco</c:v>
          </c:tx>
          <c:spPr>
            <a:solidFill>
              <a:srgbClr val="7C878E"/>
            </a:solidFill>
          </c:spPr>
          <c:invertIfNegative val="0"/>
          <c:dPt>
            <c:idx val="0"/>
            <c:invertIfNegative val="0"/>
            <c:bubble3D val="0"/>
            <c:extLst>
              <c:ext xmlns:c16="http://schemas.microsoft.com/office/drawing/2014/chart" uri="{C3380CC4-5D6E-409C-BE32-E72D297353CC}">
                <c16:uniqueId val="{00000000-FFB3-4E82-A9F0-C2A9B37F31F1}"/>
              </c:ext>
            </c:extLst>
          </c:dPt>
          <c:dPt>
            <c:idx val="1"/>
            <c:invertIfNegative val="0"/>
            <c:bubble3D val="0"/>
            <c:extLst>
              <c:ext xmlns:c16="http://schemas.microsoft.com/office/drawing/2014/chart" uri="{C3380CC4-5D6E-409C-BE32-E72D297353CC}">
                <c16:uniqueId val="{00000001-FFB3-4E82-A9F0-C2A9B37F31F1}"/>
              </c:ext>
            </c:extLst>
          </c:dPt>
          <c:dPt>
            <c:idx val="8"/>
            <c:invertIfNegative val="0"/>
            <c:bubble3D val="0"/>
            <c:spPr>
              <a:solidFill>
                <a:srgbClr val="FBBB27"/>
              </a:solidFill>
            </c:spPr>
            <c:extLst>
              <c:ext xmlns:c16="http://schemas.microsoft.com/office/drawing/2014/chart" uri="{C3380CC4-5D6E-409C-BE32-E72D297353CC}">
                <c16:uniqueId val="{00000003-FFB3-4E82-A9F0-C2A9B37F31F1}"/>
              </c:ext>
            </c:extLst>
          </c:dPt>
          <c:dPt>
            <c:idx val="11"/>
            <c:invertIfNegative val="0"/>
            <c:bubble3D val="0"/>
            <c:extLst>
              <c:ext xmlns:c16="http://schemas.microsoft.com/office/drawing/2014/chart" uri="{C3380CC4-5D6E-409C-BE32-E72D297353CC}">
                <c16:uniqueId val="{00000004-FFB3-4E82-A9F0-C2A9B37F31F1}"/>
              </c:ext>
            </c:extLst>
          </c:dPt>
          <c:dPt>
            <c:idx val="12"/>
            <c:invertIfNegative val="0"/>
            <c:bubble3D val="0"/>
            <c:extLst>
              <c:ext xmlns:c16="http://schemas.microsoft.com/office/drawing/2014/chart" uri="{C3380CC4-5D6E-409C-BE32-E72D297353CC}">
                <c16:uniqueId val="{00000005-FFB3-4E82-A9F0-C2A9B37F31F1}"/>
              </c:ext>
            </c:extLst>
          </c:dPt>
          <c:dPt>
            <c:idx val="13"/>
            <c:invertIfNegative val="0"/>
            <c:bubble3D val="0"/>
            <c:extLst>
              <c:ext xmlns:c16="http://schemas.microsoft.com/office/drawing/2014/chart" uri="{C3380CC4-5D6E-409C-BE32-E72D297353CC}">
                <c16:uniqueId val="{00000006-FFB3-4E82-A9F0-C2A9B37F31F1}"/>
              </c:ext>
            </c:extLst>
          </c:dPt>
          <c:dPt>
            <c:idx val="20"/>
            <c:invertIfNegative val="0"/>
            <c:bubble3D val="0"/>
            <c:spPr>
              <a:solidFill>
                <a:srgbClr val="FBBB27"/>
              </a:solidFill>
            </c:spPr>
            <c:extLst>
              <c:ext xmlns:c16="http://schemas.microsoft.com/office/drawing/2014/chart" uri="{C3380CC4-5D6E-409C-BE32-E72D297353CC}">
                <c16:uniqueId val="{00000008-FFB3-4E82-A9F0-C2A9B37F31F1}"/>
              </c:ext>
            </c:extLst>
          </c:dPt>
          <c:dPt>
            <c:idx val="23"/>
            <c:invertIfNegative val="0"/>
            <c:bubble3D val="0"/>
            <c:extLst>
              <c:ext xmlns:c16="http://schemas.microsoft.com/office/drawing/2014/chart" uri="{C3380CC4-5D6E-409C-BE32-E72D297353CC}">
                <c16:uniqueId val="{00000009-FFB3-4E82-A9F0-C2A9B37F31F1}"/>
              </c:ext>
            </c:extLst>
          </c:dPt>
          <c:dPt>
            <c:idx val="24"/>
            <c:invertIfNegative val="0"/>
            <c:bubble3D val="0"/>
            <c:extLst>
              <c:ext xmlns:c16="http://schemas.microsoft.com/office/drawing/2014/chart" uri="{C3380CC4-5D6E-409C-BE32-E72D297353CC}">
                <c16:uniqueId val="{0000000A-FFB3-4E82-A9F0-C2A9B37F31F1}"/>
              </c:ext>
            </c:extLst>
          </c:dPt>
          <c:dPt>
            <c:idx val="25"/>
            <c:invertIfNegative val="0"/>
            <c:bubble3D val="0"/>
            <c:extLst>
              <c:ext xmlns:c16="http://schemas.microsoft.com/office/drawing/2014/chart" uri="{C3380CC4-5D6E-409C-BE32-E72D297353CC}">
                <c16:uniqueId val="{0000000B-FFB3-4E82-A9F0-C2A9B37F31F1}"/>
              </c:ext>
            </c:extLst>
          </c:dPt>
          <c:dPt>
            <c:idx val="32"/>
            <c:invertIfNegative val="0"/>
            <c:bubble3D val="0"/>
            <c:spPr>
              <a:solidFill>
                <a:srgbClr val="FBBB27"/>
              </a:solidFill>
            </c:spPr>
            <c:extLst>
              <c:ext xmlns:c16="http://schemas.microsoft.com/office/drawing/2014/chart" uri="{C3380CC4-5D6E-409C-BE32-E72D297353CC}">
                <c16:uniqueId val="{0000000D-FFB3-4E82-A9F0-C2A9B37F31F1}"/>
              </c:ext>
            </c:extLst>
          </c:dPt>
          <c:dPt>
            <c:idx val="35"/>
            <c:invertIfNegative val="0"/>
            <c:bubble3D val="0"/>
            <c:extLst>
              <c:ext xmlns:c16="http://schemas.microsoft.com/office/drawing/2014/chart" uri="{C3380CC4-5D6E-409C-BE32-E72D297353CC}">
                <c16:uniqueId val="{0000000E-FFB3-4E82-A9F0-C2A9B37F31F1}"/>
              </c:ext>
            </c:extLst>
          </c:dPt>
          <c:dPt>
            <c:idx val="36"/>
            <c:invertIfNegative val="0"/>
            <c:bubble3D val="0"/>
            <c:extLst>
              <c:ext xmlns:c16="http://schemas.microsoft.com/office/drawing/2014/chart" uri="{C3380CC4-5D6E-409C-BE32-E72D297353CC}">
                <c16:uniqueId val="{0000000F-FFB3-4E82-A9F0-C2A9B37F31F1}"/>
              </c:ext>
            </c:extLst>
          </c:dPt>
          <c:dPt>
            <c:idx val="37"/>
            <c:invertIfNegative val="0"/>
            <c:bubble3D val="0"/>
            <c:extLst>
              <c:ext xmlns:c16="http://schemas.microsoft.com/office/drawing/2014/chart" uri="{C3380CC4-5D6E-409C-BE32-E72D297353CC}">
                <c16:uniqueId val="{00000010-FFB3-4E82-A9F0-C2A9B37F31F1}"/>
              </c:ext>
            </c:extLst>
          </c:dPt>
          <c:dPt>
            <c:idx val="44"/>
            <c:invertIfNegative val="0"/>
            <c:bubble3D val="0"/>
            <c:spPr>
              <a:solidFill>
                <a:srgbClr val="FBBB27"/>
              </a:solidFill>
            </c:spPr>
            <c:extLst>
              <c:ext xmlns:c16="http://schemas.microsoft.com/office/drawing/2014/chart" uri="{C3380CC4-5D6E-409C-BE32-E72D297353CC}">
                <c16:uniqueId val="{00000012-FFB3-4E82-A9F0-C2A9B37F31F1}"/>
              </c:ext>
            </c:extLst>
          </c:dPt>
          <c:dPt>
            <c:idx val="56"/>
            <c:invertIfNegative val="0"/>
            <c:bubble3D val="0"/>
            <c:spPr>
              <a:solidFill>
                <a:srgbClr val="FBBB27"/>
              </a:solidFill>
            </c:spPr>
            <c:extLst>
              <c:ext xmlns:c16="http://schemas.microsoft.com/office/drawing/2014/chart" uri="{C3380CC4-5D6E-409C-BE32-E72D297353CC}">
                <c16:uniqueId val="{00000014-FFB3-4E82-A9F0-C2A9B37F31F1}"/>
              </c:ext>
            </c:extLst>
          </c:dPt>
          <c:dPt>
            <c:idx val="68"/>
            <c:invertIfNegative val="0"/>
            <c:bubble3D val="0"/>
            <c:spPr>
              <a:solidFill>
                <a:srgbClr val="FBBB27"/>
              </a:solidFill>
            </c:spPr>
            <c:extLst>
              <c:ext xmlns:c16="http://schemas.microsoft.com/office/drawing/2014/chart" uri="{C3380CC4-5D6E-409C-BE32-E72D297353CC}">
                <c16:uniqueId val="{00000016-FFB3-4E82-A9F0-C2A9B37F31F1}"/>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9"/>
              <c:pt idx="0">
                <c:v>2016 Enero</c:v>
              </c:pt>
              <c:pt idx="1">
                <c:v>2016 Febrero</c:v>
              </c:pt>
              <c:pt idx="2">
                <c:v>2016 Marzo</c:v>
              </c:pt>
              <c:pt idx="3">
                <c:v>2016 Abril</c:v>
              </c:pt>
              <c:pt idx="4">
                <c:v>2016 Mayo</c:v>
              </c:pt>
              <c:pt idx="5">
                <c:v>2016 Junio</c:v>
              </c:pt>
              <c:pt idx="6">
                <c:v>2016 Julio</c:v>
              </c:pt>
              <c:pt idx="7">
                <c:v>2016 Agosto</c:v>
              </c:pt>
              <c:pt idx="8">
                <c:v>2016 Septiembre</c:v>
              </c:pt>
              <c:pt idx="9">
                <c:v>2016 Octubre</c:v>
              </c:pt>
              <c:pt idx="10">
                <c:v>2016 Noviembre</c:v>
              </c:pt>
              <c:pt idx="11">
                <c:v>2016 Diciembre</c:v>
              </c:pt>
              <c:pt idx="12">
                <c:v>2017 Enero</c:v>
              </c:pt>
              <c:pt idx="13">
                <c:v>2017 Febrero</c:v>
              </c:pt>
              <c:pt idx="14">
                <c:v>2017 Marzo</c:v>
              </c:pt>
              <c:pt idx="15">
                <c:v>2017 Abril</c:v>
              </c:pt>
              <c:pt idx="16">
                <c:v>2017 Mayo</c:v>
              </c:pt>
              <c:pt idx="17">
                <c:v>2017 Junio</c:v>
              </c:pt>
              <c:pt idx="18">
                <c:v>2017 Julio</c:v>
              </c:pt>
              <c:pt idx="19">
                <c:v>2017 Agosto</c:v>
              </c:pt>
              <c:pt idx="20">
                <c:v>2017 Septiembre</c:v>
              </c:pt>
              <c:pt idx="21">
                <c:v>2017 Octubre</c:v>
              </c:pt>
              <c:pt idx="22">
                <c:v>2017 Noviembre</c:v>
              </c:pt>
              <c:pt idx="23">
                <c:v>2017 Diciembre</c:v>
              </c:pt>
              <c:pt idx="24">
                <c:v>2018 Enero</c:v>
              </c:pt>
              <c:pt idx="25">
                <c:v>2018 Febrero</c:v>
              </c:pt>
              <c:pt idx="26">
                <c:v>2018 Marzo</c:v>
              </c:pt>
              <c:pt idx="27">
                <c:v>2018 Abril</c:v>
              </c:pt>
              <c:pt idx="28">
                <c:v>2018 Mayo</c:v>
              </c:pt>
              <c:pt idx="29">
                <c:v>2018 Junio</c:v>
              </c:pt>
              <c:pt idx="30">
                <c:v>2018 Julio</c:v>
              </c:pt>
              <c:pt idx="31">
                <c:v>2018 Agosto</c:v>
              </c:pt>
              <c:pt idx="32">
                <c:v>2018 Septiembre</c:v>
              </c:pt>
              <c:pt idx="33">
                <c:v>2018 Octubre</c:v>
              </c:pt>
              <c:pt idx="34">
                <c:v>2018 Noviembre</c:v>
              </c:pt>
              <c:pt idx="35">
                <c:v>2018 Diciembre</c:v>
              </c:pt>
              <c:pt idx="36">
                <c:v>2019 Enero</c:v>
              </c:pt>
              <c:pt idx="37">
                <c:v>2019 Febrero</c:v>
              </c:pt>
              <c:pt idx="38">
                <c:v>2019 Marzo</c:v>
              </c:pt>
              <c:pt idx="39">
                <c:v>2019 Abril</c:v>
              </c:pt>
              <c:pt idx="40">
                <c:v>2019 Mayo</c:v>
              </c:pt>
              <c:pt idx="41">
                <c:v>2019 Junio</c:v>
              </c:pt>
              <c:pt idx="42">
                <c:v>2019 Julio</c:v>
              </c:pt>
              <c:pt idx="43">
                <c:v>2019 Agosto</c:v>
              </c:pt>
              <c:pt idx="44">
                <c:v>2019 Septiembre</c:v>
              </c:pt>
              <c:pt idx="45">
                <c:v>2019 Octubre</c:v>
              </c:pt>
              <c:pt idx="46">
                <c:v>2019 Noviembre</c:v>
              </c:pt>
              <c:pt idx="47">
                <c:v>2019 Diciembre</c:v>
              </c:pt>
              <c:pt idx="48">
                <c:v>2020 Enero</c:v>
              </c:pt>
              <c:pt idx="49">
                <c:v>2020 Febrero</c:v>
              </c:pt>
              <c:pt idx="50">
                <c:v>2020 Marzo</c:v>
              </c:pt>
              <c:pt idx="51">
                <c:v>2020 Abril</c:v>
              </c:pt>
              <c:pt idx="52">
                <c:v>2020 Mayo</c:v>
              </c:pt>
              <c:pt idx="53">
                <c:v>2020 Junio</c:v>
              </c:pt>
              <c:pt idx="54">
                <c:v>2020 Julio</c:v>
              </c:pt>
              <c:pt idx="55">
                <c:v>2020 Agosto</c:v>
              </c:pt>
              <c:pt idx="56">
                <c:v>2020 Septiembre</c:v>
              </c:pt>
              <c:pt idx="57">
                <c:v>2020 Octubre</c:v>
              </c:pt>
              <c:pt idx="58">
                <c:v>2020 Noviembre</c:v>
              </c:pt>
              <c:pt idx="59">
                <c:v>2020 Diciembre</c:v>
              </c:pt>
              <c:pt idx="60">
                <c:v>2021 Enero</c:v>
              </c:pt>
              <c:pt idx="61">
                <c:v>2021 Febrero</c:v>
              </c:pt>
              <c:pt idx="62">
                <c:v>2021 Marzo</c:v>
              </c:pt>
              <c:pt idx="63">
                <c:v>2021 Abril</c:v>
              </c:pt>
              <c:pt idx="64">
                <c:v>2021 Mayo</c:v>
              </c:pt>
              <c:pt idx="65">
                <c:v>2021 Junio</c:v>
              </c:pt>
              <c:pt idx="66">
                <c:v>2021 Julio</c:v>
              </c:pt>
              <c:pt idx="67">
                <c:v>2021 Agosto</c:v>
              </c:pt>
              <c:pt idx="68">
                <c:v>2021 Septiembre</c:v>
              </c:pt>
            </c:strLit>
          </c:cat>
          <c:val>
            <c:numLit>
              <c:formatCode>General</c:formatCode>
              <c:ptCount val="69"/>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numLit>
          </c:val>
          <c:extLst>
            <c:ext xmlns:c16="http://schemas.microsoft.com/office/drawing/2014/chart" uri="{C3380CC4-5D6E-409C-BE32-E72D297353CC}">
              <c16:uniqueId val="{00000017-FFB3-4E82-A9F0-C2A9B37F31F1}"/>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v>Promedio Nacional</c:v>
          </c:tx>
          <c:spPr>
            <a:ln>
              <a:solidFill>
                <a:srgbClr val="CC9900"/>
              </a:solidFill>
            </a:ln>
          </c:spPr>
          <c:marker>
            <c:symbol val="none"/>
          </c:marker>
          <c:dPt>
            <c:idx val="0"/>
            <c:bubble3D val="0"/>
            <c:extLst>
              <c:ext xmlns:c16="http://schemas.microsoft.com/office/drawing/2014/chart" uri="{C3380CC4-5D6E-409C-BE32-E72D297353CC}">
                <c16:uniqueId val="{00000018-FFB3-4E82-A9F0-C2A9B37F31F1}"/>
              </c:ext>
            </c:extLst>
          </c:dPt>
          <c:dLbls>
            <c:delete val="1"/>
          </c:dLbls>
          <c:val>
            <c:numLit>
              <c:formatCode>General</c:formatCode>
              <c:ptCount val="69"/>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c:v>98</c:v>
              </c:pt>
              <c:pt idx="62">
                <c:v>126.22</c:v>
              </c:pt>
              <c:pt idx="63">
                <c:v>142.59</c:v>
              </c:pt>
              <c:pt idx="64">
                <c:v>136.72</c:v>
              </c:pt>
              <c:pt idx="65">
                <c:v>135.75</c:v>
              </c:pt>
              <c:pt idx="66">
                <c:v>141.22</c:v>
              </c:pt>
              <c:pt idx="67">
                <c:v>124.5</c:v>
              </c:pt>
              <c:pt idx="68">
                <c:v>126.56</c:v>
              </c:pt>
            </c:numLit>
          </c:val>
          <c:smooth val="0"/>
          <c:extLst>
            <c:ext xmlns:c16="http://schemas.microsoft.com/office/drawing/2014/chart" uri="{C3380CC4-5D6E-409C-BE32-E72D297353CC}">
              <c16:uniqueId val="{00000019-FFB3-4E82-A9F0-C2A9B37F31F1}"/>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5BBF-4567-920E-5F480E889FEF}"/>
              </c:ext>
            </c:extLst>
          </c:dPt>
          <c:dPt>
            <c:idx val="1"/>
            <c:bubble3D val="0"/>
            <c:spPr>
              <a:solidFill>
                <a:srgbClr val="FAD496"/>
              </a:solidFill>
            </c:spPr>
            <c:extLst>
              <c:ext xmlns:c16="http://schemas.microsoft.com/office/drawing/2014/chart" uri="{C3380CC4-5D6E-409C-BE32-E72D297353CC}">
                <c16:uniqueId val="{00000003-5BBF-4567-920E-5F480E889FEF}"/>
              </c:ext>
            </c:extLst>
          </c:dPt>
          <c:dPt>
            <c:idx val="2"/>
            <c:bubble3D val="0"/>
            <c:spPr>
              <a:solidFill>
                <a:srgbClr val="FBBB27"/>
              </a:solidFill>
            </c:spPr>
            <c:extLst>
              <c:ext xmlns:c16="http://schemas.microsoft.com/office/drawing/2014/chart" uri="{C3380CC4-5D6E-409C-BE32-E72D297353CC}">
                <c16:uniqueId val="{00000005-5BBF-4567-920E-5F480E889FEF}"/>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BF-4567-920E-5F480E889FEF}"/>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BF-4567-920E-5F480E889FEF}"/>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BF-4567-920E-5F480E889FEF}"/>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3"/>
              <c:pt idx="0">
                <c:v>Unidades Vehiculares Eléctricas</c:v>
              </c:pt>
              <c:pt idx="1">
                <c:v>Unidades Vehiculares Híbridas Plugin (conectables)</c:v>
              </c:pt>
              <c:pt idx="2">
                <c:v>Unidades Vehiculares Híbridas</c:v>
              </c:pt>
            </c:strLit>
          </c:cat>
          <c:val>
            <c:numLit>
              <c:formatCode>General</c:formatCode>
              <c:ptCount val="3"/>
              <c:pt idx="0">
                <c:v>5</c:v>
              </c:pt>
              <c:pt idx="1">
                <c:v>34</c:v>
              </c:pt>
              <c:pt idx="2">
                <c:v>339</c:v>
              </c:pt>
            </c:numLit>
          </c:val>
          <c:extLst>
            <c:ext xmlns:c16="http://schemas.microsoft.com/office/drawing/2014/chart" uri="{C3380CC4-5D6E-409C-BE32-E72D297353CC}">
              <c16:uniqueId val="{00000006-5BBF-4567-920E-5F480E889FEF}"/>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C73-4B65-83F1-71CD9B5ADB6E}"/>
              </c:ext>
            </c:extLst>
          </c:dPt>
          <c:dPt>
            <c:idx val="1"/>
            <c:invertIfNegative val="0"/>
            <c:bubble3D val="0"/>
            <c:spPr>
              <a:solidFill>
                <a:srgbClr val="7C878E"/>
              </a:solidFill>
              <a:ln>
                <a:noFill/>
              </a:ln>
              <a:effectLst/>
            </c:spPr>
            <c:extLst>
              <c:ext xmlns:c16="http://schemas.microsoft.com/office/drawing/2014/chart" uri="{C3380CC4-5D6E-409C-BE32-E72D297353CC}">
                <c16:uniqueId val="{00000003-0C73-4B65-83F1-71CD9B5ADB6E}"/>
              </c:ext>
            </c:extLst>
          </c:dPt>
          <c:dPt>
            <c:idx val="2"/>
            <c:invertIfNegative val="0"/>
            <c:bubble3D val="0"/>
            <c:spPr>
              <a:solidFill>
                <a:srgbClr val="7C878E"/>
              </a:solidFill>
              <a:ln>
                <a:noFill/>
              </a:ln>
              <a:effectLst/>
            </c:spPr>
            <c:extLst>
              <c:ext xmlns:c16="http://schemas.microsoft.com/office/drawing/2014/chart" uri="{C3380CC4-5D6E-409C-BE32-E72D297353CC}">
                <c16:uniqueId val="{00000005-0C73-4B65-83F1-71CD9B5ADB6E}"/>
              </c:ext>
            </c:extLst>
          </c:dPt>
          <c:dPt>
            <c:idx val="3"/>
            <c:invertIfNegative val="0"/>
            <c:bubble3D val="0"/>
            <c:spPr>
              <a:solidFill>
                <a:srgbClr val="7C878E"/>
              </a:solidFill>
              <a:ln>
                <a:noFill/>
              </a:ln>
              <a:effectLst/>
            </c:spPr>
            <c:extLst>
              <c:ext xmlns:c16="http://schemas.microsoft.com/office/drawing/2014/chart" uri="{C3380CC4-5D6E-409C-BE32-E72D297353CC}">
                <c16:uniqueId val="{00000007-0C73-4B65-83F1-71CD9B5ADB6E}"/>
              </c:ext>
            </c:extLst>
          </c:dPt>
          <c:dPt>
            <c:idx val="4"/>
            <c:invertIfNegative val="0"/>
            <c:bubble3D val="0"/>
            <c:spPr>
              <a:solidFill>
                <a:srgbClr val="7C878E"/>
              </a:solidFill>
              <a:ln>
                <a:noFill/>
              </a:ln>
              <a:effectLst/>
            </c:spPr>
            <c:extLst>
              <c:ext xmlns:c16="http://schemas.microsoft.com/office/drawing/2014/chart" uri="{C3380CC4-5D6E-409C-BE32-E72D297353CC}">
                <c16:uniqueId val="{00000009-0C73-4B65-83F1-71CD9B5ADB6E}"/>
              </c:ext>
            </c:extLst>
          </c:dPt>
          <c:dPt>
            <c:idx val="5"/>
            <c:invertIfNegative val="0"/>
            <c:bubble3D val="0"/>
            <c:spPr>
              <a:solidFill>
                <a:srgbClr val="7C878E"/>
              </a:solidFill>
              <a:ln>
                <a:noFill/>
              </a:ln>
              <a:effectLst/>
            </c:spPr>
            <c:extLst>
              <c:ext xmlns:c16="http://schemas.microsoft.com/office/drawing/2014/chart" uri="{C3380CC4-5D6E-409C-BE32-E72D297353CC}">
                <c16:uniqueId val="{0000000B-0C73-4B65-83F1-71CD9B5ADB6E}"/>
              </c:ext>
            </c:extLst>
          </c:dPt>
          <c:dPt>
            <c:idx val="6"/>
            <c:invertIfNegative val="0"/>
            <c:bubble3D val="0"/>
            <c:spPr>
              <a:solidFill>
                <a:srgbClr val="7C878E"/>
              </a:solidFill>
              <a:ln>
                <a:noFill/>
              </a:ln>
              <a:effectLst/>
            </c:spPr>
            <c:extLst>
              <c:ext xmlns:c16="http://schemas.microsoft.com/office/drawing/2014/chart" uri="{C3380CC4-5D6E-409C-BE32-E72D297353CC}">
                <c16:uniqueId val="{0000000D-0C73-4B65-83F1-71CD9B5ADB6E}"/>
              </c:ext>
            </c:extLst>
          </c:dPt>
          <c:dPt>
            <c:idx val="7"/>
            <c:invertIfNegative val="0"/>
            <c:bubble3D val="0"/>
            <c:spPr>
              <a:solidFill>
                <a:srgbClr val="7C878E"/>
              </a:solidFill>
              <a:ln>
                <a:noFill/>
              </a:ln>
              <a:effectLst/>
            </c:spPr>
            <c:extLst>
              <c:ext xmlns:c16="http://schemas.microsoft.com/office/drawing/2014/chart" uri="{C3380CC4-5D6E-409C-BE32-E72D297353CC}">
                <c16:uniqueId val="{0000000F-0C73-4B65-83F1-71CD9B5ADB6E}"/>
              </c:ext>
            </c:extLst>
          </c:dPt>
          <c:dPt>
            <c:idx val="8"/>
            <c:invertIfNegative val="0"/>
            <c:bubble3D val="0"/>
            <c:spPr>
              <a:solidFill>
                <a:srgbClr val="7C878E"/>
              </a:solidFill>
              <a:ln>
                <a:noFill/>
              </a:ln>
              <a:effectLst/>
            </c:spPr>
            <c:extLst>
              <c:ext xmlns:c16="http://schemas.microsoft.com/office/drawing/2014/chart" uri="{C3380CC4-5D6E-409C-BE32-E72D297353CC}">
                <c16:uniqueId val="{00000011-0C73-4B65-83F1-71CD9B5ADB6E}"/>
              </c:ext>
            </c:extLst>
          </c:dPt>
          <c:dPt>
            <c:idx val="9"/>
            <c:invertIfNegative val="0"/>
            <c:bubble3D val="0"/>
            <c:spPr>
              <a:solidFill>
                <a:srgbClr val="7C878E"/>
              </a:solidFill>
              <a:ln>
                <a:noFill/>
              </a:ln>
              <a:effectLst/>
            </c:spPr>
            <c:extLst>
              <c:ext xmlns:c16="http://schemas.microsoft.com/office/drawing/2014/chart" uri="{C3380CC4-5D6E-409C-BE32-E72D297353CC}">
                <c16:uniqueId val="{00000013-0C73-4B65-83F1-71CD9B5ADB6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C73-4B65-83F1-71CD9B5ADB6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C73-4B65-83F1-71CD9B5ADB6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C73-4B65-83F1-71CD9B5ADB6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C73-4B65-83F1-71CD9B5ADB6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C73-4B65-83F1-71CD9B5ADB6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C73-4B65-83F1-71CD9B5ADB6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C73-4B65-83F1-71CD9B5ADB6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C73-4B65-83F1-71CD9B5ADB6E}"/>
              </c:ext>
            </c:extLst>
          </c:dPt>
          <c:dPt>
            <c:idx val="19"/>
            <c:invertIfNegative val="0"/>
            <c:bubble3D val="0"/>
            <c:spPr>
              <a:solidFill>
                <a:srgbClr val="7C878E"/>
              </a:solidFill>
              <a:ln>
                <a:noFill/>
              </a:ln>
              <a:effectLst/>
            </c:spPr>
            <c:extLst>
              <c:ext xmlns:c16="http://schemas.microsoft.com/office/drawing/2014/chart" uri="{C3380CC4-5D6E-409C-BE32-E72D297353CC}">
                <c16:uniqueId val="{00000025-0C73-4B65-83F1-71CD9B5ADB6E}"/>
              </c:ext>
            </c:extLst>
          </c:dPt>
          <c:dPt>
            <c:idx val="28"/>
            <c:invertIfNegative val="0"/>
            <c:bubble3D val="0"/>
            <c:spPr>
              <a:solidFill>
                <a:srgbClr val="FBBB27"/>
              </a:solidFill>
              <a:ln>
                <a:noFill/>
              </a:ln>
              <a:effectLst/>
            </c:spPr>
            <c:extLst>
              <c:ext xmlns:c16="http://schemas.microsoft.com/office/drawing/2014/chart" uri="{C3380CC4-5D6E-409C-BE32-E72D297353CC}">
                <c16:uniqueId val="{00000027-0C73-4B65-83F1-71CD9B5ADB6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Nayarit</c:v>
              </c:pt>
              <c:pt idx="1">
                <c:v>Campeche</c:v>
              </c:pt>
              <c:pt idx="2">
                <c:v>Tabasco</c:v>
              </c:pt>
              <c:pt idx="3">
                <c:v>Tlaxcala</c:v>
              </c:pt>
              <c:pt idx="4">
                <c:v>Zacatecas</c:v>
              </c:pt>
              <c:pt idx="5">
                <c:v>Durango</c:v>
              </c:pt>
              <c:pt idx="6">
                <c:v>Guerrero</c:v>
              </c:pt>
              <c:pt idx="7">
                <c:v>Chiapas</c:v>
              </c:pt>
              <c:pt idx="8">
                <c:v>Oaxaca</c:v>
              </c:pt>
              <c:pt idx="9">
                <c:v>Colima</c:v>
              </c:pt>
              <c:pt idx="10">
                <c:v>Baja California Sur</c:v>
              </c:pt>
              <c:pt idx="11">
                <c:v>Quintana Roo</c:v>
              </c:pt>
              <c:pt idx="12">
                <c:v>Yucatán</c:v>
              </c:pt>
              <c:pt idx="13">
                <c:v>Tamaulipas</c:v>
              </c:pt>
              <c:pt idx="14">
                <c:v>Hidalgo</c:v>
              </c:pt>
              <c:pt idx="15">
                <c:v>Aguascalientes</c:v>
              </c:pt>
              <c:pt idx="16">
                <c:v>San Luis Potosí</c:v>
              </c:pt>
              <c:pt idx="17">
                <c:v>Querétaro</c:v>
              </c:pt>
              <c:pt idx="18">
                <c:v>Sonora</c:v>
              </c:pt>
              <c:pt idx="19">
                <c:v>Chihuahua</c:v>
              </c:pt>
              <c:pt idx="20">
                <c:v>Morelos</c:v>
              </c:pt>
              <c:pt idx="21">
                <c:v>Coahuila</c:v>
              </c:pt>
              <c:pt idx="22">
                <c:v>Baja California</c:v>
              </c:pt>
              <c:pt idx="23">
                <c:v>Veracruz</c:v>
              </c:pt>
              <c:pt idx="24">
                <c:v>Michoacán</c:v>
              </c:pt>
              <c:pt idx="25">
                <c:v>Sinaloa</c:v>
              </c:pt>
              <c:pt idx="26">
                <c:v>Guanajuato</c:v>
              </c:pt>
              <c:pt idx="27">
                <c:v>Puebla</c:v>
              </c:pt>
              <c:pt idx="28">
                <c:v>Jalisco</c:v>
              </c:pt>
              <c:pt idx="29">
                <c:v>Nuevo León</c:v>
              </c:pt>
              <c:pt idx="30">
                <c:v>Estado de México</c:v>
              </c:pt>
              <c:pt idx="31">
                <c:v>Ciudad de México</c:v>
              </c:pt>
            </c:strLit>
          </c:cat>
          <c:val>
            <c:numLit>
              <c:formatCode>General</c:formatCode>
              <c:ptCount val="32"/>
              <c:pt idx="0">
                <c:v>3</c:v>
              </c:pt>
              <c:pt idx="1">
                <c:v>6</c:v>
              </c:pt>
              <c:pt idx="2">
                <c:v>15</c:v>
              </c:pt>
              <c:pt idx="3">
                <c:v>16</c:v>
              </c:pt>
              <c:pt idx="4">
                <c:v>17</c:v>
              </c:pt>
              <c:pt idx="5">
                <c:v>19</c:v>
              </c:pt>
              <c:pt idx="6">
                <c:v>23</c:v>
              </c:pt>
              <c:pt idx="7">
                <c:v>25</c:v>
              </c:pt>
              <c:pt idx="8">
                <c:v>26</c:v>
              </c:pt>
              <c:pt idx="9">
                <c:v>28</c:v>
              </c:pt>
              <c:pt idx="10">
                <c:v>36</c:v>
              </c:pt>
              <c:pt idx="11">
                <c:v>43</c:v>
              </c:pt>
              <c:pt idx="12">
                <c:v>44</c:v>
              </c:pt>
              <c:pt idx="13">
                <c:v>49</c:v>
              </c:pt>
              <c:pt idx="14">
                <c:v>51</c:v>
              </c:pt>
              <c:pt idx="15">
                <c:v>59</c:v>
              </c:pt>
              <c:pt idx="16">
                <c:v>61</c:v>
              </c:pt>
              <c:pt idx="17">
                <c:v>65</c:v>
              </c:pt>
              <c:pt idx="18">
                <c:v>65</c:v>
              </c:pt>
              <c:pt idx="19">
                <c:v>73</c:v>
              </c:pt>
              <c:pt idx="20">
                <c:v>92</c:v>
              </c:pt>
              <c:pt idx="21">
                <c:v>100</c:v>
              </c:pt>
              <c:pt idx="22">
                <c:v>104</c:v>
              </c:pt>
              <c:pt idx="23">
                <c:v>120</c:v>
              </c:pt>
              <c:pt idx="24">
                <c:v>139</c:v>
              </c:pt>
              <c:pt idx="25">
                <c:v>140</c:v>
              </c:pt>
              <c:pt idx="26">
                <c:v>144</c:v>
              </c:pt>
              <c:pt idx="27">
                <c:v>157</c:v>
              </c:pt>
              <c:pt idx="28">
                <c:v>378</c:v>
              </c:pt>
              <c:pt idx="29">
                <c:v>524</c:v>
              </c:pt>
              <c:pt idx="30">
                <c:v>575</c:v>
              </c:pt>
              <c:pt idx="31">
                <c:v>853</c:v>
              </c:pt>
            </c:numLit>
          </c:val>
          <c:extLst>
            <c:ext xmlns:c16="http://schemas.microsoft.com/office/drawing/2014/chart" uri="{C3380CC4-5D6E-409C-BE32-E72D297353CC}">
              <c16:uniqueId val="{00000028-0C73-4B65-83F1-71CD9B5ADB6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93E-4E5F-B562-4471FC62AB7A}"/>
              </c:ext>
            </c:extLst>
          </c:dPt>
          <c:dPt>
            <c:idx val="1"/>
            <c:invertIfNegative val="0"/>
            <c:bubble3D val="0"/>
            <c:spPr>
              <a:solidFill>
                <a:srgbClr val="7C878E"/>
              </a:solidFill>
              <a:ln>
                <a:noFill/>
              </a:ln>
              <a:effectLst/>
            </c:spPr>
            <c:extLst>
              <c:ext xmlns:c16="http://schemas.microsoft.com/office/drawing/2014/chart" uri="{C3380CC4-5D6E-409C-BE32-E72D297353CC}">
                <c16:uniqueId val="{00000003-193E-4E5F-B562-4471FC62AB7A}"/>
              </c:ext>
            </c:extLst>
          </c:dPt>
          <c:dPt>
            <c:idx val="2"/>
            <c:invertIfNegative val="0"/>
            <c:bubble3D val="0"/>
            <c:spPr>
              <a:solidFill>
                <a:srgbClr val="7C878E"/>
              </a:solidFill>
              <a:ln>
                <a:noFill/>
              </a:ln>
              <a:effectLst/>
            </c:spPr>
            <c:extLst>
              <c:ext xmlns:c16="http://schemas.microsoft.com/office/drawing/2014/chart" uri="{C3380CC4-5D6E-409C-BE32-E72D297353CC}">
                <c16:uniqueId val="{00000005-193E-4E5F-B562-4471FC62AB7A}"/>
              </c:ext>
            </c:extLst>
          </c:dPt>
          <c:dPt>
            <c:idx val="3"/>
            <c:invertIfNegative val="0"/>
            <c:bubble3D val="0"/>
            <c:spPr>
              <a:solidFill>
                <a:srgbClr val="7C878E"/>
              </a:solidFill>
              <a:ln>
                <a:noFill/>
              </a:ln>
              <a:effectLst/>
            </c:spPr>
            <c:extLst>
              <c:ext xmlns:c16="http://schemas.microsoft.com/office/drawing/2014/chart" uri="{C3380CC4-5D6E-409C-BE32-E72D297353CC}">
                <c16:uniqueId val="{00000007-193E-4E5F-B562-4471FC62AB7A}"/>
              </c:ext>
            </c:extLst>
          </c:dPt>
          <c:dPt>
            <c:idx val="4"/>
            <c:invertIfNegative val="0"/>
            <c:bubble3D val="0"/>
            <c:spPr>
              <a:solidFill>
                <a:srgbClr val="7C878E"/>
              </a:solidFill>
              <a:ln>
                <a:noFill/>
              </a:ln>
              <a:effectLst/>
            </c:spPr>
            <c:extLst>
              <c:ext xmlns:c16="http://schemas.microsoft.com/office/drawing/2014/chart" uri="{C3380CC4-5D6E-409C-BE32-E72D297353CC}">
                <c16:uniqueId val="{00000009-193E-4E5F-B562-4471FC62AB7A}"/>
              </c:ext>
            </c:extLst>
          </c:dPt>
          <c:dPt>
            <c:idx val="5"/>
            <c:invertIfNegative val="0"/>
            <c:bubble3D val="0"/>
            <c:spPr>
              <a:solidFill>
                <a:srgbClr val="7C878E"/>
              </a:solidFill>
              <a:ln>
                <a:noFill/>
              </a:ln>
              <a:effectLst/>
            </c:spPr>
            <c:extLst>
              <c:ext xmlns:c16="http://schemas.microsoft.com/office/drawing/2014/chart" uri="{C3380CC4-5D6E-409C-BE32-E72D297353CC}">
                <c16:uniqueId val="{0000000B-193E-4E5F-B562-4471FC62AB7A}"/>
              </c:ext>
            </c:extLst>
          </c:dPt>
          <c:dPt>
            <c:idx val="6"/>
            <c:invertIfNegative val="0"/>
            <c:bubble3D val="0"/>
            <c:spPr>
              <a:solidFill>
                <a:srgbClr val="7C878E"/>
              </a:solidFill>
              <a:ln>
                <a:noFill/>
              </a:ln>
              <a:effectLst/>
            </c:spPr>
            <c:extLst>
              <c:ext xmlns:c16="http://schemas.microsoft.com/office/drawing/2014/chart" uri="{C3380CC4-5D6E-409C-BE32-E72D297353CC}">
                <c16:uniqueId val="{0000000D-193E-4E5F-B562-4471FC62AB7A}"/>
              </c:ext>
            </c:extLst>
          </c:dPt>
          <c:dPt>
            <c:idx val="7"/>
            <c:invertIfNegative val="0"/>
            <c:bubble3D val="0"/>
            <c:spPr>
              <a:solidFill>
                <a:srgbClr val="7C878E"/>
              </a:solidFill>
              <a:ln>
                <a:noFill/>
              </a:ln>
              <a:effectLst/>
            </c:spPr>
            <c:extLst>
              <c:ext xmlns:c16="http://schemas.microsoft.com/office/drawing/2014/chart" uri="{C3380CC4-5D6E-409C-BE32-E72D297353CC}">
                <c16:uniqueId val="{0000000F-193E-4E5F-B562-4471FC62AB7A}"/>
              </c:ext>
            </c:extLst>
          </c:dPt>
          <c:dPt>
            <c:idx val="8"/>
            <c:invertIfNegative val="0"/>
            <c:bubble3D val="0"/>
            <c:spPr>
              <a:solidFill>
                <a:srgbClr val="7C878E"/>
              </a:solidFill>
              <a:ln>
                <a:noFill/>
              </a:ln>
              <a:effectLst/>
            </c:spPr>
            <c:extLst>
              <c:ext xmlns:c16="http://schemas.microsoft.com/office/drawing/2014/chart" uri="{C3380CC4-5D6E-409C-BE32-E72D297353CC}">
                <c16:uniqueId val="{00000011-193E-4E5F-B562-4471FC62AB7A}"/>
              </c:ext>
            </c:extLst>
          </c:dPt>
          <c:dPt>
            <c:idx val="9"/>
            <c:invertIfNegative val="0"/>
            <c:bubble3D val="0"/>
            <c:spPr>
              <a:solidFill>
                <a:srgbClr val="7C878E"/>
              </a:solidFill>
              <a:ln>
                <a:noFill/>
              </a:ln>
              <a:effectLst/>
            </c:spPr>
            <c:extLst>
              <c:ext xmlns:c16="http://schemas.microsoft.com/office/drawing/2014/chart" uri="{C3380CC4-5D6E-409C-BE32-E72D297353CC}">
                <c16:uniqueId val="{00000013-193E-4E5F-B562-4471FC62AB7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93E-4E5F-B562-4471FC62AB7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93E-4E5F-B562-4471FC62AB7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93E-4E5F-B562-4471FC62AB7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93E-4E5F-B562-4471FC62AB7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93E-4E5F-B562-4471FC62AB7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93E-4E5F-B562-4471FC62AB7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93E-4E5F-B562-4471FC62AB7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93E-4E5F-B562-4471FC62AB7A}"/>
              </c:ext>
            </c:extLst>
          </c:dPt>
          <c:dPt>
            <c:idx val="19"/>
            <c:invertIfNegative val="0"/>
            <c:bubble3D val="0"/>
            <c:spPr>
              <a:solidFill>
                <a:srgbClr val="7C878E"/>
              </a:solidFill>
              <a:ln>
                <a:noFill/>
              </a:ln>
              <a:effectLst/>
            </c:spPr>
            <c:extLst>
              <c:ext xmlns:c16="http://schemas.microsoft.com/office/drawing/2014/chart" uri="{C3380CC4-5D6E-409C-BE32-E72D297353CC}">
                <c16:uniqueId val="{00000025-193E-4E5F-B562-4471FC62AB7A}"/>
              </c:ext>
            </c:extLst>
          </c:dPt>
          <c:dPt>
            <c:idx val="27"/>
            <c:invertIfNegative val="0"/>
            <c:bubble3D val="0"/>
            <c:spPr>
              <a:solidFill>
                <a:srgbClr val="FBBB27"/>
              </a:solidFill>
              <a:ln>
                <a:noFill/>
              </a:ln>
              <a:effectLst/>
            </c:spPr>
            <c:extLst>
              <c:ext xmlns:c16="http://schemas.microsoft.com/office/drawing/2014/chart" uri="{C3380CC4-5D6E-409C-BE32-E72D297353CC}">
                <c16:uniqueId val="{00000027-193E-4E5F-B562-4471FC62AB7A}"/>
              </c:ext>
            </c:extLst>
          </c:dPt>
          <c:dPt>
            <c:idx val="28"/>
            <c:invertIfNegative val="0"/>
            <c:bubble3D val="0"/>
            <c:spPr>
              <a:solidFill>
                <a:srgbClr val="7C878E"/>
              </a:solidFill>
              <a:ln>
                <a:noFill/>
              </a:ln>
              <a:effectLst/>
            </c:spPr>
            <c:extLst>
              <c:ext xmlns:c16="http://schemas.microsoft.com/office/drawing/2014/chart" uri="{C3380CC4-5D6E-409C-BE32-E72D297353CC}">
                <c16:uniqueId val="{00000029-193E-4E5F-B562-4471FC62AB7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Nayarit</c:v>
              </c:pt>
              <c:pt idx="1">
                <c:v>Chiapas</c:v>
              </c:pt>
              <c:pt idx="2">
                <c:v>Tabasco</c:v>
              </c:pt>
              <c:pt idx="3">
                <c:v>Campeche</c:v>
              </c:pt>
              <c:pt idx="4">
                <c:v>Oaxaca</c:v>
              </c:pt>
              <c:pt idx="5">
                <c:v>Guerrero</c:v>
              </c:pt>
              <c:pt idx="6">
                <c:v>Durango</c:v>
              </c:pt>
              <c:pt idx="7">
                <c:v>Zacatecas</c:v>
              </c:pt>
              <c:pt idx="8">
                <c:v>Tlaxcala</c:v>
              </c:pt>
              <c:pt idx="9">
                <c:v>Tamaulipas</c:v>
              </c:pt>
              <c:pt idx="10">
                <c:v>Veracruz</c:v>
              </c:pt>
              <c:pt idx="11">
                <c:v>Hidalgo</c:v>
              </c:pt>
              <c:pt idx="12">
                <c:v>Chihuahua</c:v>
              </c:pt>
              <c:pt idx="13">
                <c:v>Yucatán</c:v>
              </c:pt>
              <c:pt idx="14">
                <c:v>Sonora</c:v>
              </c:pt>
              <c:pt idx="15">
                <c:v>San Luis Potosí</c:v>
              </c:pt>
              <c:pt idx="16">
                <c:v>Guanajuato</c:v>
              </c:pt>
              <c:pt idx="17">
                <c:v>Puebla</c:v>
              </c:pt>
              <c:pt idx="18">
                <c:v>Quintana Roo</c:v>
              </c:pt>
              <c:pt idx="19">
                <c:v>Michoacán</c:v>
              </c:pt>
              <c:pt idx="20">
                <c:v>Querétaro</c:v>
              </c:pt>
              <c:pt idx="21">
                <c:v>Baja California</c:v>
              </c:pt>
              <c:pt idx="22">
                <c:v>Coahuila</c:v>
              </c:pt>
              <c:pt idx="23">
                <c:v>Estado de México</c:v>
              </c:pt>
              <c:pt idx="24">
                <c:v>Colima</c:v>
              </c:pt>
              <c:pt idx="25">
                <c:v>Aguascalientes</c:v>
              </c:pt>
              <c:pt idx="26">
                <c:v>Sinaloa</c:v>
              </c:pt>
              <c:pt idx="27">
                <c:v>Jalisco</c:v>
              </c:pt>
              <c:pt idx="28">
                <c:v>Morelos</c:v>
              </c:pt>
              <c:pt idx="29">
                <c:v>Baja California Sur</c:v>
              </c:pt>
              <c:pt idx="30">
                <c:v>Ciudad de México</c:v>
              </c:pt>
              <c:pt idx="31">
                <c:v>Nuevo León</c:v>
              </c:pt>
            </c:strLit>
          </c:cat>
          <c:val>
            <c:numLit>
              <c:formatCode>General</c:formatCode>
              <c:ptCount val="32"/>
              <c:pt idx="0">
                <c:v>2.361003772884029</c:v>
              </c:pt>
              <c:pt idx="1">
                <c:v>4.4267124117225007</c:v>
              </c:pt>
              <c:pt idx="2">
                <c:v>5.8953643570987264</c:v>
              </c:pt>
              <c:pt idx="3">
                <c:v>6.0972759403523824</c:v>
              </c:pt>
              <c:pt idx="4">
                <c:v>6.3095448124499933</c:v>
              </c:pt>
              <c:pt idx="5">
                <c:v>6.3117903695251396</c:v>
              </c:pt>
              <c:pt idx="6">
                <c:v>10.253908358122606</c:v>
              </c:pt>
              <c:pt idx="7">
                <c:v>10.274430025994308</c:v>
              </c:pt>
              <c:pt idx="8">
                <c:v>11.728941235805232</c:v>
              </c:pt>
              <c:pt idx="9">
                <c:v>13.532509783452225</c:v>
              </c:pt>
              <c:pt idx="10">
                <c:v>14.136861548408088</c:v>
              </c:pt>
              <c:pt idx="11">
                <c:v>16.717365081030053</c:v>
              </c:pt>
              <c:pt idx="12">
                <c:v>19.387436675452982</c:v>
              </c:pt>
              <c:pt idx="13">
                <c:v>19.696794704785336</c:v>
              </c:pt>
              <c:pt idx="14">
                <c:v>21.397401762882552</c:v>
              </c:pt>
              <c:pt idx="15">
                <c:v>21.433899785625865</c:v>
              </c:pt>
              <c:pt idx="16">
                <c:v>23.324680524766439</c:v>
              </c:pt>
              <c:pt idx="17">
                <c:v>23.997001750405502</c:v>
              </c:pt>
              <c:pt idx="18">
                <c:v>25.526241272845244</c:v>
              </c:pt>
              <c:pt idx="19">
                <c:v>29.006817019363826</c:v>
              </c:pt>
              <c:pt idx="20">
                <c:v>29.029365212637867</c:v>
              </c:pt>
              <c:pt idx="21">
                <c:v>29.061960939047847</c:v>
              </c:pt>
              <c:pt idx="22">
                <c:v>31.489685710893824</c:v>
              </c:pt>
              <c:pt idx="23">
                <c:v>33.341932652659231</c:v>
              </c:pt>
              <c:pt idx="24">
                <c:v>36.229915040849235</c:v>
              </c:pt>
              <c:pt idx="25">
                <c:v>41.683711065470973</c:v>
              </c:pt>
              <c:pt idx="26">
                <c:v>44.71397746160028</c:v>
              </c:pt>
              <c:pt idx="27">
                <c:v>45.401042542458384</c:v>
              </c:pt>
              <c:pt idx="28">
                <c:v>45.486727763912022</c:v>
              </c:pt>
              <c:pt idx="29">
                <c:v>45.678381056667838</c:v>
              </c:pt>
              <c:pt idx="30">
                <c:v>94.450213941360914</c:v>
              </c:pt>
              <c:pt idx="31">
                <c:v>94.701984241517522</c:v>
              </c:pt>
            </c:numLit>
          </c:val>
          <c:extLst>
            <c:ext xmlns:c16="http://schemas.microsoft.com/office/drawing/2014/chart" uri="{C3380CC4-5D6E-409C-BE32-E72D297353CC}">
              <c16:uniqueId val="{0000002A-193E-4E5F-B562-4471FC62AB7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BDCFD6"/>
            </a:solidFill>
            <a:ln>
              <a:noFill/>
            </a:ln>
            <a:effectLst/>
          </c:spPr>
          <c:invertIfNegative val="0"/>
          <c:dPt>
            <c:idx val="0"/>
            <c:invertIfNegative val="0"/>
            <c:bubble3D val="0"/>
            <c:spPr>
              <a:solidFill>
                <a:srgbClr val="BDCFD6"/>
              </a:solidFill>
              <a:ln>
                <a:noFill/>
              </a:ln>
              <a:effectLst/>
            </c:spPr>
            <c:extLst>
              <c:ext xmlns:c16="http://schemas.microsoft.com/office/drawing/2014/chart" uri="{C3380CC4-5D6E-409C-BE32-E72D297353CC}">
                <c16:uniqueId val="{00000001-3EC9-41C6-BDA5-D25699960471}"/>
              </c:ext>
            </c:extLst>
          </c:dPt>
          <c:dPt>
            <c:idx val="1"/>
            <c:invertIfNegative val="0"/>
            <c:bubble3D val="0"/>
            <c:spPr>
              <a:solidFill>
                <a:srgbClr val="BDCFD6"/>
              </a:solidFill>
              <a:ln>
                <a:noFill/>
              </a:ln>
              <a:effectLst/>
            </c:spPr>
            <c:extLst>
              <c:ext xmlns:c16="http://schemas.microsoft.com/office/drawing/2014/chart" uri="{C3380CC4-5D6E-409C-BE32-E72D297353CC}">
                <c16:uniqueId val="{00000003-3EC9-41C6-BDA5-D25699960471}"/>
              </c:ext>
            </c:extLst>
          </c:dPt>
          <c:dPt>
            <c:idx val="2"/>
            <c:invertIfNegative val="0"/>
            <c:bubble3D val="0"/>
            <c:spPr>
              <a:solidFill>
                <a:srgbClr val="BDCFD6"/>
              </a:solidFill>
              <a:ln>
                <a:noFill/>
              </a:ln>
              <a:effectLst/>
            </c:spPr>
            <c:extLst>
              <c:ext xmlns:c16="http://schemas.microsoft.com/office/drawing/2014/chart" uri="{C3380CC4-5D6E-409C-BE32-E72D297353CC}">
                <c16:uniqueId val="{00000005-3EC9-41C6-BDA5-D25699960471}"/>
              </c:ext>
            </c:extLst>
          </c:dPt>
          <c:dPt>
            <c:idx val="3"/>
            <c:invertIfNegative val="0"/>
            <c:bubble3D val="0"/>
            <c:spPr>
              <a:solidFill>
                <a:srgbClr val="BDCFD6"/>
              </a:solidFill>
              <a:ln>
                <a:noFill/>
              </a:ln>
              <a:effectLst/>
            </c:spPr>
            <c:extLst>
              <c:ext xmlns:c16="http://schemas.microsoft.com/office/drawing/2014/chart" uri="{C3380CC4-5D6E-409C-BE32-E72D297353CC}">
                <c16:uniqueId val="{00000007-3EC9-41C6-BDA5-D25699960471}"/>
              </c:ext>
            </c:extLst>
          </c:dPt>
          <c:dPt>
            <c:idx val="4"/>
            <c:invertIfNegative val="0"/>
            <c:bubble3D val="0"/>
            <c:spPr>
              <a:solidFill>
                <a:srgbClr val="BDCFD6"/>
              </a:solidFill>
              <a:ln>
                <a:noFill/>
              </a:ln>
              <a:effectLst/>
            </c:spPr>
            <c:extLst>
              <c:ext xmlns:c16="http://schemas.microsoft.com/office/drawing/2014/chart" uri="{C3380CC4-5D6E-409C-BE32-E72D297353CC}">
                <c16:uniqueId val="{00000009-3EC9-41C6-BDA5-D25699960471}"/>
              </c:ext>
            </c:extLst>
          </c:dPt>
          <c:dPt>
            <c:idx val="5"/>
            <c:invertIfNegative val="0"/>
            <c:bubble3D val="0"/>
            <c:spPr>
              <a:solidFill>
                <a:srgbClr val="BDCFD6"/>
              </a:solidFill>
              <a:ln>
                <a:noFill/>
              </a:ln>
              <a:effectLst/>
            </c:spPr>
            <c:extLst>
              <c:ext xmlns:c16="http://schemas.microsoft.com/office/drawing/2014/chart" uri="{C3380CC4-5D6E-409C-BE32-E72D297353CC}">
                <c16:uniqueId val="{0000000B-3EC9-41C6-BDA5-D25699960471}"/>
              </c:ext>
            </c:extLst>
          </c:dPt>
          <c:dPt>
            <c:idx val="6"/>
            <c:invertIfNegative val="0"/>
            <c:bubble3D val="0"/>
            <c:spPr>
              <a:solidFill>
                <a:srgbClr val="BDCFD6"/>
              </a:solidFill>
              <a:ln>
                <a:noFill/>
              </a:ln>
              <a:effectLst/>
            </c:spPr>
            <c:extLst>
              <c:ext xmlns:c16="http://schemas.microsoft.com/office/drawing/2014/chart" uri="{C3380CC4-5D6E-409C-BE32-E72D297353CC}">
                <c16:uniqueId val="{0000000D-3EC9-41C6-BDA5-D25699960471}"/>
              </c:ext>
            </c:extLst>
          </c:dPt>
          <c:dPt>
            <c:idx val="7"/>
            <c:invertIfNegative val="0"/>
            <c:bubble3D val="0"/>
            <c:spPr>
              <a:solidFill>
                <a:srgbClr val="BDCFD6"/>
              </a:solidFill>
              <a:ln>
                <a:noFill/>
              </a:ln>
              <a:effectLst/>
            </c:spPr>
            <c:extLst>
              <c:ext xmlns:c16="http://schemas.microsoft.com/office/drawing/2014/chart" uri="{C3380CC4-5D6E-409C-BE32-E72D297353CC}">
                <c16:uniqueId val="{0000000F-3EC9-41C6-BDA5-D25699960471}"/>
              </c:ext>
            </c:extLst>
          </c:dPt>
          <c:dPt>
            <c:idx val="8"/>
            <c:invertIfNegative val="0"/>
            <c:bubble3D val="0"/>
            <c:spPr>
              <a:solidFill>
                <a:srgbClr val="BDCFD6"/>
              </a:solidFill>
              <a:ln>
                <a:noFill/>
              </a:ln>
              <a:effectLst/>
            </c:spPr>
            <c:extLst>
              <c:ext xmlns:c16="http://schemas.microsoft.com/office/drawing/2014/chart" uri="{C3380CC4-5D6E-409C-BE32-E72D297353CC}">
                <c16:uniqueId val="{00000011-3EC9-41C6-BDA5-D25699960471}"/>
              </c:ext>
            </c:extLst>
          </c:dPt>
          <c:dPt>
            <c:idx val="9"/>
            <c:invertIfNegative val="0"/>
            <c:bubble3D val="0"/>
            <c:spPr>
              <a:solidFill>
                <a:srgbClr val="7C878E"/>
              </a:solidFill>
              <a:ln>
                <a:noFill/>
              </a:ln>
              <a:effectLst/>
            </c:spPr>
            <c:extLst>
              <c:ext xmlns:c16="http://schemas.microsoft.com/office/drawing/2014/chart" uri="{C3380CC4-5D6E-409C-BE32-E72D297353CC}">
                <c16:uniqueId val="{00000013-3EC9-41C6-BDA5-D25699960471}"/>
              </c:ext>
            </c:extLst>
          </c:dPt>
          <c:dPt>
            <c:idx val="10"/>
            <c:invertIfNegative val="0"/>
            <c:bubble3D val="0"/>
            <c:spPr>
              <a:solidFill>
                <a:srgbClr val="BDCFD6"/>
              </a:solidFill>
              <a:ln>
                <a:noFill/>
              </a:ln>
              <a:effectLst/>
            </c:spPr>
            <c:extLst>
              <c:ext xmlns:c16="http://schemas.microsoft.com/office/drawing/2014/chart" uri="{C3380CC4-5D6E-409C-BE32-E72D297353CC}">
                <c16:uniqueId val="{00000015-3EC9-41C6-BDA5-D25699960471}"/>
              </c:ext>
            </c:extLst>
          </c:dPt>
          <c:dPt>
            <c:idx val="11"/>
            <c:invertIfNegative val="0"/>
            <c:bubble3D val="0"/>
            <c:spPr>
              <a:solidFill>
                <a:srgbClr val="BDCFD6"/>
              </a:solidFill>
              <a:ln>
                <a:noFill/>
              </a:ln>
              <a:effectLst/>
            </c:spPr>
            <c:extLst>
              <c:ext xmlns:c16="http://schemas.microsoft.com/office/drawing/2014/chart" uri="{C3380CC4-5D6E-409C-BE32-E72D297353CC}">
                <c16:uniqueId val="{00000017-3EC9-41C6-BDA5-D25699960471}"/>
              </c:ext>
            </c:extLst>
          </c:dPt>
          <c:dPt>
            <c:idx val="12"/>
            <c:invertIfNegative val="0"/>
            <c:bubble3D val="0"/>
            <c:spPr>
              <a:solidFill>
                <a:srgbClr val="BDCFD6"/>
              </a:solidFill>
              <a:ln>
                <a:noFill/>
              </a:ln>
              <a:effectLst/>
            </c:spPr>
            <c:extLst>
              <c:ext xmlns:c16="http://schemas.microsoft.com/office/drawing/2014/chart" uri="{C3380CC4-5D6E-409C-BE32-E72D297353CC}">
                <c16:uniqueId val="{00000019-3EC9-41C6-BDA5-D25699960471}"/>
              </c:ext>
            </c:extLst>
          </c:dPt>
          <c:dPt>
            <c:idx val="13"/>
            <c:invertIfNegative val="0"/>
            <c:bubble3D val="0"/>
            <c:spPr>
              <a:solidFill>
                <a:srgbClr val="BDCFD6"/>
              </a:solidFill>
              <a:ln>
                <a:noFill/>
              </a:ln>
              <a:effectLst/>
            </c:spPr>
            <c:extLst>
              <c:ext xmlns:c16="http://schemas.microsoft.com/office/drawing/2014/chart" uri="{C3380CC4-5D6E-409C-BE32-E72D297353CC}">
                <c16:uniqueId val="{0000001B-3EC9-41C6-BDA5-D25699960471}"/>
              </c:ext>
            </c:extLst>
          </c:dPt>
          <c:dPt>
            <c:idx val="14"/>
            <c:invertIfNegative val="0"/>
            <c:bubble3D val="0"/>
            <c:spPr>
              <a:solidFill>
                <a:srgbClr val="BDCFD6"/>
              </a:solidFill>
              <a:ln>
                <a:noFill/>
              </a:ln>
              <a:effectLst/>
            </c:spPr>
            <c:extLst>
              <c:ext xmlns:c16="http://schemas.microsoft.com/office/drawing/2014/chart" uri="{C3380CC4-5D6E-409C-BE32-E72D297353CC}">
                <c16:uniqueId val="{0000001D-3EC9-41C6-BDA5-D25699960471}"/>
              </c:ext>
            </c:extLst>
          </c:dPt>
          <c:dPt>
            <c:idx val="15"/>
            <c:invertIfNegative val="0"/>
            <c:bubble3D val="0"/>
            <c:spPr>
              <a:solidFill>
                <a:srgbClr val="BDCFD6"/>
              </a:solidFill>
              <a:ln>
                <a:noFill/>
              </a:ln>
              <a:effectLst/>
            </c:spPr>
            <c:extLst>
              <c:ext xmlns:c16="http://schemas.microsoft.com/office/drawing/2014/chart" uri="{C3380CC4-5D6E-409C-BE32-E72D297353CC}">
                <c16:uniqueId val="{0000001F-3EC9-41C6-BDA5-D25699960471}"/>
              </c:ext>
            </c:extLst>
          </c:dPt>
          <c:dPt>
            <c:idx val="16"/>
            <c:invertIfNegative val="0"/>
            <c:bubble3D val="0"/>
            <c:spPr>
              <a:solidFill>
                <a:srgbClr val="BDCFD6"/>
              </a:solidFill>
              <a:ln>
                <a:noFill/>
              </a:ln>
              <a:effectLst/>
            </c:spPr>
            <c:extLst>
              <c:ext xmlns:c16="http://schemas.microsoft.com/office/drawing/2014/chart" uri="{C3380CC4-5D6E-409C-BE32-E72D297353CC}">
                <c16:uniqueId val="{00000021-3EC9-41C6-BDA5-D25699960471}"/>
              </c:ext>
            </c:extLst>
          </c:dPt>
          <c:dPt>
            <c:idx val="17"/>
            <c:invertIfNegative val="0"/>
            <c:bubble3D val="0"/>
            <c:spPr>
              <a:solidFill>
                <a:srgbClr val="BDCFD6"/>
              </a:solidFill>
              <a:ln>
                <a:noFill/>
              </a:ln>
              <a:effectLst/>
            </c:spPr>
            <c:extLst>
              <c:ext xmlns:c16="http://schemas.microsoft.com/office/drawing/2014/chart" uri="{C3380CC4-5D6E-409C-BE32-E72D297353CC}">
                <c16:uniqueId val="{00000023-3EC9-41C6-BDA5-D25699960471}"/>
              </c:ext>
            </c:extLst>
          </c:dPt>
          <c:dPt>
            <c:idx val="18"/>
            <c:invertIfNegative val="0"/>
            <c:bubble3D val="0"/>
            <c:spPr>
              <a:solidFill>
                <a:srgbClr val="BDCFD6"/>
              </a:solidFill>
              <a:ln>
                <a:noFill/>
              </a:ln>
              <a:effectLst/>
            </c:spPr>
            <c:extLst>
              <c:ext xmlns:c16="http://schemas.microsoft.com/office/drawing/2014/chart" uri="{C3380CC4-5D6E-409C-BE32-E72D297353CC}">
                <c16:uniqueId val="{00000025-3EC9-41C6-BDA5-D25699960471}"/>
              </c:ext>
            </c:extLst>
          </c:dPt>
          <c:dPt>
            <c:idx val="19"/>
            <c:invertIfNegative val="0"/>
            <c:bubble3D val="0"/>
            <c:spPr>
              <a:solidFill>
                <a:srgbClr val="BDCFD6"/>
              </a:solidFill>
              <a:ln>
                <a:noFill/>
              </a:ln>
              <a:effectLst/>
            </c:spPr>
            <c:extLst>
              <c:ext xmlns:c16="http://schemas.microsoft.com/office/drawing/2014/chart" uri="{C3380CC4-5D6E-409C-BE32-E72D297353CC}">
                <c16:uniqueId val="{00000027-3EC9-41C6-BDA5-D25699960471}"/>
              </c:ext>
            </c:extLst>
          </c:dPt>
          <c:dPt>
            <c:idx val="20"/>
            <c:invertIfNegative val="0"/>
            <c:bubble3D val="0"/>
            <c:spPr>
              <a:solidFill>
                <a:srgbClr val="BDCFD6"/>
              </a:solidFill>
              <a:ln>
                <a:noFill/>
              </a:ln>
              <a:effectLst/>
            </c:spPr>
            <c:extLst>
              <c:ext xmlns:c16="http://schemas.microsoft.com/office/drawing/2014/chart" uri="{C3380CC4-5D6E-409C-BE32-E72D297353CC}">
                <c16:uniqueId val="{00000029-3EC9-41C6-BDA5-D25699960471}"/>
              </c:ext>
            </c:extLst>
          </c:dPt>
          <c:dPt>
            <c:idx val="21"/>
            <c:invertIfNegative val="0"/>
            <c:bubble3D val="0"/>
            <c:spPr>
              <a:solidFill>
                <a:srgbClr val="7C878E"/>
              </a:solidFill>
              <a:ln>
                <a:noFill/>
              </a:ln>
              <a:effectLst/>
            </c:spPr>
            <c:extLst>
              <c:ext xmlns:c16="http://schemas.microsoft.com/office/drawing/2014/chart" uri="{C3380CC4-5D6E-409C-BE32-E72D297353CC}">
                <c16:uniqueId val="{0000002B-3EC9-41C6-BDA5-D25699960471}"/>
              </c:ext>
            </c:extLst>
          </c:dPt>
          <c:dPt>
            <c:idx val="22"/>
            <c:invertIfNegative val="0"/>
            <c:bubble3D val="0"/>
            <c:spPr>
              <a:solidFill>
                <a:srgbClr val="BDCFD6"/>
              </a:solidFill>
              <a:ln>
                <a:noFill/>
              </a:ln>
              <a:effectLst/>
            </c:spPr>
            <c:extLst>
              <c:ext xmlns:c16="http://schemas.microsoft.com/office/drawing/2014/chart" uri="{C3380CC4-5D6E-409C-BE32-E72D297353CC}">
                <c16:uniqueId val="{0000002D-3EC9-41C6-BDA5-D25699960471}"/>
              </c:ext>
            </c:extLst>
          </c:dPt>
          <c:dPt>
            <c:idx val="23"/>
            <c:invertIfNegative val="0"/>
            <c:bubble3D val="0"/>
            <c:spPr>
              <a:solidFill>
                <a:srgbClr val="BDCFD6"/>
              </a:solidFill>
              <a:ln>
                <a:noFill/>
              </a:ln>
              <a:effectLst/>
            </c:spPr>
            <c:extLst>
              <c:ext xmlns:c16="http://schemas.microsoft.com/office/drawing/2014/chart" uri="{C3380CC4-5D6E-409C-BE32-E72D297353CC}">
                <c16:uniqueId val="{0000002F-3EC9-41C6-BDA5-D25699960471}"/>
              </c:ext>
            </c:extLst>
          </c:dPt>
          <c:dPt>
            <c:idx val="24"/>
            <c:invertIfNegative val="0"/>
            <c:bubble3D val="0"/>
            <c:spPr>
              <a:solidFill>
                <a:srgbClr val="BDCFD6"/>
              </a:solidFill>
              <a:ln>
                <a:noFill/>
              </a:ln>
              <a:effectLst/>
            </c:spPr>
            <c:extLst>
              <c:ext xmlns:c16="http://schemas.microsoft.com/office/drawing/2014/chart" uri="{C3380CC4-5D6E-409C-BE32-E72D297353CC}">
                <c16:uniqueId val="{00000031-3EC9-41C6-BDA5-D25699960471}"/>
              </c:ext>
            </c:extLst>
          </c:dPt>
          <c:dPt>
            <c:idx val="25"/>
            <c:invertIfNegative val="0"/>
            <c:bubble3D val="0"/>
            <c:spPr>
              <a:solidFill>
                <a:srgbClr val="BDCFD6"/>
              </a:solidFill>
              <a:ln>
                <a:noFill/>
              </a:ln>
              <a:effectLst/>
            </c:spPr>
            <c:extLst>
              <c:ext xmlns:c16="http://schemas.microsoft.com/office/drawing/2014/chart" uri="{C3380CC4-5D6E-409C-BE32-E72D297353CC}">
                <c16:uniqueId val="{00000033-3EC9-41C6-BDA5-D25699960471}"/>
              </c:ext>
            </c:extLst>
          </c:dPt>
          <c:dPt>
            <c:idx val="26"/>
            <c:invertIfNegative val="0"/>
            <c:bubble3D val="0"/>
            <c:spPr>
              <a:solidFill>
                <a:srgbClr val="BDCFD6"/>
              </a:solidFill>
              <a:ln>
                <a:noFill/>
              </a:ln>
              <a:effectLst/>
            </c:spPr>
            <c:extLst>
              <c:ext xmlns:c16="http://schemas.microsoft.com/office/drawing/2014/chart" uri="{C3380CC4-5D6E-409C-BE32-E72D297353CC}">
                <c16:uniqueId val="{00000035-3EC9-41C6-BDA5-D25699960471}"/>
              </c:ext>
            </c:extLst>
          </c:dPt>
          <c:dPt>
            <c:idx val="27"/>
            <c:invertIfNegative val="0"/>
            <c:bubble3D val="0"/>
            <c:spPr>
              <a:solidFill>
                <a:srgbClr val="BDCFD6"/>
              </a:solidFill>
              <a:ln>
                <a:noFill/>
              </a:ln>
              <a:effectLst/>
            </c:spPr>
            <c:extLst>
              <c:ext xmlns:c16="http://schemas.microsoft.com/office/drawing/2014/chart" uri="{C3380CC4-5D6E-409C-BE32-E72D297353CC}">
                <c16:uniqueId val="{00000037-3EC9-41C6-BDA5-D25699960471}"/>
              </c:ext>
            </c:extLst>
          </c:dPt>
          <c:dPt>
            <c:idx val="28"/>
            <c:invertIfNegative val="0"/>
            <c:bubble3D val="0"/>
            <c:spPr>
              <a:solidFill>
                <a:srgbClr val="BDCFD6"/>
              </a:solidFill>
              <a:ln>
                <a:noFill/>
              </a:ln>
              <a:effectLst/>
            </c:spPr>
            <c:extLst>
              <c:ext xmlns:c16="http://schemas.microsoft.com/office/drawing/2014/chart" uri="{C3380CC4-5D6E-409C-BE32-E72D297353CC}">
                <c16:uniqueId val="{00000039-3EC9-41C6-BDA5-D25699960471}"/>
              </c:ext>
            </c:extLst>
          </c:dPt>
          <c:dPt>
            <c:idx val="29"/>
            <c:invertIfNegative val="0"/>
            <c:bubble3D val="0"/>
            <c:spPr>
              <a:solidFill>
                <a:srgbClr val="BDCFD6"/>
              </a:solidFill>
              <a:ln>
                <a:noFill/>
              </a:ln>
              <a:effectLst/>
            </c:spPr>
            <c:extLst>
              <c:ext xmlns:c16="http://schemas.microsoft.com/office/drawing/2014/chart" uri="{C3380CC4-5D6E-409C-BE32-E72D297353CC}">
                <c16:uniqueId val="{0000003B-3EC9-41C6-BDA5-D25699960471}"/>
              </c:ext>
            </c:extLst>
          </c:dPt>
          <c:dPt>
            <c:idx val="30"/>
            <c:invertIfNegative val="0"/>
            <c:bubble3D val="0"/>
            <c:spPr>
              <a:solidFill>
                <a:srgbClr val="BDCFD6"/>
              </a:solidFill>
              <a:ln>
                <a:noFill/>
              </a:ln>
              <a:effectLst/>
            </c:spPr>
            <c:extLst>
              <c:ext xmlns:c16="http://schemas.microsoft.com/office/drawing/2014/chart" uri="{C3380CC4-5D6E-409C-BE32-E72D297353CC}">
                <c16:uniqueId val="{0000003D-3EC9-41C6-BDA5-D25699960471}"/>
              </c:ext>
            </c:extLst>
          </c:dPt>
          <c:dPt>
            <c:idx val="31"/>
            <c:invertIfNegative val="0"/>
            <c:bubble3D val="0"/>
            <c:spPr>
              <a:solidFill>
                <a:srgbClr val="BDCFD6"/>
              </a:solidFill>
              <a:ln>
                <a:noFill/>
              </a:ln>
              <a:effectLst/>
            </c:spPr>
            <c:extLst>
              <c:ext xmlns:c16="http://schemas.microsoft.com/office/drawing/2014/chart" uri="{C3380CC4-5D6E-409C-BE32-E72D297353CC}">
                <c16:uniqueId val="{0000003F-3EC9-41C6-BDA5-D25699960471}"/>
              </c:ext>
            </c:extLst>
          </c:dPt>
          <c:dPt>
            <c:idx val="32"/>
            <c:invertIfNegative val="0"/>
            <c:bubble3D val="0"/>
            <c:spPr>
              <a:solidFill>
                <a:srgbClr val="BDCFD6"/>
              </a:solidFill>
              <a:ln>
                <a:noFill/>
              </a:ln>
              <a:effectLst/>
            </c:spPr>
            <c:extLst>
              <c:ext xmlns:c16="http://schemas.microsoft.com/office/drawing/2014/chart" uri="{C3380CC4-5D6E-409C-BE32-E72D297353CC}">
                <c16:uniqueId val="{00000041-3EC9-41C6-BDA5-D25699960471}"/>
              </c:ext>
            </c:extLst>
          </c:dPt>
          <c:dPt>
            <c:idx val="33"/>
            <c:invertIfNegative val="0"/>
            <c:bubble3D val="0"/>
            <c:spPr>
              <a:solidFill>
                <a:srgbClr val="7C878E"/>
              </a:solidFill>
              <a:ln>
                <a:noFill/>
              </a:ln>
              <a:effectLst/>
            </c:spPr>
            <c:extLst>
              <c:ext xmlns:c16="http://schemas.microsoft.com/office/drawing/2014/chart" uri="{C3380CC4-5D6E-409C-BE32-E72D297353CC}">
                <c16:uniqueId val="{00000043-3EC9-41C6-BDA5-D25699960471}"/>
              </c:ext>
            </c:extLst>
          </c:dPt>
          <c:dPt>
            <c:idx val="34"/>
            <c:invertIfNegative val="0"/>
            <c:bubble3D val="0"/>
            <c:spPr>
              <a:solidFill>
                <a:srgbClr val="BDCFD6"/>
              </a:solidFill>
              <a:ln>
                <a:noFill/>
              </a:ln>
              <a:effectLst/>
            </c:spPr>
            <c:extLst>
              <c:ext xmlns:c16="http://schemas.microsoft.com/office/drawing/2014/chart" uri="{C3380CC4-5D6E-409C-BE32-E72D297353CC}">
                <c16:uniqueId val="{00000045-3EC9-41C6-BDA5-D25699960471}"/>
              </c:ext>
            </c:extLst>
          </c:dPt>
          <c:dPt>
            <c:idx val="35"/>
            <c:invertIfNegative val="0"/>
            <c:bubble3D val="0"/>
            <c:spPr>
              <a:solidFill>
                <a:srgbClr val="BDCFD6"/>
              </a:solidFill>
              <a:ln>
                <a:noFill/>
              </a:ln>
              <a:effectLst/>
            </c:spPr>
            <c:extLst>
              <c:ext xmlns:c16="http://schemas.microsoft.com/office/drawing/2014/chart" uri="{C3380CC4-5D6E-409C-BE32-E72D297353CC}">
                <c16:uniqueId val="{00000047-3EC9-41C6-BDA5-D25699960471}"/>
              </c:ext>
            </c:extLst>
          </c:dPt>
          <c:dPt>
            <c:idx val="36"/>
            <c:invertIfNegative val="0"/>
            <c:bubble3D val="0"/>
            <c:spPr>
              <a:solidFill>
                <a:srgbClr val="BDCFD6"/>
              </a:solidFill>
              <a:ln>
                <a:noFill/>
              </a:ln>
              <a:effectLst/>
            </c:spPr>
            <c:extLst>
              <c:ext xmlns:c16="http://schemas.microsoft.com/office/drawing/2014/chart" uri="{C3380CC4-5D6E-409C-BE32-E72D297353CC}">
                <c16:uniqueId val="{00000049-3EC9-41C6-BDA5-D25699960471}"/>
              </c:ext>
            </c:extLst>
          </c:dPt>
          <c:dPt>
            <c:idx val="37"/>
            <c:invertIfNegative val="0"/>
            <c:bubble3D val="0"/>
            <c:spPr>
              <a:solidFill>
                <a:srgbClr val="BDCFD6"/>
              </a:solidFill>
              <a:ln>
                <a:noFill/>
              </a:ln>
              <a:effectLst/>
            </c:spPr>
            <c:extLst>
              <c:ext xmlns:c16="http://schemas.microsoft.com/office/drawing/2014/chart" uri="{C3380CC4-5D6E-409C-BE32-E72D297353CC}">
                <c16:uniqueId val="{0000004B-3EC9-41C6-BDA5-D25699960471}"/>
              </c:ext>
            </c:extLst>
          </c:dPt>
          <c:dPt>
            <c:idx val="38"/>
            <c:invertIfNegative val="0"/>
            <c:bubble3D val="0"/>
            <c:spPr>
              <a:solidFill>
                <a:srgbClr val="BDCFD6"/>
              </a:solidFill>
              <a:ln>
                <a:noFill/>
              </a:ln>
              <a:effectLst/>
            </c:spPr>
            <c:extLst>
              <c:ext xmlns:c16="http://schemas.microsoft.com/office/drawing/2014/chart" uri="{C3380CC4-5D6E-409C-BE32-E72D297353CC}">
                <c16:uniqueId val="{0000004D-3EC9-41C6-BDA5-D25699960471}"/>
              </c:ext>
            </c:extLst>
          </c:dPt>
          <c:dPt>
            <c:idx val="39"/>
            <c:invertIfNegative val="0"/>
            <c:bubble3D val="0"/>
            <c:spPr>
              <a:solidFill>
                <a:srgbClr val="BDCFD6"/>
              </a:solidFill>
              <a:ln>
                <a:noFill/>
              </a:ln>
              <a:effectLst/>
            </c:spPr>
            <c:extLst>
              <c:ext xmlns:c16="http://schemas.microsoft.com/office/drawing/2014/chart" uri="{C3380CC4-5D6E-409C-BE32-E72D297353CC}">
                <c16:uniqueId val="{0000004F-3EC9-41C6-BDA5-D25699960471}"/>
              </c:ext>
            </c:extLst>
          </c:dPt>
          <c:dPt>
            <c:idx val="40"/>
            <c:invertIfNegative val="0"/>
            <c:bubble3D val="0"/>
            <c:spPr>
              <a:solidFill>
                <a:srgbClr val="BDCFD6"/>
              </a:solidFill>
              <a:ln>
                <a:noFill/>
              </a:ln>
              <a:effectLst/>
            </c:spPr>
            <c:extLst>
              <c:ext xmlns:c16="http://schemas.microsoft.com/office/drawing/2014/chart" uri="{C3380CC4-5D6E-409C-BE32-E72D297353CC}">
                <c16:uniqueId val="{00000051-3EC9-41C6-BDA5-D25699960471}"/>
              </c:ext>
            </c:extLst>
          </c:dPt>
          <c:dPt>
            <c:idx val="41"/>
            <c:invertIfNegative val="0"/>
            <c:bubble3D val="0"/>
            <c:spPr>
              <a:solidFill>
                <a:srgbClr val="BDCFD6"/>
              </a:solidFill>
              <a:ln>
                <a:noFill/>
              </a:ln>
              <a:effectLst/>
            </c:spPr>
            <c:extLst>
              <c:ext xmlns:c16="http://schemas.microsoft.com/office/drawing/2014/chart" uri="{C3380CC4-5D6E-409C-BE32-E72D297353CC}">
                <c16:uniqueId val="{00000053-3EC9-41C6-BDA5-D25699960471}"/>
              </c:ext>
            </c:extLst>
          </c:dPt>
          <c:dPt>
            <c:idx val="43"/>
            <c:invertIfNegative val="0"/>
            <c:bubble3D val="0"/>
            <c:spPr>
              <a:solidFill>
                <a:srgbClr val="BDCFD6"/>
              </a:solidFill>
              <a:ln>
                <a:noFill/>
              </a:ln>
              <a:effectLst/>
            </c:spPr>
            <c:extLst>
              <c:ext xmlns:c16="http://schemas.microsoft.com/office/drawing/2014/chart" uri="{C3380CC4-5D6E-409C-BE32-E72D297353CC}">
                <c16:uniqueId val="{00000055-3EC9-41C6-BDA5-D25699960471}"/>
              </c:ext>
            </c:extLst>
          </c:dPt>
          <c:dPt>
            <c:idx val="44"/>
            <c:invertIfNegative val="0"/>
            <c:bubble3D val="0"/>
            <c:spPr>
              <a:solidFill>
                <a:srgbClr val="BDCFD6"/>
              </a:solidFill>
              <a:ln>
                <a:noFill/>
              </a:ln>
              <a:effectLst/>
            </c:spPr>
            <c:extLst>
              <c:ext xmlns:c16="http://schemas.microsoft.com/office/drawing/2014/chart" uri="{C3380CC4-5D6E-409C-BE32-E72D297353CC}">
                <c16:uniqueId val="{00000057-3EC9-41C6-BDA5-D25699960471}"/>
              </c:ext>
            </c:extLst>
          </c:dPt>
          <c:dPt>
            <c:idx val="45"/>
            <c:invertIfNegative val="0"/>
            <c:bubble3D val="0"/>
            <c:spPr>
              <a:solidFill>
                <a:srgbClr val="FBBB27"/>
              </a:solidFill>
              <a:ln>
                <a:noFill/>
              </a:ln>
              <a:effectLst/>
            </c:spPr>
            <c:extLst>
              <c:ext xmlns:c16="http://schemas.microsoft.com/office/drawing/2014/chart" uri="{C3380CC4-5D6E-409C-BE32-E72D297353CC}">
                <c16:uniqueId val="{00000059-3EC9-41C6-BDA5-D25699960471}"/>
              </c:ext>
            </c:extLst>
          </c:dPt>
          <c:dPt>
            <c:idx val="52"/>
            <c:invertIfNegative val="0"/>
            <c:bubble3D val="0"/>
            <c:spPr>
              <a:solidFill>
                <a:srgbClr val="BDCFD6"/>
              </a:solidFill>
              <a:ln>
                <a:noFill/>
              </a:ln>
              <a:effectLst/>
            </c:spPr>
            <c:extLst>
              <c:ext xmlns:c16="http://schemas.microsoft.com/office/drawing/2014/chart" uri="{C3380CC4-5D6E-409C-BE32-E72D297353CC}">
                <c16:uniqueId val="{0000005B-3EC9-41C6-BDA5-D25699960471}"/>
              </c:ext>
            </c:extLst>
          </c:dPt>
          <c:dPt>
            <c:idx val="64"/>
            <c:invertIfNegative val="0"/>
            <c:bubble3D val="0"/>
            <c:spPr>
              <a:solidFill>
                <a:srgbClr val="BDCFD6"/>
              </a:solidFill>
              <a:ln>
                <a:noFill/>
              </a:ln>
              <a:effectLst/>
            </c:spPr>
            <c:extLst>
              <c:ext xmlns:c16="http://schemas.microsoft.com/office/drawing/2014/chart" uri="{C3380CC4-5D6E-409C-BE32-E72D297353CC}">
                <c16:uniqueId val="{0000005D-3EC9-41C6-BDA5-D25699960471}"/>
              </c:ext>
            </c:extLst>
          </c:dPt>
          <c:dPt>
            <c:idx val="76"/>
            <c:invertIfNegative val="0"/>
            <c:bubble3D val="0"/>
            <c:spPr>
              <a:solidFill>
                <a:srgbClr val="BDCFD6"/>
              </a:solidFill>
              <a:ln>
                <a:noFill/>
              </a:ln>
              <a:effectLst/>
            </c:spPr>
            <c:extLst>
              <c:ext xmlns:c16="http://schemas.microsoft.com/office/drawing/2014/chart" uri="{C3380CC4-5D6E-409C-BE32-E72D297353CC}">
                <c16:uniqueId val="{0000005F-3EC9-41C6-BDA5-D25699960471}"/>
              </c:ext>
            </c:extLst>
          </c:dPt>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EC9-41C6-BDA5-D25699960471}"/>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EC9-41C6-BDA5-D25699960471}"/>
                </c:ext>
              </c:extLst>
            </c:dLbl>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3EC9-41C6-BDA5-D25699960471}"/>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3EC9-41C6-BDA5-D256999604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6"/>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strLit>
          </c:cat>
          <c:val>
            <c:numLit>
              <c:formatCode>General</c:formatCode>
              <c:ptCount val="46"/>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pt idx="45">
                <c:v>0.11342888025771762</c:v>
              </c:pt>
            </c:numLit>
          </c:val>
          <c:extLst>
            <c:ext xmlns:c16="http://schemas.microsoft.com/office/drawing/2014/chart" uri="{C3380CC4-5D6E-409C-BE32-E72D297353CC}">
              <c16:uniqueId val="{00000060-3EC9-41C6-BDA5-D2569996047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v>Nacional</c:v>
          </c:tx>
          <c:spPr>
            <a:ln w="28575" cap="rnd">
              <a:solidFill>
                <a:srgbClr val="B69630"/>
              </a:solidFill>
              <a:round/>
            </a:ln>
            <a:effectLst/>
          </c:spPr>
          <c:marker>
            <c:symbol val="none"/>
          </c:marker>
          <c:dLbls>
            <c:dLbl>
              <c:idx val="9"/>
              <c:layout>
                <c:manualLayout>
                  <c:x val="-2.5767278652882804E-2"/>
                  <c:y val="-5.4438868151633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3EC9-41C6-BDA5-D25699960471}"/>
                </c:ext>
              </c:extLst>
            </c:dLbl>
            <c:dLbl>
              <c:idx val="21"/>
              <c:layout>
                <c:manualLayout>
                  <c:x val="-2.8479623774238964E-2"/>
                  <c:y val="-9.79899626729398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3EC9-41C6-BDA5-D25699960471}"/>
                </c:ext>
              </c:extLst>
            </c:dLbl>
            <c:dLbl>
              <c:idx val="33"/>
              <c:layout>
                <c:manualLayout>
                  <c:x val="-3.3904314016951091E-2"/>
                  <c:y val="-8.7102189042613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3EC9-41C6-BDA5-D25699960471}"/>
                </c:ext>
              </c:extLst>
            </c:dLbl>
            <c:dLbl>
              <c:idx val="45"/>
              <c:layout>
                <c:manualLayout>
                  <c:x val="-3.3904314016951091E-2"/>
                  <c:y val="-9.79899626729398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3EC9-41C6-BDA5-D256999604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6"/>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strLit>
          </c:cat>
          <c:val>
            <c:numLit>
              <c:formatCode>General</c:formatCode>
              <c:ptCount val="46"/>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pt idx="45">
                <c:v>0.1334237307773426</c:v>
              </c:pt>
            </c:numLit>
          </c:val>
          <c:smooth val="0"/>
          <c:extLst>
            <c:ext xmlns:c16="http://schemas.microsoft.com/office/drawing/2014/chart" uri="{C3380CC4-5D6E-409C-BE32-E72D297353CC}">
              <c16:uniqueId val="{00000065-3EC9-41C6-BDA5-D2569996047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A86D-4CC4-9E99-F3AEC98617AA}"/>
              </c:ext>
            </c:extLst>
          </c:dPt>
          <c:dPt>
            <c:idx val="12"/>
            <c:invertIfNegative val="0"/>
            <c:bubble3D val="0"/>
            <c:extLst>
              <c:ext xmlns:c16="http://schemas.microsoft.com/office/drawing/2014/chart" uri="{C3380CC4-5D6E-409C-BE32-E72D297353CC}">
                <c16:uniqueId val="{00000001-A86D-4CC4-9E99-F3AEC98617AA}"/>
              </c:ext>
            </c:extLst>
          </c:dPt>
          <c:dPt>
            <c:idx val="13"/>
            <c:invertIfNegative val="0"/>
            <c:bubble3D val="0"/>
            <c:spPr>
              <a:solidFill>
                <a:srgbClr val="FBBB27"/>
              </a:solidFill>
            </c:spPr>
            <c:extLst>
              <c:ext xmlns:c16="http://schemas.microsoft.com/office/drawing/2014/chart" uri="{C3380CC4-5D6E-409C-BE32-E72D297353CC}">
                <c16:uniqueId val="{00000003-A86D-4CC4-9E99-F3AEC98617AA}"/>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'F125'!$B$5:$B$18</c:f>
              <c:strCache>
                <c:ptCount val="14"/>
                <c:pt idx="0">
                  <c:v>2008/10</c:v>
                </c:pt>
                <c:pt idx="1">
                  <c:v>2009/10</c:v>
                </c:pt>
                <c:pt idx="2">
                  <c:v>2010/10</c:v>
                </c:pt>
                <c:pt idx="3">
                  <c:v>2011/10</c:v>
                </c:pt>
                <c:pt idx="4">
                  <c:v>2012/10</c:v>
                </c:pt>
                <c:pt idx="5">
                  <c:v>2013/10</c:v>
                </c:pt>
                <c:pt idx="6">
                  <c:v>2014/10</c:v>
                </c:pt>
                <c:pt idx="7">
                  <c:v>2015/10</c:v>
                </c:pt>
                <c:pt idx="8">
                  <c:v>2016/10</c:v>
                </c:pt>
                <c:pt idx="9">
                  <c:v>2017/10</c:v>
                </c:pt>
                <c:pt idx="10">
                  <c:v>2018/10</c:v>
                </c:pt>
                <c:pt idx="11">
                  <c:v>2019/10</c:v>
                </c:pt>
                <c:pt idx="12">
                  <c:v>2020/10</c:v>
                </c:pt>
                <c:pt idx="13">
                  <c:v>2021/10</c:v>
                </c:pt>
              </c:strCache>
            </c:strRef>
          </c:cat>
          <c:val>
            <c:numRef>
              <c:f>'F125'!$C$5:$C$18</c:f>
              <c:numCache>
                <c:formatCode>#,##0</c:formatCode>
                <c:ptCount val="14"/>
                <c:pt idx="0">
                  <c:v>123045</c:v>
                </c:pt>
                <c:pt idx="1">
                  <c:v>114900</c:v>
                </c:pt>
                <c:pt idx="2">
                  <c:v>115046</c:v>
                </c:pt>
                <c:pt idx="3">
                  <c:v>119873</c:v>
                </c:pt>
                <c:pt idx="4">
                  <c:v>113006</c:v>
                </c:pt>
                <c:pt idx="5">
                  <c:v>105789</c:v>
                </c:pt>
                <c:pt idx="6">
                  <c:v>90901</c:v>
                </c:pt>
                <c:pt idx="7">
                  <c:v>93037</c:v>
                </c:pt>
                <c:pt idx="8">
                  <c:v>94422</c:v>
                </c:pt>
                <c:pt idx="9">
                  <c:v>98506</c:v>
                </c:pt>
                <c:pt idx="10">
                  <c:v>110243</c:v>
                </c:pt>
                <c:pt idx="11">
                  <c:v>112250</c:v>
                </c:pt>
                <c:pt idx="12">
                  <c:v>111259</c:v>
                </c:pt>
                <c:pt idx="13">
                  <c:v>100987</c:v>
                </c:pt>
              </c:numCache>
            </c:numRef>
          </c:val>
          <c:extLst>
            <c:ext xmlns:c16="http://schemas.microsoft.com/office/drawing/2014/chart" uri="{C3380CC4-5D6E-409C-BE32-E72D297353CC}">
              <c16:uniqueId val="{00000004-A86D-4CC4-9E99-F3AEC98617AA}"/>
            </c:ext>
          </c:extLst>
        </c:ser>
        <c:dLbls>
          <c:showLegendKey val="0"/>
          <c:showVal val="0"/>
          <c:showCatName val="0"/>
          <c:showSerName val="0"/>
          <c:showPercent val="0"/>
          <c:showBubbleSize val="0"/>
        </c:dLbls>
        <c:gapWidth val="150"/>
        <c:axId val="308517696"/>
        <c:axId val="308518480"/>
      </c:barChart>
      <c:catAx>
        <c:axId val="30851769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8518480"/>
        <c:crosses val="autoZero"/>
        <c:auto val="1"/>
        <c:lblAlgn val="ctr"/>
        <c:lblOffset val="100"/>
        <c:noMultiLvlLbl val="0"/>
      </c:catAx>
      <c:valAx>
        <c:axId val="308518480"/>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308517696"/>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713A-4FDD-AAD0-A9BFDF3407E8}"/>
              </c:ext>
            </c:extLst>
          </c:dPt>
          <c:dPt>
            <c:idx val="12"/>
            <c:invertIfNegative val="0"/>
            <c:bubble3D val="0"/>
            <c:extLst>
              <c:ext xmlns:c16="http://schemas.microsoft.com/office/drawing/2014/chart" uri="{C3380CC4-5D6E-409C-BE32-E72D297353CC}">
                <c16:uniqueId val="{00000001-713A-4FDD-AAD0-A9BFDF3407E8}"/>
              </c:ext>
            </c:extLst>
          </c:dPt>
          <c:dPt>
            <c:idx val="13"/>
            <c:invertIfNegative val="0"/>
            <c:bubble3D val="0"/>
            <c:spPr>
              <a:solidFill>
                <a:srgbClr val="FBBB27"/>
              </a:solidFill>
            </c:spPr>
            <c:extLst>
              <c:ext xmlns:c16="http://schemas.microsoft.com/office/drawing/2014/chart" uri="{C3380CC4-5D6E-409C-BE32-E72D297353CC}">
                <c16:uniqueId val="{00000003-713A-4FDD-AAD0-A9BFDF3407E8}"/>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'F126'!$B$6:$B$19</c:f>
              <c:strCache>
                <c:ptCount val="14"/>
                <c:pt idx="0">
                  <c:v>2008/10</c:v>
                </c:pt>
                <c:pt idx="1">
                  <c:v>2009/10</c:v>
                </c:pt>
                <c:pt idx="2">
                  <c:v>2010/10</c:v>
                </c:pt>
                <c:pt idx="3">
                  <c:v>2011/10</c:v>
                </c:pt>
                <c:pt idx="4">
                  <c:v>2012/10</c:v>
                </c:pt>
                <c:pt idx="5">
                  <c:v>2013/10</c:v>
                </c:pt>
                <c:pt idx="6">
                  <c:v>2014/10</c:v>
                </c:pt>
                <c:pt idx="7">
                  <c:v>2015/10</c:v>
                </c:pt>
                <c:pt idx="8">
                  <c:v>2016/10</c:v>
                </c:pt>
                <c:pt idx="9">
                  <c:v>2017/10</c:v>
                </c:pt>
                <c:pt idx="10">
                  <c:v>2018/10</c:v>
                </c:pt>
                <c:pt idx="11">
                  <c:v>2019/10</c:v>
                </c:pt>
                <c:pt idx="12">
                  <c:v>2020/10</c:v>
                </c:pt>
                <c:pt idx="13">
                  <c:v>2021/10</c:v>
                </c:pt>
              </c:strCache>
            </c:strRef>
          </c:cat>
          <c:val>
            <c:numRef>
              <c:f>'F126'!$C$6:$C$19</c:f>
              <c:numCache>
                <c:formatCode>#,##0</c:formatCode>
                <c:ptCount val="14"/>
                <c:pt idx="0">
                  <c:v>14793</c:v>
                </c:pt>
                <c:pt idx="1">
                  <c:v>14843</c:v>
                </c:pt>
                <c:pt idx="2">
                  <c:v>15608</c:v>
                </c:pt>
                <c:pt idx="3">
                  <c:v>15979</c:v>
                </c:pt>
                <c:pt idx="4">
                  <c:v>14910</c:v>
                </c:pt>
                <c:pt idx="5">
                  <c:v>13600</c:v>
                </c:pt>
                <c:pt idx="6">
                  <c:v>11427</c:v>
                </c:pt>
                <c:pt idx="7">
                  <c:v>11459</c:v>
                </c:pt>
                <c:pt idx="8">
                  <c:v>11260</c:v>
                </c:pt>
                <c:pt idx="9">
                  <c:v>12360</c:v>
                </c:pt>
                <c:pt idx="10">
                  <c:v>14494</c:v>
                </c:pt>
                <c:pt idx="11">
                  <c:v>14661</c:v>
                </c:pt>
                <c:pt idx="12">
                  <c:v>15379</c:v>
                </c:pt>
                <c:pt idx="13">
                  <c:v>14459</c:v>
                </c:pt>
              </c:numCache>
            </c:numRef>
          </c:val>
          <c:extLst>
            <c:ext xmlns:c16="http://schemas.microsoft.com/office/drawing/2014/chart" uri="{C3380CC4-5D6E-409C-BE32-E72D297353CC}">
              <c16:uniqueId val="{00000004-713A-4FDD-AAD0-A9BFDF3407E8}"/>
            </c:ext>
          </c:extLst>
        </c:ser>
        <c:dLbls>
          <c:showLegendKey val="0"/>
          <c:showVal val="0"/>
          <c:showCatName val="0"/>
          <c:showSerName val="0"/>
          <c:showPercent val="0"/>
          <c:showBubbleSize val="0"/>
        </c:dLbls>
        <c:gapWidth val="150"/>
        <c:axId val="232317688"/>
        <c:axId val="232317296"/>
      </c:barChart>
      <c:catAx>
        <c:axId val="23231768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7296"/>
        <c:crosses val="autoZero"/>
        <c:auto val="1"/>
        <c:lblAlgn val="ctr"/>
        <c:lblOffset val="100"/>
        <c:noMultiLvlLbl val="0"/>
      </c:catAx>
      <c:valAx>
        <c:axId val="2323172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7688"/>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DC9F-4332-A47B-74585FC79C91}"/>
              </c:ext>
            </c:extLst>
          </c:dPt>
          <c:dPt>
            <c:idx val="12"/>
            <c:invertIfNegative val="0"/>
            <c:bubble3D val="0"/>
            <c:extLst>
              <c:ext xmlns:c16="http://schemas.microsoft.com/office/drawing/2014/chart" uri="{C3380CC4-5D6E-409C-BE32-E72D297353CC}">
                <c16:uniqueId val="{00000001-DC9F-4332-A47B-74585FC79C91}"/>
              </c:ext>
            </c:extLst>
          </c:dPt>
          <c:dPt>
            <c:idx val="13"/>
            <c:invertIfNegative val="0"/>
            <c:bubble3D val="0"/>
            <c:spPr>
              <a:solidFill>
                <a:srgbClr val="FBBB27"/>
              </a:solidFill>
            </c:spPr>
            <c:extLst>
              <c:ext xmlns:c16="http://schemas.microsoft.com/office/drawing/2014/chart" uri="{C3380CC4-5D6E-409C-BE32-E72D297353CC}">
                <c16:uniqueId val="{00000003-DC9F-4332-A47B-74585FC79C91}"/>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'F127'!$B$5:$B$18</c:f>
              <c:strCache>
                <c:ptCount val="14"/>
                <c:pt idx="0">
                  <c:v>ene-oct 2008</c:v>
                </c:pt>
                <c:pt idx="1">
                  <c:v>ene-oct 2009</c:v>
                </c:pt>
                <c:pt idx="2">
                  <c:v>ene-oct 2010</c:v>
                </c:pt>
                <c:pt idx="3">
                  <c:v>ene-oct 2011</c:v>
                </c:pt>
                <c:pt idx="4">
                  <c:v>ene-oct 2012</c:v>
                </c:pt>
                <c:pt idx="5">
                  <c:v>ene-oct 2013</c:v>
                </c:pt>
                <c:pt idx="6">
                  <c:v>ene-oct 2014</c:v>
                </c:pt>
                <c:pt idx="7">
                  <c:v>ene-oct 2015</c:v>
                </c:pt>
                <c:pt idx="8">
                  <c:v>ene-oct 2016</c:v>
                </c:pt>
                <c:pt idx="9">
                  <c:v>ene-oct 2017</c:v>
                </c:pt>
                <c:pt idx="10">
                  <c:v>ene-oct 2018</c:v>
                </c:pt>
                <c:pt idx="11">
                  <c:v>ene-oct 2019</c:v>
                </c:pt>
                <c:pt idx="12">
                  <c:v>ene-oct 2020</c:v>
                </c:pt>
                <c:pt idx="13">
                  <c:v>ene-oct 2021</c:v>
                </c:pt>
              </c:strCache>
            </c:strRef>
          </c:cat>
          <c:val>
            <c:numRef>
              <c:f>'F127'!$C$5:$C$18</c:f>
              <c:numCache>
                <c:formatCode>#,##0</c:formatCode>
                <c:ptCount val="14"/>
                <c:pt idx="0">
                  <c:v>1162536</c:v>
                </c:pt>
                <c:pt idx="1">
                  <c:v>1082939</c:v>
                </c:pt>
                <c:pt idx="2">
                  <c:v>1100749</c:v>
                </c:pt>
                <c:pt idx="3">
                  <c:v>1130931</c:v>
                </c:pt>
                <c:pt idx="4">
                  <c:v>1127032</c:v>
                </c:pt>
                <c:pt idx="5">
                  <c:v>1050047</c:v>
                </c:pt>
                <c:pt idx="6">
                  <c:v>907675</c:v>
                </c:pt>
                <c:pt idx="7">
                  <c:v>862173</c:v>
                </c:pt>
                <c:pt idx="8">
                  <c:v>914089</c:v>
                </c:pt>
                <c:pt idx="9">
                  <c:v>926193</c:v>
                </c:pt>
                <c:pt idx="10">
                  <c:v>1011572</c:v>
                </c:pt>
                <c:pt idx="11">
                  <c:v>1073820</c:v>
                </c:pt>
                <c:pt idx="12">
                  <c:v>1040652</c:v>
                </c:pt>
                <c:pt idx="13">
                  <c:v>990508</c:v>
                </c:pt>
              </c:numCache>
            </c:numRef>
          </c:val>
          <c:extLst>
            <c:ext xmlns:c16="http://schemas.microsoft.com/office/drawing/2014/chart" uri="{C3380CC4-5D6E-409C-BE32-E72D297353CC}">
              <c16:uniqueId val="{00000004-DC9F-4332-A47B-74585FC79C91}"/>
            </c:ext>
          </c:extLst>
        </c:ser>
        <c:dLbls>
          <c:showLegendKey val="0"/>
          <c:showVal val="0"/>
          <c:showCatName val="0"/>
          <c:showSerName val="0"/>
          <c:showPercent val="0"/>
          <c:showBubbleSize val="0"/>
        </c:dLbls>
        <c:gapWidth val="150"/>
        <c:axId val="232316512"/>
        <c:axId val="232315728"/>
      </c:barChart>
      <c:catAx>
        <c:axId val="2323165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5728"/>
        <c:crosses val="autoZero"/>
        <c:auto val="1"/>
        <c:lblAlgn val="ctr"/>
        <c:lblOffset val="100"/>
        <c:noMultiLvlLbl val="0"/>
      </c:catAx>
      <c:valAx>
        <c:axId val="232315728"/>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65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0288-48FB-8F8D-AB41CC45D1B1}"/>
              </c:ext>
            </c:extLst>
          </c:dPt>
          <c:dPt>
            <c:idx val="12"/>
            <c:invertIfNegative val="0"/>
            <c:bubble3D val="0"/>
            <c:extLst>
              <c:ext xmlns:c16="http://schemas.microsoft.com/office/drawing/2014/chart" uri="{C3380CC4-5D6E-409C-BE32-E72D297353CC}">
                <c16:uniqueId val="{00000001-0288-48FB-8F8D-AB41CC45D1B1}"/>
              </c:ext>
            </c:extLst>
          </c:dPt>
          <c:dPt>
            <c:idx val="13"/>
            <c:invertIfNegative val="0"/>
            <c:bubble3D val="0"/>
            <c:spPr>
              <a:solidFill>
                <a:srgbClr val="FBBB27"/>
              </a:solidFill>
            </c:spPr>
            <c:extLst>
              <c:ext xmlns:c16="http://schemas.microsoft.com/office/drawing/2014/chart" uri="{C3380CC4-5D6E-409C-BE32-E72D297353CC}">
                <c16:uniqueId val="{00000003-0288-48FB-8F8D-AB41CC45D1B1}"/>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'F128'!$B$6:$B$19</c:f>
              <c:strCache>
                <c:ptCount val="14"/>
                <c:pt idx="0">
                  <c:v>ene-oct 2008</c:v>
                </c:pt>
                <c:pt idx="1">
                  <c:v>ene-oct 2009</c:v>
                </c:pt>
                <c:pt idx="2">
                  <c:v>ene-oct 2010</c:v>
                </c:pt>
                <c:pt idx="3">
                  <c:v>ene-oct 2011</c:v>
                </c:pt>
                <c:pt idx="4">
                  <c:v>ene-oct 2012</c:v>
                </c:pt>
                <c:pt idx="5">
                  <c:v>ene-oct 2013</c:v>
                </c:pt>
                <c:pt idx="6">
                  <c:v>ene-oct 2014</c:v>
                </c:pt>
                <c:pt idx="7">
                  <c:v>ene-oct 2015</c:v>
                </c:pt>
                <c:pt idx="8">
                  <c:v>ene-oct 2016</c:v>
                </c:pt>
                <c:pt idx="9">
                  <c:v>ene-oct 2017</c:v>
                </c:pt>
                <c:pt idx="10">
                  <c:v>ene-oct 2018</c:v>
                </c:pt>
                <c:pt idx="11">
                  <c:v>ene-oct 2019</c:v>
                </c:pt>
                <c:pt idx="12">
                  <c:v>ene-oct 2020</c:v>
                </c:pt>
                <c:pt idx="13">
                  <c:v>ene-oct 2021</c:v>
                </c:pt>
              </c:strCache>
            </c:strRef>
          </c:cat>
          <c:val>
            <c:numRef>
              <c:f>'F128'!$C$6:$C$19</c:f>
              <c:numCache>
                <c:formatCode>#,##0</c:formatCode>
                <c:ptCount val="14"/>
                <c:pt idx="0">
                  <c:v>142072</c:v>
                </c:pt>
                <c:pt idx="1">
                  <c:v>141268</c:v>
                </c:pt>
                <c:pt idx="2">
                  <c:v>149989</c:v>
                </c:pt>
                <c:pt idx="3">
                  <c:v>154101</c:v>
                </c:pt>
                <c:pt idx="4">
                  <c:v>153671</c:v>
                </c:pt>
                <c:pt idx="5">
                  <c:v>136934</c:v>
                </c:pt>
                <c:pt idx="6">
                  <c:v>116429</c:v>
                </c:pt>
                <c:pt idx="7">
                  <c:v>109286</c:v>
                </c:pt>
                <c:pt idx="8">
                  <c:v>112820</c:v>
                </c:pt>
                <c:pt idx="9">
                  <c:v>114764</c:v>
                </c:pt>
                <c:pt idx="10">
                  <c:v>127491</c:v>
                </c:pt>
                <c:pt idx="11">
                  <c:v>139818</c:v>
                </c:pt>
                <c:pt idx="12">
                  <c:v>141825</c:v>
                </c:pt>
                <c:pt idx="13">
                  <c:v>142679</c:v>
                </c:pt>
              </c:numCache>
            </c:numRef>
          </c:val>
          <c:extLst>
            <c:ext xmlns:c16="http://schemas.microsoft.com/office/drawing/2014/chart" uri="{C3380CC4-5D6E-409C-BE32-E72D297353CC}">
              <c16:uniqueId val="{00000004-0288-48FB-8F8D-AB41CC45D1B1}"/>
            </c:ext>
          </c:extLst>
        </c:ser>
        <c:dLbls>
          <c:showLegendKey val="0"/>
          <c:showVal val="0"/>
          <c:showCatName val="0"/>
          <c:showSerName val="0"/>
          <c:showPercent val="0"/>
          <c:showBubbleSize val="0"/>
        </c:dLbls>
        <c:gapWidth val="150"/>
        <c:axId val="306550312"/>
        <c:axId val="306551096"/>
      </c:barChart>
      <c:catAx>
        <c:axId val="3065503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6551096"/>
        <c:crosses val="autoZero"/>
        <c:auto val="1"/>
        <c:lblAlgn val="ctr"/>
        <c:lblOffset val="100"/>
        <c:noMultiLvlLbl val="0"/>
      </c:catAx>
      <c:valAx>
        <c:axId val="3065510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3065503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'F129'!$B$8</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DAD-424B-AAB1-715A723598B8}"/>
              </c:ext>
            </c:extLst>
          </c:dPt>
          <c:dPt>
            <c:idx val="1"/>
            <c:invertIfNegative val="0"/>
            <c:bubble3D val="0"/>
            <c:extLst>
              <c:ext xmlns:c16="http://schemas.microsoft.com/office/drawing/2014/chart" uri="{C3380CC4-5D6E-409C-BE32-E72D297353CC}">
                <c16:uniqueId val="{00000001-ADAD-424B-AAB1-715A723598B8}"/>
              </c:ext>
            </c:extLst>
          </c:dPt>
          <c:dPt>
            <c:idx val="2"/>
            <c:invertIfNegative val="0"/>
            <c:bubble3D val="0"/>
            <c:extLst>
              <c:ext xmlns:c16="http://schemas.microsoft.com/office/drawing/2014/chart" uri="{C3380CC4-5D6E-409C-BE32-E72D297353CC}">
                <c16:uniqueId val="{00000002-ADAD-424B-AAB1-715A723598B8}"/>
              </c:ext>
            </c:extLst>
          </c:dPt>
          <c:dPt>
            <c:idx val="3"/>
            <c:invertIfNegative val="0"/>
            <c:bubble3D val="0"/>
            <c:extLst>
              <c:ext xmlns:c16="http://schemas.microsoft.com/office/drawing/2014/chart" uri="{C3380CC4-5D6E-409C-BE32-E72D297353CC}">
                <c16:uniqueId val="{00000003-ADAD-424B-AAB1-715A723598B8}"/>
              </c:ext>
            </c:extLst>
          </c:dPt>
          <c:dPt>
            <c:idx val="4"/>
            <c:invertIfNegative val="0"/>
            <c:bubble3D val="0"/>
            <c:extLst>
              <c:ext xmlns:c16="http://schemas.microsoft.com/office/drawing/2014/chart" uri="{C3380CC4-5D6E-409C-BE32-E72D297353CC}">
                <c16:uniqueId val="{00000004-ADAD-424B-AAB1-715A723598B8}"/>
              </c:ext>
            </c:extLst>
          </c:dPt>
          <c:dPt>
            <c:idx val="5"/>
            <c:invertIfNegative val="0"/>
            <c:bubble3D val="0"/>
            <c:extLst>
              <c:ext xmlns:c16="http://schemas.microsoft.com/office/drawing/2014/chart" uri="{C3380CC4-5D6E-409C-BE32-E72D297353CC}">
                <c16:uniqueId val="{00000005-ADAD-424B-AAB1-715A723598B8}"/>
              </c:ext>
            </c:extLst>
          </c:dPt>
          <c:dPt>
            <c:idx val="6"/>
            <c:invertIfNegative val="0"/>
            <c:bubble3D val="0"/>
            <c:extLst>
              <c:ext xmlns:c16="http://schemas.microsoft.com/office/drawing/2014/chart" uri="{C3380CC4-5D6E-409C-BE32-E72D297353CC}">
                <c16:uniqueId val="{00000006-ADAD-424B-AAB1-715A723598B8}"/>
              </c:ext>
            </c:extLst>
          </c:dPt>
          <c:dPt>
            <c:idx val="7"/>
            <c:invertIfNegative val="0"/>
            <c:bubble3D val="0"/>
            <c:extLst>
              <c:ext xmlns:c16="http://schemas.microsoft.com/office/drawing/2014/chart" uri="{C3380CC4-5D6E-409C-BE32-E72D297353CC}">
                <c16:uniqueId val="{00000007-ADAD-424B-AAB1-715A723598B8}"/>
              </c:ext>
            </c:extLst>
          </c:dPt>
          <c:dPt>
            <c:idx val="8"/>
            <c:invertIfNegative val="0"/>
            <c:bubble3D val="0"/>
            <c:extLst>
              <c:ext xmlns:c16="http://schemas.microsoft.com/office/drawing/2014/chart" uri="{C3380CC4-5D6E-409C-BE32-E72D297353CC}">
                <c16:uniqueId val="{00000008-ADAD-424B-AAB1-715A723598B8}"/>
              </c:ext>
            </c:extLst>
          </c:dPt>
          <c:dPt>
            <c:idx val="9"/>
            <c:invertIfNegative val="0"/>
            <c:bubble3D val="0"/>
            <c:extLst>
              <c:ext xmlns:c16="http://schemas.microsoft.com/office/drawing/2014/chart" uri="{C3380CC4-5D6E-409C-BE32-E72D297353CC}">
                <c16:uniqueId val="{00000009-ADAD-424B-AAB1-715A723598B8}"/>
              </c:ext>
            </c:extLst>
          </c:dPt>
          <c:dPt>
            <c:idx val="10"/>
            <c:invertIfNegative val="0"/>
            <c:bubble3D val="0"/>
            <c:extLst>
              <c:ext xmlns:c16="http://schemas.microsoft.com/office/drawing/2014/chart" uri="{C3380CC4-5D6E-409C-BE32-E72D297353CC}">
                <c16:uniqueId val="{0000000A-ADAD-424B-AAB1-715A723598B8}"/>
              </c:ext>
            </c:extLst>
          </c:dPt>
          <c:dPt>
            <c:idx val="11"/>
            <c:invertIfNegative val="0"/>
            <c:bubble3D val="0"/>
            <c:extLst>
              <c:ext xmlns:c16="http://schemas.microsoft.com/office/drawing/2014/chart" uri="{C3380CC4-5D6E-409C-BE32-E72D297353CC}">
                <c16:uniqueId val="{0000000B-ADAD-424B-AAB1-715A723598B8}"/>
              </c:ext>
            </c:extLst>
          </c:dPt>
          <c:dPt>
            <c:idx val="12"/>
            <c:invertIfNegative val="0"/>
            <c:bubble3D val="0"/>
            <c:extLst>
              <c:ext xmlns:c16="http://schemas.microsoft.com/office/drawing/2014/chart" uri="{C3380CC4-5D6E-409C-BE32-E72D297353CC}">
                <c16:uniqueId val="{0000000C-ADAD-424B-AAB1-715A723598B8}"/>
              </c:ext>
            </c:extLst>
          </c:dPt>
          <c:dPt>
            <c:idx val="13"/>
            <c:invertIfNegative val="0"/>
            <c:bubble3D val="0"/>
            <c:extLst>
              <c:ext xmlns:c16="http://schemas.microsoft.com/office/drawing/2014/chart" uri="{C3380CC4-5D6E-409C-BE32-E72D297353CC}">
                <c16:uniqueId val="{0000000D-ADAD-424B-AAB1-715A723598B8}"/>
              </c:ext>
            </c:extLst>
          </c:dPt>
          <c:dPt>
            <c:idx val="14"/>
            <c:invertIfNegative val="0"/>
            <c:bubble3D val="0"/>
            <c:extLst>
              <c:ext xmlns:c16="http://schemas.microsoft.com/office/drawing/2014/chart" uri="{C3380CC4-5D6E-409C-BE32-E72D297353CC}">
                <c16:uniqueId val="{0000000E-ADAD-424B-AAB1-715A723598B8}"/>
              </c:ext>
            </c:extLst>
          </c:dPt>
          <c:dPt>
            <c:idx val="15"/>
            <c:invertIfNegative val="0"/>
            <c:bubble3D val="0"/>
            <c:extLst>
              <c:ext xmlns:c16="http://schemas.microsoft.com/office/drawing/2014/chart" uri="{C3380CC4-5D6E-409C-BE32-E72D297353CC}">
                <c16:uniqueId val="{0000000F-ADAD-424B-AAB1-715A723598B8}"/>
              </c:ext>
            </c:extLst>
          </c:dPt>
          <c:dPt>
            <c:idx val="16"/>
            <c:invertIfNegative val="0"/>
            <c:bubble3D val="0"/>
            <c:extLst>
              <c:ext xmlns:c16="http://schemas.microsoft.com/office/drawing/2014/chart" uri="{C3380CC4-5D6E-409C-BE32-E72D297353CC}">
                <c16:uniqueId val="{00000010-ADAD-424B-AAB1-715A723598B8}"/>
              </c:ext>
            </c:extLst>
          </c:dPt>
          <c:dPt>
            <c:idx val="17"/>
            <c:invertIfNegative val="0"/>
            <c:bubble3D val="0"/>
            <c:extLst>
              <c:ext xmlns:c16="http://schemas.microsoft.com/office/drawing/2014/chart" uri="{C3380CC4-5D6E-409C-BE32-E72D297353CC}">
                <c16:uniqueId val="{00000011-ADAD-424B-AAB1-715A723598B8}"/>
              </c:ext>
            </c:extLst>
          </c:dPt>
          <c:dPt>
            <c:idx val="18"/>
            <c:invertIfNegative val="0"/>
            <c:bubble3D val="0"/>
            <c:extLst>
              <c:ext xmlns:c16="http://schemas.microsoft.com/office/drawing/2014/chart" uri="{C3380CC4-5D6E-409C-BE32-E72D297353CC}">
                <c16:uniqueId val="{00000012-ADAD-424B-AAB1-715A723598B8}"/>
              </c:ext>
            </c:extLst>
          </c:dPt>
          <c:dPt>
            <c:idx val="19"/>
            <c:invertIfNegative val="0"/>
            <c:bubble3D val="0"/>
            <c:extLst>
              <c:ext xmlns:c16="http://schemas.microsoft.com/office/drawing/2014/chart" uri="{C3380CC4-5D6E-409C-BE32-E72D297353CC}">
                <c16:uniqueId val="{00000013-ADAD-424B-AAB1-715A723598B8}"/>
              </c:ext>
            </c:extLst>
          </c:dPt>
          <c:dPt>
            <c:idx val="20"/>
            <c:invertIfNegative val="0"/>
            <c:bubble3D val="0"/>
            <c:extLst>
              <c:ext xmlns:c16="http://schemas.microsoft.com/office/drawing/2014/chart" uri="{C3380CC4-5D6E-409C-BE32-E72D297353CC}">
                <c16:uniqueId val="{00000014-ADAD-424B-AAB1-715A723598B8}"/>
              </c:ext>
            </c:extLst>
          </c:dPt>
          <c:dPt>
            <c:idx val="21"/>
            <c:invertIfNegative val="0"/>
            <c:bubble3D val="0"/>
            <c:extLst>
              <c:ext xmlns:c16="http://schemas.microsoft.com/office/drawing/2014/chart" uri="{C3380CC4-5D6E-409C-BE32-E72D297353CC}">
                <c16:uniqueId val="{00000015-ADAD-424B-AAB1-715A723598B8}"/>
              </c:ext>
            </c:extLst>
          </c:dPt>
          <c:dPt>
            <c:idx val="22"/>
            <c:invertIfNegative val="0"/>
            <c:bubble3D val="0"/>
            <c:extLst>
              <c:ext xmlns:c16="http://schemas.microsoft.com/office/drawing/2014/chart" uri="{C3380CC4-5D6E-409C-BE32-E72D297353CC}">
                <c16:uniqueId val="{00000016-ADAD-424B-AAB1-715A723598B8}"/>
              </c:ext>
            </c:extLst>
          </c:dPt>
          <c:dPt>
            <c:idx val="23"/>
            <c:invertIfNegative val="0"/>
            <c:bubble3D val="0"/>
            <c:extLst>
              <c:ext xmlns:c16="http://schemas.microsoft.com/office/drawing/2014/chart" uri="{C3380CC4-5D6E-409C-BE32-E72D297353CC}">
                <c16:uniqueId val="{00000017-ADAD-424B-AAB1-715A723598B8}"/>
              </c:ext>
            </c:extLst>
          </c:dPt>
          <c:dPt>
            <c:idx val="24"/>
            <c:invertIfNegative val="0"/>
            <c:bubble3D val="0"/>
            <c:extLst>
              <c:ext xmlns:c16="http://schemas.microsoft.com/office/drawing/2014/chart" uri="{C3380CC4-5D6E-409C-BE32-E72D297353CC}">
                <c16:uniqueId val="{00000018-ADAD-424B-AAB1-715A723598B8}"/>
              </c:ext>
            </c:extLst>
          </c:dPt>
          <c:dPt>
            <c:idx val="25"/>
            <c:invertIfNegative val="0"/>
            <c:bubble3D val="0"/>
            <c:extLst>
              <c:ext xmlns:c16="http://schemas.microsoft.com/office/drawing/2014/chart" uri="{C3380CC4-5D6E-409C-BE32-E72D297353CC}">
                <c16:uniqueId val="{00000019-ADAD-424B-AAB1-715A723598B8}"/>
              </c:ext>
            </c:extLst>
          </c:dPt>
          <c:dPt>
            <c:idx val="26"/>
            <c:invertIfNegative val="0"/>
            <c:bubble3D val="0"/>
            <c:extLst>
              <c:ext xmlns:c16="http://schemas.microsoft.com/office/drawing/2014/chart" uri="{C3380CC4-5D6E-409C-BE32-E72D297353CC}">
                <c16:uniqueId val="{0000001A-ADAD-424B-AAB1-715A723598B8}"/>
              </c:ext>
            </c:extLst>
          </c:dPt>
          <c:dPt>
            <c:idx val="27"/>
            <c:invertIfNegative val="0"/>
            <c:bubble3D val="0"/>
            <c:extLst>
              <c:ext xmlns:c16="http://schemas.microsoft.com/office/drawing/2014/chart" uri="{C3380CC4-5D6E-409C-BE32-E72D297353CC}">
                <c16:uniqueId val="{0000001B-ADAD-424B-AAB1-715A723598B8}"/>
              </c:ext>
            </c:extLst>
          </c:dPt>
          <c:dPt>
            <c:idx val="28"/>
            <c:invertIfNegative val="0"/>
            <c:bubble3D val="0"/>
            <c:extLst>
              <c:ext xmlns:c16="http://schemas.microsoft.com/office/drawing/2014/chart" uri="{C3380CC4-5D6E-409C-BE32-E72D297353CC}">
                <c16:uniqueId val="{0000001C-ADAD-424B-AAB1-715A723598B8}"/>
              </c:ext>
            </c:extLst>
          </c:dPt>
          <c:dPt>
            <c:idx val="29"/>
            <c:invertIfNegative val="0"/>
            <c:bubble3D val="0"/>
            <c:extLst>
              <c:ext xmlns:c16="http://schemas.microsoft.com/office/drawing/2014/chart" uri="{C3380CC4-5D6E-409C-BE32-E72D297353CC}">
                <c16:uniqueId val="{0000001D-ADAD-424B-AAB1-715A723598B8}"/>
              </c:ext>
            </c:extLst>
          </c:dPt>
          <c:dPt>
            <c:idx val="30"/>
            <c:invertIfNegative val="0"/>
            <c:bubble3D val="0"/>
            <c:spPr>
              <a:solidFill>
                <a:srgbClr val="FBBB27"/>
              </a:solidFill>
            </c:spPr>
            <c:extLst>
              <c:ext xmlns:c16="http://schemas.microsoft.com/office/drawing/2014/chart" uri="{C3380CC4-5D6E-409C-BE32-E72D297353CC}">
                <c16:uniqueId val="{0000001F-ADAD-424B-AAB1-715A723598B8}"/>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DAD-424B-AAB1-715A723598B8}"/>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'F129'!$A$9:$A$39</c:f>
              <c:strCache>
                <c:ptCount val="31"/>
                <c:pt idx="0">
                  <c:v>Tlaxcala</c:v>
                </c:pt>
                <c:pt idx="1">
                  <c:v>Baja California</c:v>
                </c:pt>
                <c:pt idx="2">
                  <c:v>Quintana Roo</c:v>
                </c:pt>
                <c:pt idx="3">
                  <c:v>Baja California Sur</c:v>
                </c:pt>
                <c:pt idx="4">
                  <c:v>Yucatán</c:v>
                </c:pt>
                <c:pt idx="5">
                  <c:v>Campeche</c:v>
                </c:pt>
                <c:pt idx="6">
                  <c:v>Nuevo León</c:v>
                </c:pt>
                <c:pt idx="7">
                  <c:v>Morelos</c:v>
                </c:pt>
                <c:pt idx="8">
                  <c:v>Colima</c:v>
                </c:pt>
                <c:pt idx="9">
                  <c:v>Sonora</c:v>
                </c:pt>
                <c:pt idx="10">
                  <c:v>Sinaloa</c:v>
                </c:pt>
                <c:pt idx="11">
                  <c:v>Oaxaca</c:v>
                </c:pt>
                <c:pt idx="12">
                  <c:v>Nayarit</c:v>
                </c:pt>
                <c:pt idx="13">
                  <c:v>Tabasco</c:v>
                </c:pt>
                <c:pt idx="14">
                  <c:v>Tamaulipas</c:v>
                </c:pt>
                <c:pt idx="15">
                  <c:v>Durango</c:v>
                </c:pt>
                <c:pt idx="16">
                  <c:v>Aguascalientes</c:v>
                </c:pt>
                <c:pt idx="17">
                  <c:v>Zacatecas</c:v>
                </c:pt>
                <c:pt idx="18">
                  <c:v>Querétaro</c:v>
                </c:pt>
                <c:pt idx="19">
                  <c:v>Hidalgo</c:v>
                </c:pt>
                <c:pt idx="20">
                  <c:v>San Luis Potosí</c:v>
                </c:pt>
                <c:pt idx="21">
                  <c:v>Guerrero</c:v>
                </c:pt>
                <c:pt idx="22">
                  <c:v>Puebla</c:v>
                </c:pt>
                <c:pt idx="23">
                  <c:v>Chiapas</c:v>
                </c:pt>
                <c:pt idx="24">
                  <c:v>Veracruz</c:v>
                </c:pt>
                <c:pt idx="25">
                  <c:v>Chihuahua</c:v>
                </c:pt>
                <c:pt idx="26">
                  <c:v>Coahuila</c:v>
                </c:pt>
                <c:pt idx="27">
                  <c:v>Estado de México</c:v>
                </c:pt>
                <c:pt idx="28">
                  <c:v>Guanajuato</c:v>
                </c:pt>
                <c:pt idx="29">
                  <c:v>Michoacán</c:v>
                </c:pt>
                <c:pt idx="30">
                  <c:v>Jalisco</c:v>
                </c:pt>
              </c:strCache>
            </c:strRef>
          </c:cat>
          <c:val>
            <c:numRef>
              <c:f>'F129'!$B$9:$B$39</c:f>
              <c:numCache>
                <c:formatCode>#,##0</c:formatCode>
                <c:ptCount val="31"/>
                <c:pt idx="0">
                  <c:v>135</c:v>
                </c:pt>
                <c:pt idx="1">
                  <c:v>138</c:v>
                </c:pt>
                <c:pt idx="2">
                  <c:v>165</c:v>
                </c:pt>
                <c:pt idx="3">
                  <c:v>276</c:v>
                </c:pt>
                <c:pt idx="4">
                  <c:v>286</c:v>
                </c:pt>
                <c:pt idx="5">
                  <c:v>289</c:v>
                </c:pt>
                <c:pt idx="6">
                  <c:v>298</c:v>
                </c:pt>
                <c:pt idx="7">
                  <c:v>311</c:v>
                </c:pt>
                <c:pt idx="8">
                  <c:v>315</c:v>
                </c:pt>
                <c:pt idx="9">
                  <c:v>527</c:v>
                </c:pt>
                <c:pt idx="10">
                  <c:v>570</c:v>
                </c:pt>
                <c:pt idx="11">
                  <c:v>661</c:v>
                </c:pt>
                <c:pt idx="12">
                  <c:v>666</c:v>
                </c:pt>
                <c:pt idx="13">
                  <c:v>736</c:v>
                </c:pt>
                <c:pt idx="14">
                  <c:v>748</c:v>
                </c:pt>
                <c:pt idx="15">
                  <c:v>872</c:v>
                </c:pt>
                <c:pt idx="16">
                  <c:v>920</c:v>
                </c:pt>
                <c:pt idx="17">
                  <c:v>962</c:v>
                </c:pt>
                <c:pt idx="18">
                  <c:v>1053</c:v>
                </c:pt>
                <c:pt idx="19">
                  <c:v>1135</c:v>
                </c:pt>
                <c:pt idx="20">
                  <c:v>1273</c:v>
                </c:pt>
                <c:pt idx="21">
                  <c:v>1401</c:v>
                </c:pt>
                <c:pt idx="22">
                  <c:v>1452</c:v>
                </c:pt>
                <c:pt idx="23">
                  <c:v>1771</c:v>
                </c:pt>
                <c:pt idx="24">
                  <c:v>2105</c:v>
                </c:pt>
                <c:pt idx="25">
                  <c:v>2127</c:v>
                </c:pt>
                <c:pt idx="26">
                  <c:v>2471</c:v>
                </c:pt>
                <c:pt idx="27">
                  <c:v>3712</c:v>
                </c:pt>
                <c:pt idx="28">
                  <c:v>3934</c:v>
                </c:pt>
                <c:pt idx="29">
                  <c:v>5489</c:v>
                </c:pt>
                <c:pt idx="30">
                  <c:v>9434</c:v>
                </c:pt>
              </c:numCache>
            </c:numRef>
          </c:val>
          <c:extLst>
            <c:ext xmlns:c16="http://schemas.microsoft.com/office/drawing/2014/chart" uri="{C3380CC4-5D6E-409C-BE32-E72D297353CC}">
              <c16:uniqueId val="{00000020-ADAD-424B-AAB1-715A723598B8}"/>
            </c:ext>
          </c:extLst>
        </c:ser>
        <c:dLbls>
          <c:showLegendKey val="0"/>
          <c:showVal val="0"/>
          <c:showCatName val="0"/>
          <c:showSerName val="0"/>
          <c:showPercent val="0"/>
          <c:showBubbleSize val="0"/>
        </c:dLbls>
        <c:gapWidth val="150"/>
        <c:axId val="306549136"/>
        <c:axId val="341545272"/>
      </c:barChart>
      <c:catAx>
        <c:axId val="30654913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41545272"/>
        <c:crosses val="autoZero"/>
        <c:auto val="1"/>
        <c:lblAlgn val="ctr"/>
        <c:lblOffset val="100"/>
        <c:noMultiLvlLbl val="0"/>
      </c:catAx>
      <c:valAx>
        <c:axId val="341545272"/>
        <c:scaling>
          <c:orientation val="minMax"/>
        </c:scaling>
        <c:delete val="1"/>
        <c:axPos val="b"/>
        <c:numFmt formatCode="#,##0" sourceLinked="1"/>
        <c:majorTickMark val="out"/>
        <c:minorTickMark val="none"/>
        <c:tickLblPos val="nextTo"/>
        <c:crossAx val="30654913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'F130'!$B$9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C4B-4F31-A784-F0D7511DED8D}"/>
              </c:ext>
            </c:extLst>
          </c:dPt>
          <c:dPt>
            <c:idx val="1"/>
            <c:invertIfNegative val="0"/>
            <c:bubble3D val="0"/>
            <c:extLst>
              <c:ext xmlns:c16="http://schemas.microsoft.com/office/drawing/2014/chart" uri="{C3380CC4-5D6E-409C-BE32-E72D297353CC}">
                <c16:uniqueId val="{00000001-AC4B-4F31-A784-F0D7511DED8D}"/>
              </c:ext>
            </c:extLst>
          </c:dPt>
          <c:dPt>
            <c:idx val="2"/>
            <c:invertIfNegative val="0"/>
            <c:bubble3D val="0"/>
            <c:extLst>
              <c:ext xmlns:c16="http://schemas.microsoft.com/office/drawing/2014/chart" uri="{C3380CC4-5D6E-409C-BE32-E72D297353CC}">
                <c16:uniqueId val="{00000002-AC4B-4F31-A784-F0D7511DED8D}"/>
              </c:ext>
            </c:extLst>
          </c:dPt>
          <c:dPt>
            <c:idx val="3"/>
            <c:invertIfNegative val="0"/>
            <c:bubble3D val="0"/>
            <c:extLst>
              <c:ext xmlns:c16="http://schemas.microsoft.com/office/drawing/2014/chart" uri="{C3380CC4-5D6E-409C-BE32-E72D297353CC}">
                <c16:uniqueId val="{00000003-AC4B-4F31-A784-F0D7511DED8D}"/>
              </c:ext>
            </c:extLst>
          </c:dPt>
          <c:dPt>
            <c:idx val="4"/>
            <c:invertIfNegative val="0"/>
            <c:bubble3D val="0"/>
            <c:extLst>
              <c:ext xmlns:c16="http://schemas.microsoft.com/office/drawing/2014/chart" uri="{C3380CC4-5D6E-409C-BE32-E72D297353CC}">
                <c16:uniqueId val="{00000004-AC4B-4F31-A784-F0D7511DED8D}"/>
              </c:ext>
            </c:extLst>
          </c:dPt>
          <c:dPt>
            <c:idx val="5"/>
            <c:invertIfNegative val="0"/>
            <c:bubble3D val="0"/>
            <c:extLst>
              <c:ext xmlns:c16="http://schemas.microsoft.com/office/drawing/2014/chart" uri="{C3380CC4-5D6E-409C-BE32-E72D297353CC}">
                <c16:uniqueId val="{00000005-AC4B-4F31-A784-F0D7511DED8D}"/>
              </c:ext>
            </c:extLst>
          </c:dPt>
          <c:dPt>
            <c:idx val="6"/>
            <c:invertIfNegative val="0"/>
            <c:bubble3D val="0"/>
            <c:extLst>
              <c:ext xmlns:c16="http://schemas.microsoft.com/office/drawing/2014/chart" uri="{C3380CC4-5D6E-409C-BE32-E72D297353CC}">
                <c16:uniqueId val="{00000006-AC4B-4F31-A784-F0D7511DED8D}"/>
              </c:ext>
            </c:extLst>
          </c:dPt>
          <c:dPt>
            <c:idx val="7"/>
            <c:invertIfNegative val="0"/>
            <c:bubble3D val="0"/>
            <c:extLst>
              <c:ext xmlns:c16="http://schemas.microsoft.com/office/drawing/2014/chart" uri="{C3380CC4-5D6E-409C-BE32-E72D297353CC}">
                <c16:uniqueId val="{00000007-AC4B-4F31-A784-F0D7511DED8D}"/>
              </c:ext>
            </c:extLst>
          </c:dPt>
          <c:dPt>
            <c:idx val="8"/>
            <c:invertIfNegative val="0"/>
            <c:bubble3D val="0"/>
            <c:extLst>
              <c:ext xmlns:c16="http://schemas.microsoft.com/office/drawing/2014/chart" uri="{C3380CC4-5D6E-409C-BE32-E72D297353CC}">
                <c16:uniqueId val="{00000008-AC4B-4F31-A784-F0D7511DED8D}"/>
              </c:ext>
            </c:extLst>
          </c:dPt>
          <c:dPt>
            <c:idx val="9"/>
            <c:invertIfNegative val="0"/>
            <c:bubble3D val="0"/>
            <c:extLst>
              <c:ext xmlns:c16="http://schemas.microsoft.com/office/drawing/2014/chart" uri="{C3380CC4-5D6E-409C-BE32-E72D297353CC}">
                <c16:uniqueId val="{00000009-AC4B-4F31-A784-F0D7511DED8D}"/>
              </c:ext>
            </c:extLst>
          </c:dPt>
          <c:dPt>
            <c:idx val="10"/>
            <c:invertIfNegative val="0"/>
            <c:bubble3D val="0"/>
            <c:extLst>
              <c:ext xmlns:c16="http://schemas.microsoft.com/office/drawing/2014/chart" uri="{C3380CC4-5D6E-409C-BE32-E72D297353CC}">
                <c16:uniqueId val="{0000000A-AC4B-4F31-A784-F0D7511DED8D}"/>
              </c:ext>
            </c:extLst>
          </c:dPt>
          <c:dPt>
            <c:idx val="11"/>
            <c:invertIfNegative val="0"/>
            <c:bubble3D val="0"/>
            <c:extLst>
              <c:ext xmlns:c16="http://schemas.microsoft.com/office/drawing/2014/chart" uri="{C3380CC4-5D6E-409C-BE32-E72D297353CC}">
                <c16:uniqueId val="{0000000B-AC4B-4F31-A784-F0D7511DED8D}"/>
              </c:ext>
            </c:extLst>
          </c:dPt>
          <c:dPt>
            <c:idx val="12"/>
            <c:invertIfNegative val="0"/>
            <c:bubble3D val="0"/>
            <c:extLst>
              <c:ext xmlns:c16="http://schemas.microsoft.com/office/drawing/2014/chart" uri="{C3380CC4-5D6E-409C-BE32-E72D297353CC}">
                <c16:uniqueId val="{0000000C-AC4B-4F31-A784-F0D7511DED8D}"/>
              </c:ext>
            </c:extLst>
          </c:dPt>
          <c:dPt>
            <c:idx val="13"/>
            <c:invertIfNegative val="0"/>
            <c:bubble3D val="0"/>
            <c:extLst>
              <c:ext xmlns:c16="http://schemas.microsoft.com/office/drawing/2014/chart" uri="{C3380CC4-5D6E-409C-BE32-E72D297353CC}">
                <c16:uniqueId val="{0000000D-AC4B-4F31-A784-F0D7511DED8D}"/>
              </c:ext>
            </c:extLst>
          </c:dPt>
          <c:dPt>
            <c:idx val="14"/>
            <c:invertIfNegative val="0"/>
            <c:bubble3D val="0"/>
            <c:extLst>
              <c:ext xmlns:c16="http://schemas.microsoft.com/office/drawing/2014/chart" uri="{C3380CC4-5D6E-409C-BE32-E72D297353CC}">
                <c16:uniqueId val="{0000000E-AC4B-4F31-A784-F0D7511DED8D}"/>
              </c:ext>
            </c:extLst>
          </c:dPt>
          <c:dPt>
            <c:idx val="15"/>
            <c:invertIfNegative val="0"/>
            <c:bubble3D val="0"/>
            <c:extLst>
              <c:ext xmlns:c16="http://schemas.microsoft.com/office/drawing/2014/chart" uri="{C3380CC4-5D6E-409C-BE32-E72D297353CC}">
                <c16:uniqueId val="{0000000F-AC4B-4F31-A784-F0D7511DED8D}"/>
              </c:ext>
            </c:extLst>
          </c:dPt>
          <c:dPt>
            <c:idx val="16"/>
            <c:invertIfNegative val="0"/>
            <c:bubble3D val="0"/>
            <c:extLst>
              <c:ext xmlns:c16="http://schemas.microsoft.com/office/drawing/2014/chart" uri="{C3380CC4-5D6E-409C-BE32-E72D297353CC}">
                <c16:uniqueId val="{00000010-AC4B-4F31-A784-F0D7511DED8D}"/>
              </c:ext>
            </c:extLst>
          </c:dPt>
          <c:dPt>
            <c:idx val="17"/>
            <c:invertIfNegative val="0"/>
            <c:bubble3D val="0"/>
            <c:extLst>
              <c:ext xmlns:c16="http://schemas.microsoft.com/office/drawing/2014/chart" uri="{C3380CC4-5D6E-409C-BE32-E72D297353CC}">
                <c16:uniqueId val="{00000011-AC4B-4F31-A784-F0D7511DED8D}"/>
              </c:ext>
            </c:extLst>
          </c:dPt>
          <c:dPt>
            <c:idx val="18"/>
            <c:invertIfNegative val="0"/>
            <c:bubble3D val="0"/>
            <c:extLst>
              <c:ext xmlns:c16="http://schemas.microsoft.com/office/drawing/2014/chart" uri="{C3380CC4-5D6E-409C-BE32-E72D297353CC}">
                <c16:uniqueId val="{00000012-AC4B-4F31-A784-F0D7511DED8D}"/>
              </c:ext>
            </c:extLst>
          </c:dPt>
          <c:dPt>
            <c:idx val="19"/>
            <c:invertIfNegative val="0"/>
            <c:bubble3D val="0"/>
            <c:extLst>
              <c:ext xmlns:c16="http://schemas.microsoft.com/office/drawing/2014/chart" uri="{C3380CC4-5D6E-409C-BE32-E72D297353CC}">
                <c16:uniqueId val="{00000013-AC4B-4F31-A784-F0D7511DED8D}"/>
              </c:ext>
            </c:extLst>
          </c:dPt>
          <c:dPt>
            <c:idx val="20"/>
            <c:invertIfNegative val="0"/>
            <c:bubble3D val="0"/>
            <c:extLst>
              <c:ext xmlns:c16="http://schemas.microsoft.com/office/drawing/2014/chart" uri="{C3380CC4-5D6E-409C-BE32-E72D297353CC}">
                <c16:uniqueId val="{00000014-AC4B-4F31-A784-F0D7511DED8D}"/>
              </c:ext>
            </c:extLst>
          </c:dPt>
          <c:dPt>
            <c:idx val="21"/>
            <c:invertIfNegative val="0"/>
            <c:bubble3D val="0"/>
            <c:extLst>
              <c:ext xmlns:c16="http://schemas.microsoft.com/office/drawing/2014/chart" uri="{C3380CC4-5D6E-409C-BE32-E72D297353CC}">
                <c16:uniqueId val="{00000015-AC4B-4F31-A784-F0D7511DED8D}"/>
              </c:ext>
            </c:extLst>
          </c:dPt>
          <c:dPt>
            <c:idx val="22"/>
            <c:invertIfNegative val="0"/>
            <c:bubble3D val="0"/>
            <c:extLst>
              <c:ext xmlns:c16="http://schemas.microsoft.com/office/drawing/2014/chart" uri="{C3380CC4-5D6E-409C-BE32-E72D297353CC}">
                <c16:uniqueId val="{00000016-AC4B-4F31-A784-F0D7511DED8D}"/>
              </c:ext>
            </c:extLst>
          </c:dPt>
          <c:dPt>
            <c:idx val="23"/>
            <c:invertIfNegative val="0"/>
            <c:bubble3D val="0"/>
            <c:extLst>
              <c:ext xmlns:c16="http://schemas.microsoft.com/office/drawing/2014/chart" uri="{C3380CC4-5D6E-409C-BE32-E72D297353CC}">
                <c16:uniqueId val="{00000017-AC4B-4F31-A784-F0D7511DED8D}"/>
              </c:ext>
            </c:extLst>
          </c:dPt>
          <c:dPt>
            <c:idx val="24"/>
            <c:invertIfNegative val="0"/>
            <c:bubble3D val="0"/>
            <c:extLst>
              <c:ext xmlns:c16="http://schemas.microsoft.com/office/drawing/2014/chart" uri="{C3380CC4-5D6E-409C-BE32-E72D297353CC}">
                <c16:uniqueId val="{00000018-AC4B-4F31-A784-F0D7511DED8D}"/>
              </c:ext>
            </c:extLst>
          </c:dPt>
          <c:dPt>
            <c:idx val="25"/>
            <c:invertIfNegative val="0"/>
            <c:bubble3D val="0"/>
            <c:extLst>
              <c:ext xmlns:c16="http://schemas.microsoft.com/office/drawing/2014/chart" uri="{C3380CC4-5D6E-409C-BE32-E72D297353CC}">
                <c16:uniqueId val="{00000019-AC4B-4F31-A784-F0D7511DED8D}"/>
              </c:ext>
            </c:extLst>
          </c:dPt>
          <c:dPt>
            <c:idx val="26"/>
            <c:invertIfNegative val="0"/>
            <c:bubble3D val="0"/>
            <c:extLst>
              <c:ext xmlns:c16="http://schemas.microsoft.com/office/drawing/2014/chart" uri="{C3380CC4-5D6E-409C-BE32-E72D297353CC}">
                <c16:uniqueId val="{0000001A-AC4B-4F31-A784-F0D7511DED8D}"/>
              </c:ext>
            </c:extLst>
          </c:dPt>
          <c:dPt>
            <c:idx val="27"/>
            <c:invertIfNegative val="0"/>
            <c:bubble3D val="0"/>
            <c:extLst>
              <c:ext xmlns:c16="http://schemas.microsoft.com/office/drawing/2014/chart" uri="{C3380CC4-5D6E-409C-BE32-E72D297353CC}">
                <c16:uniqueId val="{0000001B-AC4B-4F31-A784-F0D7511DED8D}"/>
              </c:ext>
            </c:extLst>
          </c:dPt>
          <c:dPt>
            <c:idx val="28"/>
            <c:invertIfNegative val="0"/>
            <c:bubble3D val="0"/>
            <c:extLst>
              <c:ext xmlns:c16="http://schemas.microsoft.com/office/drawing/2014/chart" uri="{C3380CC4-5D6E-409C-BE32-E72D297353CC}">
                <c16:uniqueId val="{0000001C-AC4B-4F31-A784-F0D7511DED8D}"/>
              </c:ext>
            </c:extLst>
          </c:dPt>
          <c:dPt>
            <c:idx val="29"/>
            <c:invertIfNegative val="0"/>
            <c:bubble3D val="0"/>
            <c:extLst>
              <c:ext xmlns:c16="http://schemas.microsoft.com/office/drawing/2014/chart" uri="{C3380CC4-5D6E-409C-BE32-E72D297353CC}">
                <c16:uniqueId val="{0000001D-AC4B-4F31-A784-F0D7511DED8D}"/>
              </c:ext>
            </c:extLst>
          </c:dPt>
          <c:dPt>
            <c:idx val="30"/>
            <c:invertIfNegative val="0"/>
            <c:bubble3D val="0"/>
            <c:spPr>
              <a:solidFill>
                <a:srgbClr val="FBBB27"/>
              </a:solidFill>
            </c:spPr>
            <c:extLst>
              <c:ext xmlns:c16="http://schemas.microsoft.com/office/drawing/2014/chart" uri="{C3380CC4-5D6E-409C-BE32-E72D297353CC}">
                <c16:uniqueId val="{0000001F-AC4B-4F31-A784-F0D7511DED8D}"/>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C4B-4F31-A784-F0D7511DED8D}"/>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'F130'!$A$10:$A$40</c:f>
              <c:strCache>
                <c:ptCount val="31"/>
                <c:pt idx="0">
                  <c:v>Baja California</c:v>
                </c:pt>
                <c:pt idx="1">
                  <c:v>Durango</c:v>
                </c:pt>
                <c:pt idx="2">
                  <c:v>Nuevo León</c:v>
                </c:pt>
                <c:pt idx="3">
                  <c:v>Baja California Sur</c:v>
                </c:pt>
                <c:pt idx="4">
                  <c:v>Chiapas</c:v>
                </c:pt>
                <c:pt idx="5">
                  <c:v>Tabasco</c:v>
                </c:pt>
                <c:pt idx="6">
                  <c:v>Tamaulipas</c:v>
                </c:pt>
                <c:pt idx="7">
                  <c:v>Oaxaca</c:v>
                </c:pt>
                <c:pt idx="8">
                  <c:v>Sinaloa</c:v>
                </c:pt>
                <c:pt idx="9">
                  <c:v>Chihuahua</c:v>
                </c:pt>
                <c:pt idx="10">
                  <c:v>Tlaxcala</c:v>
                </c:pt>
                <c:pt idx="11">
                  <c:v>Campeche</c:v>
                </c:pt>
                <c:pt idx="12">
                  <c:v>Quintana Roo</c:v>
                </c:pt>
                <c:pt idx="13">
                  <c:v>Coahuila</c:v>
                </c:pt>
                <c:pt idx="14">
                  <c:v>Sonora</c:v>
                </c:pt>
                <c:pt idx="15">
                  <c:v>Colima</c:v>
                </c:pt>
                <c:pt idx="16">
                  <c:v>Zacatecas</c:v>
                </c:pt>
                <c:pt idx="17">
                  <c:v>Nayarit</c:v>
                </c:pt>
                <c:pt idx="18">
                  <c:v>San Luis Potosí</c:v>
                </c:pt>
                <c:pt idx="19">
                  <c:v>Guerrero</c:v>
                </c:pt>
                <c:pt idx="20">
                  <c:v>Aguascalientes</c:v>
                </c:pt>
                <c:pt idx="21">
                  <c:v>Hidalgo</c:v>
                </c:pt>
                <c:pt idx="22">
                  <c:v>Morelos</c:v>
                </c:pt>
                <c:pt idx="23">
                  <c:v>Querétaro</c:v>
                </c:pt>
                <c:pt idx="24">
                  <c:v>Veracruz</c:v>
                </c:pt>
                <c:pt idx="25">
                  <c:v>Yucatán</c:v>
                </c:pt>
                <c:pt idx="26">
                  <c:v>Puebla</c:v>
                </c:pt>
                <c:pt idx="27">
                  <c:v>Michoacán</c:v>
                </c:pt>
                <c:pt idx="28">
                  <c:v>Guanajuato</c:v>
                </c:pt>
                <c:pt idx="29">
                  <c:v>Estado de México</c:v>
                </c:pt>
                <c:pt idx="30">
                  <c:v>Jalisco</c:v>
                </c:pt>
              </c:strCache>
            </c:strRef>
          </c:cat>
          <c:val>
            <c:numRef>
              <c:f>'F130'!$B$10:$B$40</c:f>
              <c:numCache>
                <c:formatCode>#,##0</c:formatCode>
                <c:ptCount val="31"/>
                <c:pt idx="0">
                  <c:v>21</c:v>
                </c:pt>
                <c:pt idx="1">
                  <c:v>24</c:v>
                </c:pt>
                <c:pt idx="2">
                  <c:v>29</c:v>
                </c:pt>
                <c:pt idx="3">
                  <c:v>34</c:v>
                </c:pt>
                <c:pt idx="4">
                  <c:v>36</c:v>
                </c:pt>
                <c:pt idx="5">
                  <c:v>37</c:v>
                </c:pt>
                <c:pt idx="6">
                  <c:v>68</c:v>
                </c:pt>
                <c:pt idx="7">
                  <c:v>181</c:v>
                </c:pt>
                <c:pt idx="8">
                  <c:v>204</c:v>
                </c:pt>
                <c:pt idx="9">
                  <c:v>205</c:v>
                </c:pt>
                <c:pt idx="10">
                  <c:v>244</c:v>
                </c:pt>
                <c:pt idx="11">
                  <c:v>260</c:v>
                </c:pt>
                <c:pt idx="12">
                  <c:v>360</c:v>
                </c:pt>
                <c:pt idx="13">
                  <c:v>374</c:v>
                </c:pt>
                <c:pt idx="14">
                  <c:v>395</c:v>
                </c:pt>
                <c:pt idx="15">
                  <c:v>407</c:v>
                </c:pt>
                <c:pt idx="16">
                  <c:v>424</c:v>
                </c:pt>
                <c:pt idx="17">
                  <c:v>529</c:v>
                </c:pt>
                <c:pt idx="18">
                  <c:v>599</c:v>
                </c:pt>
                <c:pt idx="19">
                  <c:v>979</c:v>
                </c:pt>
                <c:pt idx="20">
                  <c:v>983</c:v>
                </c:pt>
                <c:pt idx="21">
                  <c:v>987</c:v>
                </c:pt>
                <c:pt idx="22">
                  <c:v>1052</c:v>
                </c:pt>
                <c:pt idx="23">
                  <c:v>1300</c:v>
                </c:pt>
                <c:pt idx="24">
                  <c:v>1559</c:v>
                </c:pt>
                <c:pt idx="25">
                  <c:v>1777</c:v>
                </c:pt>
                <c:pt idx="26">
                  <c:v>1859</c:v>
                </c:pt>
                <c:pt idx="27">
                  <c:v>2033</c:v>
                </c:pt>
                <c:pt idx="28">
                  <c:v>2269</c:v>
                </c:pt>
                <c:pt idx="29">
                  <c:v>4360</c:v>
                </c:pt>
                <c:pt idx="30">
                  <c:v>4991</c:v>
                </c:pt>
              </c:numCache>
            </c:numRef>
          </c:val>
          <c:extLst>
            <c:ext xmlns:c16="http://schemas.microsoft.com/office/drawing/2014/chart" uri="{C3380CC4-5D6E-409C-BE32-E72D297353CC}">
              <c16:uniqueId val="{00000020-AC4B-4F31-A784-F0D7511DED8D}"/>
            </c:ext>
          </c:extLst>
        </c:ser>
        <c:dLbls>
          <c:showLegendKey val="0"/>
          <c:showVal val="0"/>
          <c:showCatName val="0"/>
          <c:showSerName val="0"/>
          <c:showPercent val="0"/>
          <c:showBubbleSize val="0"/>
        </c:dLbls>
        <c:gapWidth val="150"/>
        <c:axId val="341544880"/>
        <c:axId val="234364816"/>
      </c:barChart>
      <c:catAx>
        <c:axId val="34154488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34364816"/>
        <c:crosses val="autoZero"/>
        <c:auto val="1"/>
        <c:lblAlgn val="ctr"/>
        <c:lblOffset val="100"/>
        <c:noMultiLvlLbl val="0"/>
      </c:catAx>
      <c:valAx>
        <c:axId val="234364816"/>
        <c:scaling>
          <c:orientation val="minMax"/>
        </c:scaling>
        <c:delete val="1"/>
        <c:axPos val="b"/>
        <c:numFmt formatCode="#,##0" sourceLinked="1"/>
        <c:majorTickMark val="out"/>
        <c:minorTickMark val="none"/>
        <c:tickLblPos val="nextTo"/>
        <c:crossAx val="34154488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'F131'!$B$9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34F3-453C-8F94-3A2B02C648DD}"/>
              </c:ext>
            </c:extLst>
          </c:dPt>
          <c:dPt>
            <c:idx val="1"/>
            <c:invertIfNegative val="0"/>
            <c:bubble3D val="0"/>
            <c:extLst>
              <c:ext xmlns:c16="http://schemas.microsoft.com/office/drawing/2014/chart" uri="{C3380CC4-5D6E-409C-BE32-E72D297353CC}">
                <c16:uniqueId val="{00000001-34F3-453C-8F94-3A2B02C648DD}"/>
              </c:ext>
            </c:extLst>
          </c:dPt>
          <c:dPt>
            <c:idx val="2"/>
            <c:invertIfNegative val="0"/>
            <c:bubble3D val="0"/>
            <c:extLst>
              <c:ext xmlns:c16="http://schemas.microsoft.com/office/drawing/2014/chart" uri="{C3380CC4-5D6E-409C-BE32-E72D297353CC}">
                <c16:uniqueId val="{00000002-34F3-453C-8F94-3A2B02C648DD}"/>
              </c:ext>
            </c:extLst>
          </c:dPt>
          <c:dPt>
            <c:idx val="3"/>
            <c:invertIfNegative val="0"/>
            <c:bubble3D val="0"/>
            <c:extLst>
              <c:ext xmlns:c16="http://schemas.microsoft.com/office/drawing/2014/chart" uri="{C3380CC4-5D6E-409C-BE32-E72D297353CC}">
                <c16:uniqueId val="{00000003-34F3-453C-8F94-3A2B02C648DD}"/>
              </c:ext>
            </c:extLst>
          </c:dPt>
          <c:dPt>
            <c:idx val="4"/>
            <c:invertIfNegative val="0"/>
            <c:bubble3D val="0"/>
            <c:extLst>
              <c:ext xmlns:c16="http://schemas.microsoft.com/office/drawing/2014/chart" uri="{C3380CC4-5D6E-409C-BE32-E72D297353CC}">
                <c16:uniqueId val="{00000004-34F3-453C-8F94-3A2B02C648DD}"/>
              </c:ext>
            </c:extLst>
          </c:dPt>
          <c:dPt>
            <c:idx val="5"/>
            <c:invertIfNegative val="0"/>
            <c:bubble3D val="0"/>
            <c:extLst>
              <c:ext xmlns:c16="http://schemas.microsoft.com/office/drawing/2014/chart" uri="{C3380CC4-5D6E-409C-BE32-E72D297353CC}">
                <c16:uniqueId val="{00000005-34F3-453C-8F94-3A2B02C648DD}"/>
              </c:ext>
            </c:extLst>
          </c:dPt>
          <c:dPt>
            <c:idx val="6"/>
            <c:invertIfNegative val="0"/>
            <c:bubble3D val="0"/>
            <c:extLst>
              <c:ext xmlns:c16="http://schemas.microsoft.com/office/drawing/2014/chart" uri="{C3380CC4-5D6E-409C-BE32-E72D297353CC}">
                <c16:uniqueId val="{00000006-34F3-453C-8F94-3A2B02C648DD}"/>
              </c:ext>
            </c:extLst>
          </c:dPt>
          <c:dPt>
            <c:idx val="7"/>
            <c:invertIfNegative val="0"/>
            <c:bubble3D val="0"/>
            <c:extLst>
              <c:ext xmlns:c16="http://schemas.microsoft.com/office/drawing/2014/chart" uri="{C3380CC4-5D6E-409C-BE32-E72D297353CC}">
                <c16:uniqueId val="{00000007-34F3-453C-8F94-3A2B02C648DD}"/>
              </c:ext>
            </c:extLst>
          </c:dPt>
          <c:dPt>
            <c:idx val="8"/>
            <c:invertIfNegative val="0"/>
            <c:bubble3D val="0"/>
            <c:extLst>
              <c:ext xmlns:c16="http://schemas.microsoft.com/office/drawing/2014/chart" uri="{C3380CC4-5D6E-409C-BE32-E72D297353CC}">
                <c16:uniqueId val="{00000008-34F3-453C-8F94-3A2B02C648DD}"/>
              </c:ext>
            </c:extLst>
          </c:dPt>
          <c:dPt>
            <c:idx val="9"/>
            <c:invertIfNegative val="0"/>
            <c:bubble3D val="0"/>
            <c:extLst>
              <c:ext xmlns:c16="http://schemas.microsoft.com/office/drawing/2014/chart" uri="{C3380CC4-5D6E-409C-BE32-E72D297353CC}">
                <c16:uniqueId val="{00000009-34F3-453C-8F94-3A2B02C648DD}"/>
              </c:ext>
            </c:extLst>
          </c:dPt>
          <c:dPt>
            <c:idx val="10"/>
            <c:invertIfNegative val="0"/>
            <c:bubble3D val="0"/>
            <c:extLst>
              <c:ext xmlns:c16="http://schemas.microsoft.com/office/drawing/2014/chart" uri="{C3380CC4-5D6E-409C-BE32-E72D297353CC}">
                <c16:uniqueId val="{0000000A-34F3-453C-8F94-3A2B02C648DD}"/>
              </c:ext>
            </c:extLst>
          </c:dPt>
          <c:dPt>
            <c:idx val="11"/>
            <c:invertIfNegative val="0"/>
            <c:bubble3D val="0"/>
            <c:extLst>
              <c:ext xmlns:c16="http://schemas.microsoft.com/office/drawing/2014/chart" uri="{C3380CC4-5D6E-409C-BE32-E72D297353CC}">
                <c16:uniqueId val="{0000000B-34F3-453C-8F94-3A2B02C648DD}"/>
              </c:ext>
            </c:extLst>
          </c:dPt>
          <c:dPt>
            <c:idx val="12"/>
            <c:invertIfNegative val="0"/>
            <c:bubble3D val="0"/>
            <c:extLst>
              <c:ext xmlns:c16="http://schemas.microsoft.com/office/drawing/2014/chart" uri="{C3380CC4-5D6E-409C-BE32-E72D297353CC}">
                <c16:uniqueId val="{0000000C-34F3-453C-8F94-3A2B02C648DD}"/>
              </c:ext>
            </c:extLst>
          </c:dPt>
          <c:dPt>
            <c:idx val="13"/>
            <c:invertIfNegative val="0"/>
            <c:bubble3D val="0"/>
            <c:extLst>
              <c:ext xmlns:c16="http://schemas.microsoft.com/office/drawing/2014/chart" uri="{C3380CC4-5D6E-409C-BE32-E72D297353CC}">
                <c16:uniqueId val="{0000000D-34F3-453C-8F94-3A2B02C648DD}"/>
              </c:ext>
            </c:extLst>
          </c:dPt>
          <c:dPt>
            <c:idx val="14"/>
            <c:invertIfNegative val="0"/>
            <c:bubble3D val="0"/>
            <c:extLst>
              <c:ext xmlns:c16="http://schemas.microsoft.com/office/drawing/2014/chart" uri="{C3380CC4-5D6E-409C-BE32-E72D297353CC}">
                <c16:uniqueId val="{0000000E-34F3-453C-8F94-3A2B02C648DD}"/>
              </c:ext>
            </c:extLst>
          </c:dPt>
          <c:dPt>
            <c:idx val="15"/>
            <c:invertIfNegative val="0"/>
            <c:bubble3D val="0"/>
            <c:extLst>
              <c:ext xmlns:c16="http://schemas.microsoft.com/office/drawing/2014/chart" uri="{C3380CC4-5D6E-409C-BE32-E72D297353CC}">
                <c16:uniqueId val="{0000000F-34F3-453C-8F94-3A2B02C648DD}"/>
              </c:ext>
            </c:extLst>
          </c:dPt>
          <c:dPt>
            <c:idx val="16"/>
            <c:invertIfNegative val="0"/>
            <c:bubble3D val="0"/>
            <c:extLst>
              <c:ext xmlns:c16="http://schemas.microsoft.com/office/drawing/2014/chart" uri="{C3380CC4-5D6E-409C-BE32-E72D297353CC}">
                <c16:uniqueId val="{00000010-34F3-453C-8F94-3A2B02C648DD}"/>
              </c:ext>
            </c:extLst>
          </c:dPt>
          <c:dPt>
            <c:idx val="17"/>
            <c:invertIfNegative val="0"/>
            <c:bubble3D val="0"/>
            <c:extLst>
              <c:ext xmlns:c16="http://schemas.microsoft.com/office/drawing/2014/chart" uri="{C3380CC4-5D6E-409C-BE32-E72D297353CC}">
                <c16:uniqueId val="{00000011-34F3-453C-8F94-3A2B02C648DD}"/>
              </c:ext>
            </c:extLst>
          </c:dPt>
          <c:dPt>
            <c:idx val="18"/>
            <c:invertIfNegative val="0"/>
            <c:bubble3D val="0"/>
            <c:extLst>
              <c:ext xmlns:c16="http://schemas.microsoft.com/office/drawing/2014/chart" uri="{C3380CC4-5D6E-409C-BE32-E72D297353CC}">
                <c16:uniqueId val="{00000012-34F3-453C-8F94-3A2B02C648DD}"/>
              </c:ext>
            </c:extLst>
          </c:dPt>
          <c:dPt>
            <c:idx val="19"/>
            <c:invertIfNegative val="0"/>
            <c:bubble3D val="0"/>
            <c:extLst>
              <c:ext xmlns:c16="http://schemas.microsoft.com/office/drawing/2014/chart" uri="{C3380CC4-5D6E-409C-BE32-E72D297353CC}">
                <c16:uniqueId val="{00000013-34F3-453C-8F94-3A2B02C648DD}"/>
              </c:ext>
            </c:extLst>
          </c:dPt>
          <c:dPt>
            <c:idx val="20"/>
            <c:invertIfNegative val="0"/>
            <c:bubble3D val="0"/>
            <c:extLst>
              <c:ext xmlns:c16="http://schemas.microsoft.com/office/drawing/2014/chart" uri="{C3380CC4-5D6E-409C-BE32-E72D297353CC}">
                <c16:uniqueId val="{00000014-34F3-453C-8F94-3A2B02C648DD}"/>
              </c:ext>
            </c:extLst>
          </c:dPt>
          <c:dPt>
            <c:idx val="21"/>
            <c:invertIfNegative val="0"/>
            <c:bubble3D val="0"/>
            <c:extLst>
              <c:ext xmlns:c16="http://schemas.microsoft.com/office/drawing/2014/chart" uri="{C3380CC4-5D6E-409C-BE32-E72D297353CC}">
                <c16:uniqueId val="{00000015-34F3-453C-8F94-3A2B02C648DD}"/>
              </c:ext>
            </c:extLst>
          </c:dPt>
          <c:dPt>
            <c:idx val="22"/>
            <c:invertIfNegative val="0"/>
            <c:bubble3D val="0"/>
            <c:extLst>
              <c:ext xmlns:c16="http://schemas.microsoft.com/office/drawing/2014/chart" uri="{C3380CC4-5D6E-409C-BE32-E72D297353CC}">
                <c16:uniqueId val="{00000016-34F3-453C-8F94-3A2B02C648DD}"/>
              </c:ext>
            </c:extLst>
          </c:dPt>
          <c:dPt>
            <c:idx val="23"/>
            <c:invertIfNegative val="0"/>
            <c:bubble3D val="0"/>
            <c:extLst>
              <c:ext xmlns:c16="http://schemas.microsoft.com/office/drawing/2014/chart" uri="{C3380CC4-5D6E-409C-BE32-E72D297353CC}">
                <c16:uniqueId val="{00000017-34F3-453C-8F94-3A2B02C648DD}"/>
              </c:ext>
            </c:extLst>
          </c:dPt>
          <c:dPt>
            <c:idx val="24"/>
            <c:invertIfNegative val="0"/>
            <c:bubble3D val="0"/>
            <c:extLst>
              <c:ext xmlns:c16="http://schemas.microsoft.com/office/drawing/2014/chart" uri="{C3380CC4-5D6E-409C-BE32-E72D297353CC}">
                <c16:uniqueId val="{00000018-34F3-453C-8F94-3A2B02C648DD}"/>
              </c:ext>
            </c:extLst>
          </c:dPt>
          <c:dPt>
            <c:idx val="25"/>
            <c:invertIfNegative val="0"/>
            <c:bubble3D val="0"/>
            <c:extLst>
              <c:ext xmlns:c16="http://schemas.microsoft.com/office/drawing/2014/chart" uri="{C3380CC4-5D6E-409C-BE32-E72D297353CC}">
                <c16:uniqueId val="{00000019-34F3-453C-8F94-3A2B02C648DD}"/>
              </c:ext>
            </c:extLst>
          </c:dPt>
          <c:dPt>
            <c:idx val="26"/>
            <c:invertIfNegative val="0"/>
            <c:bubble3D val="0"/>
            <c:extLst>
              <c:ext xmlns:c16="http://schemas.microsoft.com/office/drawing/2014/chart" uri="{C3380CC4-5D6E-409C-BE32-E72D297353CC}">
                <c16:uniqueId val="{0000001A-34F3-453C-8F94-3A2B02C648DD}"/>
              </c:ext>
            </c:extLst>
          </c:dPt>
          <c:dPt>
            <c:idx val="27"/>
            <c:invertIfNegative val="0"/>
            <c:bubble3D val="0"/>
            <c:extLst>
              <c:ext xmlns:c16="http://schemas.microsoft.com/office/drawing/2014/chart" uri="{C3380CC4-5D6E-409C-BE32-E72D297353CC}">
                <c16:uniqueId val="{0000001B-34F3-453C-8F94-3A2B02C648DD}"/>
              </c:ext>
            </c:extLst>
          </c:dPt>
          <c:dPt>
            <c:idx val="28"/>
            <c:invertIfNegative val="0"/>
            <c:bubble3D val="0"/>
            <c:spPr>
              <a:solidFill>
                <a:srgbClr val="FBBB27"/>
              </a:solidFill>
            </c:spPr>
            <c:extLst>
              <c:ext xmlns:c16="http://schemas.microsoft.com/office/drawing/2014/chart" uri="{C3380CC4-5D6E-409C-BE32-E72D297353CC}">
                <c16:uniqueId val="{0000001D-34F3-453C-8F94-3A2B02C648DD}"/>
              </c:ext>
            </c:extLst>
          </c:dPt>
          <c:dPt>
            <c:idx val="29"/>
            <c:invertIfNegative val="0"/>
            <c:bubble3D val="0"/>
            <c:extLst>
              <c:ext xmlns:c16="http://schemas.microsoft.com/office/drawing/2014/chart" uri="{C3380CC4-5D6E-409C-BE32-E72D297353CC}">
                <c16:uniqueId val="{0000001E-34F3-453C-8F94-3A2B02C648DD}"/>
              </c:ext>
            </c:extLst>
          </c:dPt>
          <c:dPt>
            <c:idx val="30"/>
            <c:invertIfNegative val="0"/>
            <c:bubble3D val="0"/>
            <c:extLst>
              <c:ext xmlns:c16="http://schemas.microsoft.com/office/drawing/2014/chart" uri="{C3380CC4-5D6E-409C-BE32-E72D297353CC}">
                <c16:uniqueId val="{0000001F-34F3-453C-8F94-3A2B02C648DD}"/>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'F131'!$A$10:$A$40</c:f>
              <c:strCache>
                <c:ptCount val="31"/>
                <c:pt idx="0">
                  <c:v>Baja California Sur</c:v>
                </c:pt>
                <c:pt idx="1">
                  <c:v>Campeche</c:v>
                </c:pt>
                <c:pt idx="2">
                  <c:v>Chiapas</c:v>
                </c:pt>
                <c:pt idx="3">
                  <c:v>Durango</c:v>
                </c:pt>
                <c:pt idx="4">
                  <c:v>Guerrero</c:v>
                </c:pt>
                <c:pt idx="5">
                  <c:v>Morelos</c:v>
                </c:pt>
                <c:pt idx="6">
                  <c:v>Nayarit</c:v>
                </c:pt>
                <c:pt idx="7">
                  <c:v>Nuevo León</c:v>
                </c:pt>
                <c:pt idx="8">
                  <c:v>Sonora</c:v>
                </c:pt>
                <c:pt idx="9">
                  <c:v>Tabasco</c:v>
                </c:pt>
                <c:pt idx="10">
                  <c:v>Veracruz</c:v>
                </c:pt>
                <c:pt idx="11">
                  <c:v>Coahuila</c:v>
                </c:pt>
                <c:pt idx="12">
                  <c:v>Tamaulipas</c:v>
                </c:pt>
                <c:pt idx="13">
                  <c:v>Tlaxcala</c:v>
                </c:pt>
                <c:pt idx="14">
                  <c:v>Baja California</c:v>
                </c:pt>
                <c:pt idx="15">
                  <c:v>Chihuahua</c:v>
                </c:pt>
                <c:pt idx="16">
                  <c:v>Oaxaca</c:v>
                </c:pt>
                <c:pt idx="17">
                  <c:v>Colima</c:v>
                </c:pt>
                <c:pt idx="18">
                  <c:v>Puebla</c:v>
                </c:pt>
                <c:pt idx="19">
                  <c:v>Quintana Roo</c:v>
                </c:pt>
                <c:pt idx="20">
                  <c:v>San Luis Potosí</c:v>
                </c:pt>
                <c:pt idx="21">
                  <c:v>Sinaloa</c:v>
                </c:pt>
                <c:pt idx="22">
                  <c:v>Yucatán</c:v>
                </c:pt>
                <c:pt idx="23">
                  <c:v>Hidalgo</c:v>
                </c:pt>
                <c:pt idx="24">
                  <c:v>Zacatecas</c:v>
                </c:pt>
                <c:pt idx="25">
                  <c:v>Michoacán</c:v>
                </c:pt>
                <c:pt idx="26">
                  <c:v>Guanajuato</c:v>
                </c:pt>
                <c:pt idx="27">
                  <c:v>Querétaro</c:v>
                </c:pt>
                <c:pt idx="28">
                  <c:v>Jalisco</c:v>
                </c:pt>
                <c:pt idx="29">
                  <c:v>Estado de México</c:v>
                </c:pt>
                <c:pt idx="30">
                  <c:v>Aguascalientes</c:v>
                </c:pt>
              </c:strCache>
            </c:strRef>
          </c:cat>
          <c:val>
            <c:numRef>
              <c:f>'F131'!$B$10:$B$40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1</c:v>
                </c:pt>
                <c:pt idx="12">
                  <c:v>1</c:v>
                </c:pt>
                <c:pt idx="13">
                  <c:v>1</c:v>
                </c:pt>
                <c:pt idx="14">
                  <c:v>2</c:v>
                </c:pt>
                <c:pt idx="15">
                  <c:v>2</c:v>
                </c:pt>
                <c:pt idx="16">
                  <c:v>2</c:v>
                </c:pt>
                <c:pt idx="17">
                  <c:v>3</c:v>
                </c:pt>
                <c:pt idx="18">
                  <c:v>4</c:v>
                </c:pt>
                <c:pt idx="19">
                  <c:v>4</c:v>
                </c:pt>
                <c:pt idx="20">
                  <c:v>5</c:v>
                </c:pt>
                <c:pt idx="21">
                  <c:v>5</c:v>
                </c:pt>
                <c:pt idx="22">
                  <c:v>5</c:v>
                </c:pt>
                <c:pt idx="23">
                  <c:v>6</c:v>
                </c:pt>
                <c:pt idx="24">
                  <c:v>10</c:v>
                </c:pt>
                <c:pt idx="25">
                  <c:v>15</c:v>
                </c:pt>
                <c:pt idx="26">
                  <c:v>17</c:v>
                </c:pt>
                <c:pt idx="27">
                  <c:v>21</c:v>
                </c:pt>
                <c:pt idx="28">
                  <c:v>29</c:v>
                </c:pt>
                <c:pt idx="29">
                  <c:v>64</c:v>
                </c:pt>
                <c:pt idx="30">
                  <c:v>66</c:v>
                </c:pt>
              </c:numCache>
            </c:numRef>
          </c:val>
          <c:extLst>
            <c:ext xmlns:c16="http://schemas.microsoft.com/office/drawing/2014/chart" uri="{C3380CC4-5D6E-409C-BE32-E72D297353CC}">
              <c16:uniqueId val="{00000020-34F3-453C-8F94-3A2B02C648DD}"/>
            </c:ext>
          </c:extLst>
        </c:ser>
        <c:dLbls>
          <c:showLegendKey val="0"/>
          <c:showVal val="0"/>
          <c:showCatName val="0"/>
          <c:showSerName val="0"/>
          <c:showPercent val="0"/>
          <c:showBubbleSize val="0"/>
        </c:dLbls>
        <c:gapWidth val="150"/>
        <c:axId val="3677112"/>
        <c:axId val="3677504"/>
      </c:barChart>
      <c:catAx>
        <c:axId val="367711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7504"/>
        <c:crosses val="autoZero"/>
        <c:auto val="1"/>
        <c:lblAlgn val="ctr"/>
        <c:lblOffset val="100"/>
        <c:noMultiLvlLbl val="0"/>
      </c:catAx>
      <c:valAx>
        <c:axId val="3677504"/>
        <c:scaling>
          <c:orientation val="minMax"/>
        </c:scaling>
        <c:delete val="1"/>
        <c:axPos val="b"/>
        <c:numFmt formatCode="General" sourceLinked="1"/>
        <c:majorTickMark val="out"/>
        <c:minorTickMark val="none"/>
        <c:tickLblPos val="nextTo"/>
        <c:crossAx val="367711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'F132'!$B$9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D60-430C-9B82-AB15261395C8}"/>
              </c:ext>
            </c:extLst>
          </c:dPt>
          <c:dPt>
            <c:idx val="1"/>
            <c:invertIfNegative val="0"/>
            <c:bubble3D val="0"/>
            <c:extLst>
              <c:ext xmlns:c16="http://schemas.microsoft.com/office/drawing/2014/chart" uri="{C3380CC4-5D6E-409C-BE32-E72D297353CC}">
                <c16:uniqueId val="{00000001-9D60-430C-9B82-AB15261395C8}"/>
              </c:ext>
            </c:extLst>
          </c:dPt>
          <c:dPt>
            <c:idx val="2"/>
            <c:invertIfNegative val="0"/>
            <c:bubble3D val="0"/>
            <c:extLst>
              <c:ext xmlns:c16="http://schemas.microsoft.com/office/drawing/2014/chart" uri="{C3380CC4-5D6E-409C-BE32-E72D297353CC}">
                <c16:uniqueId val="{00000002-9D60-430C-9B82-AB15261395C8}"/>
              </c:ext>
            </c:extLst>
          </c:dPt>
          <c:dPt>
            <c:idx val="3"/>
            <c:invertIfNegative val="0"/>
            <c:bubble3D val="0"/>
            <c:extLst>
              <c:ext xmlns:c16="http://schemas.microsoft.com/office/drawing/2014/chart" uri="{C3380CC4-5D6E-409C-BE32-E72D297353CC}">
                <c16:uniqueId val="{00000003-9D60-430C-9B82-AB15261395C8}"/>
              </c:ext>
            </c:extLst>
          </c:dPt>
          <c:dPt>
            <c:idx val="4"/>
            <c:invertIfNegative val="0"/>
            <c:bubble3D val="0"/>
            <c:extLst>
              <c:ext xmlns:c16="http://schemas.microsoft.com/office/drawing/2014/chart" uri="{C3380CC4-5D6E-409C-BE32-E72D297353CC}">
                <c16:uniqueId val="{00000004-9D60-430C-9B82-AB15261395C8}"/>
              </c:ext>
            </c:extLst>
          </c:dPt>
          <c:dPt>
            <c:idx val="5"/>
            <c:invertIfNegative val="0"/>
            <c:bubble3D val="0"/>
            <c:extLst>
              <c:ext xmlns:c16="http://schemas.microsoft.com/office/drawing/2014/chart" uri="{C3380CC4-5D6E-409C-BE32-E72D297353CC}">
                <c16:uniqueId val="{00000005-9D60-430C-9B82-AB15261395C8}"/>
              </c:ext>
            </c:extLst>
          </c:dPt>
          <c:dPt>
            <c:idx val="6"/>
            <c:invertIfNegative val="0"/>
            <c:bubble3D val="0"/>
            <c:extLst>
              <c:ext xmlns:c16="http://schemas.microsoft.com/office/drawing/2014/chart" uri="{C3380CC4-5D6E-409C-BE32-E72D297353CC}">
                <c16:uniqueId val="{00000006-9D60-430C-9B82-AB15261395C8}"/>
              </c:ext>
            </c:extLst>
          </c:dPt>
          <c:dPt>
            <c:idx val="7"/>
            <c:invertIfNegative val="0"/>
            <c:bubble3D val="0"/>
            <c:extLst>
              <c:ext xmlns:c16="http://schemas.microsoft.com/office/drawing/2014/chart" uri="{C3380CC4-5D6E-409C-BE32-E72D297353CC}">
                <c16:uniqueId val="{00000007-9D60-430C-9B82-AB15261395C8}"/>
              </c:ext>
            </c:extLst>
          </c:dPt>
          <c:dPt>
            <c:idx val="8"/>
            <c:invertIfNegative val="0"/>
            <c:bubble3D val="0"/>
            <c:extLst>
              <c:ext xmlns:c16="http://schemas.microsoft.com/office/drawing/2014/chart" uri="{C3380CC4-5D6E-409C-BE32-E72D297353CC}">
                <c16:uniqueId val="{00000008-9D60-430C-9B82-AB15261395C8}"/>
              </c:ext>
            </c:extLst>
          </c:dPt>
          <c:dPt>
            <c:idx val="9"/>
            <c:invertIfNegative val="0"/>
            <c:bubble3D val="0"/>
            <c:extLst>
              <c:ext xmlns:c16="http://schemas.microsoft.com/office/drawing/2014/chart" uri="{C3380CC4-5D6E-409C-BE32-E72D297353CC}">
                <c16:uniqueId val="{00000009-9D60-430C-9B82-AB15261395C8}"/>
              </c:ext>
            </c:extLst>
          </c:dPt>
          <c:dPt>
            <c:idx val="10"/>
            <c:invertIfNegative val="0"/>
            <c:bubble3D val="0"/>
            <c:extLst>
              <c:ext xmlns:c16="http://schemas.microsoft.com/office/drawing/2014/chart" uri="{C3380CC4-5D6E-409C-BE32-E72D297353CC}">
                <c16:uniqueId val="{0000000A-9D60-430C-9B82-AB15261395C8}"/>
              </c:ext>
            </c:extLst>
          </c:dPt>
          <c:dPt>
            <c:idx val="11"/>
            <c:invertIfNegative val="0"/>
            <c:bubble3D val="0"/>
            <c:extLst>
              <c:ext xmlns:c16="http://schemas.microsoft.com/office/drawing/2014/chart" uri="{C3380CC4-5D6E-409C-BE32-E72D297353CC}">
                <c16:uniqueId val="{0000000B-9D60-430C-9B82-AB15261395C8}"/>
              </c:ext>
            </c:extLst>
          </c:dPt>
          <c:dPt>
            <c:idx val="12"/>
            <c:invertIfNegative val="0"/>
            <c:bubble3D val="0"/>
            <c:extLst>
              <c:ext xmlns:c16="http://schemas.microsoft.com/office/drawing/2014/chart" uri="{C3380CC4-5D6E-409C-BE32-E72D297353CC}">
                <c16:uniqueId val="{0000000C-9D60-430C-9B82-AB15261395C8}"/>
              </c:ext>
            </c:extLst>
          </c:dPt>
          <c:dPt>
            <c:idx val="13"/>
            <c:invertIfNegative val="0"/>
            <c:bubble3D val="0"/>
            <c:extLst>
              <c:ext xmlns:c16="http://schemas.microsoft.com/office/drawing/2014/chart" uri="{C3380CC4-5D6E-409C-BE32-E72D297353CC}">
                <c16:uniqueId val="{0000000D-9D60-430C-9B82-AB15261395C8}"/>
              </c:ext>
            </c:extLst>
          </c:dPt>
          <c:dPt>
            <c:idx val="14"/>
            <c:invertIfNegative val="0"/>
            <c:bubble3D val="0"/>
            <c:extLst>
              <c:ext xmlns:c16="http://schemas.microsoft.com/office/drawing/2014/chart" uri="{C3380CC4-5D6E-409C-BE32-E72D297353CC}">
                <c16:uniqueId val="{0000000E-9D60-430C-9B82-AB15261395C8}"/>
              </c:ext>
            </c:extLst>
          </c:dPt>
          <c:dPt>
            <c:idx val="15"/>
            <c:invertIfNegative val="0"/>
            <c:bubble3D val="0"/>
            <c:extLst>
              <c:ext xmlns:c16="http://schemas.microsoft.com/office/drawing/2014/chart" uri="{C3380CC4-5D6E-409C-BE32-E72D297353CC}">
                <c16:uniqueId val="{0000000F-9D60-430C-9B82-AB15261395C8}"/>
              </c:ext>
            </c:extLst>
          </c:dPt>
          <c:dPt>
            <c:idx val="16"/>
            <c:invertIfNegative val="0"/>
            <c:bubble3D val="0"/>
            <c:extLst>
              <c:ext xmlns:c16="http://schemas.microsoft.com/office/drawing/2014/chart" uri="{C3380CC4-5D6E-409C-BE32-E72D297353CC}">
                <c16:uniqueId val="{00000010-9D60-430C-9B82-AB15261395C8}"/>
              </c:ext>
            </c:extLst>
          </c:dPt>
          <c:dPt>
            <c:idx val="17"/>
            <c:invertIfNegative val="0"/>
            <c:bubble3D val="0"/>
            <c:extLst>
              <c:ext xmlns:c16="http://schemas.microsoft.com/office/drawing/2014/chart" uri="{C3380CC4-5D6E-409C-BE32-E72D297353CC}">
                <c16:uniqueId val="{00000011-9D60-430C-9B82-AB15261395C8}"/>
              </c:ext>
            </c:extLst>
          </c:dPt>
          <c:dPt>
            <c:idx val="18"/>
            <c:invertIfNegative val="0"/>
            <c:bubble3D val="0"/>
            <c:extLst>
              <c:ext xmlns:c16="http://schemas.microsoft.com/office/drawing/2014/chart" uri="{C3380CC4-5D6E-409C-BE32-E72D297353CC}">
                <c16:uniqueId val="{00000012-9D60-430C-9B82-AB15261395C8}"/>
              </c:ext>
            </c:extLst>
          </c:dPt>
          <c:dPt>
            <c:idx val="19"/>
            <c:invertIfNegative val="0"/>
            <c:bubble3D val="0"/>
            <c:extLst>
              <c:ext xmlns:c16="http://schemas.microsoft.com/office/drawing/2014/chart" uri="{C3380CC4-5D6E-409C-BE32-E72D297353CC}">
                <c16:uniqueId val="{00000013-9D60-430C-9B82-AB15261395C8}"/>
              </c:ext>
            </c:extLst>
          </c:dPt>
          <c:dPt>
            <c:idx val="20"/>
            <c:invertIfNegative val="0"/>
            <c:bubble3D val="0"/>
            <c:extLst>
              <c:ext xmlns:c16="http://schemas.microsoft.com/office/drawing/2014/chart" uri="{C3380CC4-5D6E-409C-BE32-E72D297353CC}">
                <c16:uniqueId val="{00000014-9D60-430C-9B82-AB15261395C8}"/>
              </c:ext>
            </c:extLst>
          </c:dPt>
          <c:dPt>
            <c:idx val="21"/>
            <c:invertIfNegative val="0"/>
            <c:bubble3D val="0"/>
            <c:extLst>
              <c:ext xmlns:c16="http://schemas.microsoft.com/office/drawing/2014/chart" uri="{C3380CC4-5D6E-409C-BE32-E72D297353CC}">
                <c16:uniqueId val="{00000015-9D60-430C-9B82-AB15261395C8}"/>
              </c:ext>
            </c:extLst>
          </c:dPt>
          <c:dPt>
            <c:idx val="22"/>
            <c:invertIfNegative val="0"/>
            <c:bubble3D val="0"/>
            <c:extLst>
              <c:ext xmlns:c16="http://schemas.microsoft.com/office/drawing/2014/chart" uri="{C3380CC4-5D6E-409C-BE32-E72D297353CC}">
                <c16:uniqueId val="{00000016-9D60-430C-9B82-AB15261395C8}"/>
              </c:ext>
            </c:extLst>
          </c:dPt>
          <c:dPt>
            <c:idx val="23"/>
            <c:invertIfNegative val="0"/>
            <c:bubble3D val="0"/>
            <c:extLst>
              <c:ext xmlns:c16="http://schemas.microsoft.com/office/drawing/2014/chart" uri="{C3380CC4-5D6E-409C-BE32-E72D297353CC}">
                <c16:uniqueId val="{00000017-9D60-430C-9B82-AB15261395C8}"/>
              </c:ext>
            </c:extLst>
          </c:dPt>
          <c:dPt>
            <c:idx val="24"/>
            <c:invertIfNegative val="0"/>
            <c:bubble3D val="0"/>
            <c:extLst>
              <c:ext xmlns:c16="http://schemas.microsoft.com/office/drawing/2014/chart" uri="{C3380CC4-5D6E-409C-BE32-E72D297353CC}">
                <c16:uniqueId val="{00000018-9D60-430C-9B82-AB15261395C8}"/>
              </c:ext>
            </c:extLst>
          </c:dPt>
          <c:dPt>
            <c:idx val="25"/>
            <c:invertIfNegative val="0"/>
            <c:bubble3D val="0"/>
            <c:extLst>
              <c:ext xmlns:c16="http://schemas.microsoft.com/office/drawing/2014/chart" uri="{C3380CC4-5D6E-409C-BE32-E72D297353CC}">
                <c16:uniqueId val="{00000019-9D60-430C-9B82-AB15261395C8}"/>
              </c:ext>
            </c:extLst>
          </c:dPt>
          <c:dPt>
            <c:idx val="26"/>
            <c:invertIfNegative val="0"/>
            <c:bubble3D val="0"/>
            <c:extLst>
              <c:ext xmlns:c16="http://schemas.microsoft.com/office/drawing/2014/chart" uri="{C3380CC4-5D6E-409C-BE32-E72D297353CC}">
                <c16:uniqueId val="{0000001A-9D60-430C-9B82-AB15261395C8}"/>
              </c:ext>
            </c:extLst>
          </c:dPt>
          <c:dPt>
            <c:idx val="27"/>
            <c:invertIfNegative val="0"/>
            <c:bubble3D val="0"/>
            <c:extLst>
              <c:ext xmlns:c16="http://schemas.microsoft.com/office/drawing/2014/chart" uri="{C3380CC4-5D6E-409C-BE32-E72D297353CC}">
                <c16:uniqueId val="{0000001B-9D60-430C-9B82-AB15261395C8}"/>
              </c:ext>
            </c:extLst>
          </c:dPt>
          <c:dPt>
            <c:idx val="28"/>
            <c:invertIfNegative val="0"/>
            <c:bubble3D val="0"/>
            <c:spPr>
              <a:solidFill>
                <a:srgbClr val="FBBB27"/>
              </a:solidFill>
            </c:spPr>
            <c:extLst>
              <c:ext xmlns:c16="http://schemas.microsoft.com/office/drawing/2014/chart" uri="{C3380CC4-5D6E-409C-BE32-E72D297353CC}">
                <c16:uniqueId val="{0000001D-9D60-430C-9B82-AB15261395C8}"/>
              </c:ext>
            </c:extLst>
          </c:dPt>
          <c:dPt>
            <c:idx val="29"/>
            <c:invertIfNegative val="0"/>
            <c:bubble3D val="0"/>
            <c:extLst>
              <c:ext xmlns:c16="http://schemas.microsoft.com/office/drawing/2014/chart" uri="{C3380CC4-5D6E-409C-BE32-E72D297353CC}">
                <c16:uniqueId val="{0000001E-9D60-430C-9B82-AB15261395C8}"/>
              </c:ext>
            </c:extLst>
          </c:dPt>
          <c:dPt>
            <c:idx val="30"/>
            <c:invertIfNegative val="0"/>
            <c:bubble3D val="0"/>
            <c:extLst>
              <c:ext xmlns:c16="http://schemas.microsoft.com/office/drawing/2014/chart" uri="{C3380CC4-5D6E-409C-BE32-E72D297353CC}">
                <c16:uniqueId val="{0000001F-9D60-430C-9B82-AB15261395C8}"/>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'F132'!$A$10:$A$40</c:f>
              <c:strCache>
                <c:ptCount val="31"/>
                <c:pt idx="0">
                  <c:v>Baja California</c:v>
                </c:pt>
                <c:pt idx="1">
                  <c:v>Baja California Sur</c:v>
                </c:pt>
                <c:pt idx="2">
                  <c:v>Campeche</c:v>
                </c:pt>
                <c:pt idx="3">
                  <c:v>Coahuila</c:v>
                </c:pt>
                <c:pt idx="4">
                  <c:v>Chiapas</c:v>
                </c:pt>
                <c:pt idx="5">
                  <c:v>Chihuahua</c:v>
                </c:pt>
                <c:pt idx="6">
                  <c:v>Durango</c:v>
                </c:pt>
                <c:pt idx="7">
                  <c:v>Guerrero</c:v>
                </c:pt>
                <c:pt idx="8">
                  <c:v>Hidalgo</c:v>
                </c:pt>
                <c:pt idx="9">
                  <c:v>Estado de México</c:v>
                </c:pt>
                <c:pt idx="10">
                  <c:v>Nayarit</c:v>
                </c:pt>
                <c:pt idx="11">
                  <c:v>Nuevo León</c:v>
                </c:pt>
                <c:pt idx="12">
                  <c:v>Puebla</c:v>
                </c:pt>
                <c:pt idx="13">
                  <c:v>Querétaro</c:v>
                </c:pt>
                <c:pt idx="14">
                  <c:v>Quintana Roo</c:v>
                </c:pt>
                <c:pt idx="15">
                  <c:v>San Luis Potosí</c:v>
                </c:pt>
                <c:pt idx="16">
                  <c:v>Tabasco</c:v>
                </c:pt>
                <c:pt idx="17">
                  <c:v>Tlaxcala</c:v>
                </c:pt>
                <c:pt idx="18">
                  <c:v>Veracruz</c:v>
                </c:pt>
                <c:pt idx="19">
                  <c:v>Yucatán</c:v>
                </c:pt>
                <c:pt idx="20">
                  <c:v>Colima</c:v>
                </c:pt>
                <c:pt idx="21">
                  <c:v>Morelos</c:v>
                </c:pt>
                <c:pt idx="22">
                  <c:v>Oaxaca</c:v>
                </c:pt>
                <c:pt idx="23">
                  <c:v>Sonora</c:v>
                </c:pt>
                <c:pt idx="24">
                  <c:v>Tamaulipas</c:v>
                </c:pt>
                <c:pt idx="25">
                  <c:v>Zacatecas</c:v>
                </c:pt>
                <c:pt idx="26">
                  <c:v>Aguascalientes</c:v>
                </c:pt>
                <c:pt idx="27">
                  <c:v>Sinaloa</c:v>
                </c:pt>
                <c:pt idx="28">
                  <c:v>Jalisco</c:v>
                </c:pt>
                <c:pt idx="29">
                  <c:v>Michoacán</c:v>
                </c:pt>
                <c:pt idx="30">
                  <c:v>Guanajuato</c:v>
                </c:pt>
              </c:strCache>
            </c:strRef>
          </c:cat>
          <c:val>
            <c:numRef>
              <c:f>'F132'!$B$10:$B$40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3</c:v>
                </c:pt>
                <c:pt idx="26">
                  <c:v>4</c:v>
                </c:pt>
                <c:pt idx="27">
                  <c:v>5</c:v>
                </c:pt>
                <c:pt idx="28">
                  <c:v>5</c:v>
                </c:pt>
                <c:pt idx="29">
                  <c:v>9</c:v>
                </c:pt>
                <c:pt idx="30">
                  <c:v>10</c:v>
                </c:pt>
              </c:numCache>
            </c:numRef>
          </c:val>
          <c:extLst>
            <c:ext xmlns:c16="http://schemas.microsoft.com/office/drawing/2014/chart" uri="{C3380CC4-5D6E-409C-BE32-E72D297353CC}">
              <c16:uniqueId val="{00000020-9D60-430C-9B82-AB15261395C8}"/>
            </c:ext>
          </c:extLst>
        </c:ser>
        <c:dLbls>
          <c:showLegendKey val="0"/>
          <c:showVal val="0"/>
          <c:showCatName val="0"/>
          <c:showSerName val="0"/>
          <c:showPercent val="0"/>
          <c:showBubbleSize val="0"/>
        </c:dLbls>
        <c:gapWidth val="150"/>
        <c:axId val="3678288"/>
        <c:axId val="3678680"/>
      </c:barChart>
      <c:catAx>
        <c:axId val="367828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8680"/>
        <c:crosses val="autoZero"/>
        <c:auto val="1"/>
        <c:lblAlgn val="ctr"/>
        <c:lblOffset val="100"/>
        <c:noMultiLvlLbl val="0"/>
      </c:catAx>
      <c:valAx>
        <c:axId val="3678680"/>
        <c:scaling>
          <c:orientation val="minMax"/>
        </c:scaling>
        <c:delete val="1"/>
        <c:axPos val="b"/>
        <c:numFmt formatCode="General" sourceLinked="1"/>
        <c:majorTickMark val="out"/>
        <c:minorTickMark val="none"/>
        <c:tickLblPos val="nextTo"/>
        <c:crossAx val="367828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'F133 Bovino'!$J$22</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E222-4C0B-B79B-6BCE9E37C85B}"/>
              </c:ext>
            </c:extLst>
          </c:dPt>
          <c:dPt>
            <c:idx val="1"/>
            <c:invertIfNegative val="0"/>
            <c:bubble3D val="0"/>
            <c:extLst>
              <c:ext xmlns:c16="http://schemas.microsoft.com/office/drawing/2014/chart" uri="{C3380CC4-5D6E-409C-BE32-E72D297353CC}">
                <c16:uniqueId val="{00000001-E222-4C0B-B79B-6BCE9E37C85B}"/>
              </c:ext>
            </c:extLst>
          </c:dPt>
          <c:dPt>
            <c:idx val="2"/>
            <c:invertIfNegative val="0"/>
            <c:bubble3D val="0"/>
            <c:extLst>
              <c:ext xmlns:c16="http://schemas.microsoft.com/office/drawing/2014/chart" uri="{C3380CC4-5D6E-409C-BE32-E72D297353CC}">
                <c16:uniqueId val="{00000002-E222-4C0B-B79B-6BCE9E37C85B}"/>
              </c:ext>
            </c:extLst>
          </c:dPt>
          <c:dPt>
            <c:idx val="3"/>
            <c:invertIfNegative val="0"/>
            <c:bubble3D val="0"/>
            <c:extLst>
              <c:ext xmlns:c16="http://schemas.microsoft.com/office/drawing/2014/chart" uri="{C3380CC4-5D6E-409C-BE32-E72D297353CC}">
                <c16:uniqueId val="{00000003-E222-4C0B-B79B-6BCE9E37C85B}"/>
              </c:ext>
            </c:extLst>
          </c:dPt>
          <c:dPt>
            <c:idx val="4"/>
            <c:invertIfNegative val="0"/>
            <c:bubble3D val="0"/>
            <c:extLst>
              <c:ext xmlns:c16="http://schemas.microsoft.com/office/drawing/2014/chart" uri="{C3380CC4-5D6E-409C-BE32-E72D297353CC}">
                <c16:uniqueId val="{00000004-E222-4C0B-B79B-6BCE9E37C85B}"/>
              </c:ext>
            </c:extLst>
          </c:dPt>
          <c:dPt>
            <c:idx val="5"/>
            <c:invertIfNegative val="0"/>
            <c:bubble3D val="0"/>
            <c:extLst>
              <c:ext xmlns:c16="http://schemas.microsoft.com/office/drawing/2014/chart" uri="{C3380CC4-5D6E-409C-BE32-E72D297353CC}">
                <c16:uniqueId val="{00000005-E222-4C0B-B79B-6BCE9E37C85B}"/>
              </c:ext>
            </c:extLst>
          </c:dPt>
          <c:dPt>
            <c:idx val="6"/>
            <c:invertIfNegative val="0"/>
            <c:bubble3D val="0"/>
            <c:extLst>
              <c:ext xmlns:c16="http://schemas.microsoft.com/office/drawing/2014/chart" uri="{C3380CC4-5D6E-409C-BE32-E72D297353CC}">
                <c16:uniqueId val="{00000006-E222-4C0B-B79B-6BCE9E37C85B}"/>
              </c:ext>
            </c:extLst>
          </c:dPt>
          <c:dPt>
            <c:idx val="7"/>
            <c:invertIfNegative val="0"/>
            <c:bubble3D val="0"/>
            <c:extLst>
              <c:ext xmlns:c16="http://schemas.microsoft.com/office/drawing/2014/chart" uri="{C3380CC4-5D6E-409C-BE32-E72D297353CC}">
                <c16:uniqueId val="{00000007-E222-4C0B-B79B-6BCE9E37C85B}"/>
              </c:ext>
            </c:extLst>
          </c:dPt>
          <c:dPt>
            <c:idx val="8"/>
            <c:invertIfNegative val="0"/>
            <c:bubble3D val="0"/>
            <c:extLst>
              <c:ext xmlns:c16="http://schemas.microsoft.com/office/drawing/2014/chart" uri="{C3380CC4-5D6E-409C-BE32-E72D297353CC}">
                <c16:uniqueId val="{00000008-E222-4C0B-B79B-6BCE9E37C85B}"/>
              </c:ext>
            </c:extLst>
          </c:dPt>
          <c:dPt>
            <c:idx val="9"/>
            <c:invertIfNegative val="0"/>
            <c:bubble3D val="0"/>
            <c:extLst>
              <c:ext xmlns:c16="http://schemas.microsoft.com/office/drawing/2014/chart" uri="{C3380CC4-5D6E-409C-BE32-E72D297353CC}">
                <c16:uniqueId val="{00000009-E222-4C0B-B79B-6BCE9E37C85B}"/>
              </c:ext>
            </c:extLst>
          </c:dPt>
          <c:dPt>
            <c:idx val="10"/>
            <c:invertIfNegative val="0"/>
            <c:bubble3D val="0"/>
            <c:extLst>
              <c:ext xmlns:c16="http://schemas.microsoft.com/office/drawing/2014/chart" uri="{C3380CC4-5D6E-409C-BE32-E72D297353CC}">
                <c16:uniqueId val="{0000000A-E222-4C0B-B79B-6BCE9E37C85B}"/>
              </c:ext>
            </c:extLst>
          </c:dPt>
          <c:dPt>
            <c:idx val="11"/>
            <c:invertIfNegative val="0"/>
            <c:bubble3D val="0"/>
            <c:extLst>
              <c:ext xmlns:c16="http://schemas.microsoft.com/office/drawing/2014/chart" uri="{C3380CC4-5D6E-409C-BE32-E72D297353CC}">
                <c16:uniqueId val="{0000000B-E222-4C0B-B79B-6BCE9E37C85B}"/>
              </c:ext>
            </c:extLst>
          </c:dPt>
          <c:dPt>
            <c:idx val="12"/>
            <c:invertIfNegative val="0"/>
            <c:bubble3D val="0"/>
            <c:extLst>
              <c:ext xmlns:c16="http://schemas.microsoft.com/office/drawing/2014/chart" uri="{C3380CC4-5D6E-409C-BE32-E72D297353CC}">
                <c16:uniqueId val="{0000000C-E222-4C0B-B79B-6BCE9E37C85B}"/>
              </c:ext>
            </c:extLst>
          </c:dPt>
          <c:dPt>
            <c:idx val="13"/>
            <c:invertIfNegative val="0"/>
            <c:bubble3D val="0"/>
            <c:extLst>
              <c:ext xmlns:c16="http://schemas.microsoft.com/office/drawing/2014/chart" uri="{C3380CC4-5D6E-409C-BE32-E72D297353CC}">
                <c16:uniqueId val="{0000000D-E222-4C0B-B79B-6BCE9E37C85B}"/>
              </c:ext>
            </c:extLst>
          </c:dPt>
          <c:dPt>
            <c:idx val="14"/>
            <c:invertIfNegative val="0"/>
            <c:bubble3D val="0"/>
            <c:extLst>
              <c:ext xmlns:c16="http://schemas.microsoft.com/office/drawing/2014/chart" uri="{C3380CC4-5D6E-409C-BE32-E72D297353CC}">
                <c16:uniqueId val="{0000000E-E222-4C0B-B79B-6BCE9E37C85B}"/>
              </c:ext>
            </c:extLst>
          </c:dPt>
          <c:dPt>
            <c:idx val="15"/>
            <c:invertIfNegative val="0"/>
            <c:bubble3D val="0"/>
            <c:extLst>
              <c:ext xmlns:c16="http://schemas.microsoft.com/office/drawing/2014/chart" uri="{C3380CC4-5D6E-409C-BE32-E72D297353CC}">
                <c16:uniqueId val="{0000000F-E222-4C0B-B79B-6BCE9E37C85B}"/>
              </c:ext>
            </c:extLst>
          </c:dPt>
          <c:dPt>
            <c:idx val="17"/>
            <c:invertIfNegative val="0"/>
            <c:bubble3D val="0"/>
            <c:extLst>
              <c:ext xmlns:c16="http://schemas.microsoft.com/office/drawing/2014/chart" uri="{C3380CC4-5D6E-409C-BE32-E72D297353CC}">
                <c16:uniqueId val="{00000010-E222-4C0B-B79B-6BCE9E37C85B}"/>
              </c:ext>
            </c:extLst>
          </c:dPt>
          <c:dPt>
            <c:idx val="18"/>
            <c:invertIfNegative val="0"/>
            <c:bubble3D val="0"/>
            <c:extLst>
              <c:ext xmlns:c16="http://schemas.microsoft.com/office/drawing/2014/chart" uri="{C3380CC4-5D6E-409C-BE32-E72D297353CC}">
                <c16:uniqueId val="{00000011-E222-4C0B-B79B-6BCE9E37C85B}"/>
              </c:ext>
            </c:extLst>
          </c:dPt>
          <c:dPt>
            <c:idx val="20"/>
            <c:invertIfNegative val="0"/>
            <c:bubble3D val="0"/>
            <c:extLst>
              <c:ext xmlns:c16="http://schemas.microsoft.com/office/drawing/2014/chart" uri="{C3380CC4-5D6E-409C-BE32-E72D297353CC}">
                <c16:uniqueId val="{00000012-E222-4C0B-B79B-6BCE9E37C85B}"/>
              </c:ext>
            </c:extLst>
          </c:dPt>
          <c:dPt>
            <c:idx val="21"/>
            <c:invertIfNegative val="0"/>
            <c:bubble3D val="0"/>
            <c:spPr>
              <a:solidFill>
                <a:srgbClr val="FBBB27"/>
              </a:solidFill>
            </c:spPr>
            <c:extLst>
              <c:ext xmlns:c16="http://schemas.microsoft.com/office/drawing/2014/chart" uri="{C3380CC4-5D6E-409C-BE32-E72D297353CC}">
                <c16:uniqueId val="{00000014-E222-4C0B-B79B-6BCE9E37C85B}"/>
              </c:ext>
            </c:extLst>
          </c:dPt>
          <c:dLbls>
            <c:dLbl>
              <c:idx val="6"/>
              <c:layout>
                <c:manualLayout>
                  <c:x val="-3.5947712418300651E-2"/>
                  <c:y val="9.356721699416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22-4C0B-B79B-6BCE9E37C85B}"/>
                </c:ext>
              </c:extLst>
            </c:dLbl>
            <c:dLbl>
              <c:idx val="8"/>
              <c:layout>
                <c:manualLayout>
                  <c:x val="-4.9019607843137254E-2"/>
                  <c:y val="4.6783608497082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22-4C0B-B79B-6BCE9E37C85B}"/>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'F133 Bovino'!$G$23:$H$68</c15:sqref>
                  </c15:fullRef>
                </c:ext>
              </c:extLst>
              <c:f>'F133 Bovino'!$G$47:$H$68</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2019-2020</c:v>
                  </c:pt>
                  <c:pt idx="12">
                    <c:v>2020-2021</c:v>
                  </c:pt>
                </c:lvl>
              </c:multiLvlStrCache>
            </c:multiLvlStrRef>
          </c:cat>
          <c:val>
            <c:numRef>
              <c:extLst>
                <c:ext xmlns:c15="http://schemas.microsoft.com/office/drawing/2012/chart" uri="{02D57815-91ED-43cb-92C2-25804820EDAC}">
                  <c15:fullRef>
                    <c15:sqref>'F133 Bovino'!$J$23:$J$68</c15:sqref>
                  </c15:fullRef>
                </c:ext>
              </c:extLst>
              <c:f>'F133 Bovino'!$J$47:$J$68</c:f>
              <c:numCache>
                <c:formatCode>0.0%</c:formatCode>
                <c:ptCount val="22"/>
                <c:pt idx="0">
                  <c:v>7.389668149161821E-2</c:v>
                </c:pt>
                <c:pt idx="1">
                  <c:v>6.6388926219594246E-2</c:v>
                </c:pt>
                <c:pt idx="2">
                  <c:v>-2.706985342664725E-2</c:v>
                </c:pt>
                <c:pt idx="3">
                  <c:v>-4.5703839122486212E-3</c:v>
                </c:pt>
                <c:pt idx="4">
                  <c:v>-2.3587554756823503E-2</c:v>
                </c:pt>
                <c:pt idx="5">
                  <c:v>8.4499160604364798E-2</c:v>
                </c:pt>
                <c:pt idx="6">
                  <c:v>0.13138932672821446</c:v>
                </c:pt>
                <c:pt idx="7">
                  <c:v>1.706892802783222E-2</c:v>
                </c:pt>
                <c:pt idx="8">
                  <c:v>0.13530680728667299</c:v>
                </c:pt>
                <c:pt idx="9">
                  <c:v>0.1256935794360774</c:v>
                </c:pt>
                <c:pt idx="10">
                  <c:v>5.2806009721608538E-2</c:v>
                </c:pt>
                <c:pt idx="11">
                  <c:v>0.17206167670785244</c:v>
                </c:pt>
                <c:pt idx="12">
                  <c:v>4.2582563449081512E-2</c:v>
                </c:pt>
                <c:pt idx="13">
                  <c:v>6.7170762444864529E-2</c:v>
                </c:pt>
                <c:pt idx="14">
                  <c:v>0.18743213897937028</c:v>
                </c:pt>
                <c:pt idx="15">
                  <c:v>0.22917486553850197</c:v>
                </c:pt>
                <c:pt idx="16">
                  <c:v>9.0532612446796223E-2</c:v>
                </c:pt>
                <c:pt idx="17">
                  <c:v>4.2311661506707843E-2</c:v>
                </c:pt>
                <c:pt idx="18">
                  <c:v>4.5875211463827226E-2</c:v>
                </c:pt>
                <c:pt idx="19">
                  <c:v>4.061998931052857E-3</c:v>
                </c:pt>
                <c:pt idx="20">
                  <c:v>1.2773144727119101E-2</c:v>
                </c:pt>
                <c:pt idx="21">
                  <c:v>-5.1000905341514913E-2</c:v>
                </c:pt>
              </c:numCache>
            </c:numRef>
          </c:val>
          <c:extLst>
            <c:ext xmlns:c15="http://schemas.microsoft.com/office/drawing/2012/chart" uri="{02D57815-91ED-43cb-92C2-25804820EDAC}">
              <c15:categoryFilterExceptions>
                <c15:categoryFilterException>
                  <c15:sqref>'F133 Bovino'!$J$45</c15:sqref>
                  <c15:invertIfNegative val="0"/>
                  <c15:bubble3D val="0"/>
                </c15:categoryFilterException>
                <c15:categoryFilterException>
                  <c15:sqref>'F133 Bovino'!$J$46</c15:sqref>
                  <c15:invertIfNegative val="0"/>
                  <c15:bubble3D val="0"/>
                </c15:categoryFilterException>
              </c15:categoryFilterExceptions>
            </c:ext>
            <c:ext xmlns:c16="http://schemas.microsoft.com/office/drawing/2014/chart" uri="{C3380CC4-5D6E-409C-BE32-E72D297353CC}">
              <c16:uniqueId val="{00000015-E222-4C0B-B79B-6BCE9E37C85B}"/>
            </c:ext>
          </c:extLst>
        </c:ser>
        <c:dLbls>
          <c:showLegendKey val="0"/>
          <c:showVal val="0"/>
          <c:showCatName val="0"/>
          <c:showSerName val="0"/>
          <c:showPercent val="0"/>
          <c:showBubbleSize val="0"/>
        </c:dLbls>
        <c:gapWidth val="150"/>
        <c:axId val="3679072"/>
        <c:axId val="3679464"/>
      </c:barChart>
      <c:catAx>
        <c:axId val="367907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79464"/>
        <c:crosses val="autoZero"/>
        <c:auto val="1"/>
        <c:lblAlgn val="ctr"/>
        <c:lblOffset val="100"/>
        <c:noMultiLvlLbl val="0"/>
      </c:catAx>
      <c:valAx>
        <c:axId val="3679464"/>
        <c:scaling>
          <c:orientation val="minMax"/>
        </c:scaling>
        <c:delete val="1"/>
        <c:axPos val="l"/>
        <c:numFmt formatCode="0.0%" sourceLinked="1"/>
        <c:majorTickMark val="none"/>
        <c:minorTickMark val="none"/>
        <c:tickLblPos val="nextTo"/>
        <c:crossAx val="367907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25207040296433531"/>
          <c:y val="1.2098621338962102E-2"/>
        </c:manualLayout>
      </c:layout>
      <c:overlay val="0"/>
    </c:title>
    <c:autoTitleDeleted val="0"/>
    <c:plotArea>
      <c:layout>
        <c:manualLayout>
          <c:layoutTarget val="inner"/>
          <c:xMode val="edge"/>
          <c:yMode val="edge"/>
          <c:x val="3.6429872495446269E-2"/>
          <c:y val="8.4353464548486995E-2"/>
          <c:w val="0.95777729969546155"/>
          <c:h val="0.78536907425832758"/>
        </c:manualLayout>
      </c:layout>
      <c:barChart>
        <c:barDir val="col"/>
        <c:grouping val="clustered"/>
        <c:varyColors val="0"/>
        <c:ser>
          <c:idx val="1"/>
          <c:order val="0"/>
          <c:tx>
            <c:strRef>
              <c:f>'F133 Caprino'!$J$23</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2200-4A05-9AAB-0450964B9354}"/>
              </c:ext>
            </c:extLst>
          </c:dPt>
          <c:dPt>
            <c:idx val="1"/>
            <c:invertIfNegative val="0"/>
            <c:bubble3D val="0"/>
            <c:extLst>
              <c:ext xmlns:c16="http://schemas.microsoft.com/office/drawing/2014/chart" uri="{C3380CC4-5D6E-409C-BE32-E72D297353CC}">
                <c16:uniqueId val="{00000001-2200-4A05-9AAB-0450964B9354}"/>
              </c:ext>
            </c:extLst>
          </c:dPt>
          <c:dPt>
            <c:idx val="2"/>
            <c:invertIfNegative val="0"/>
            <c:bubble3D val="0"/>
            <c:extLst>
              <c:ext xmlns:c16="http://schemas.microsoft.com/office/drawing/2014/chart" uri="{C3380CC4-5D6E-409C-BE32-E72D297353CC}">
                <c16:uniqueId val="{00000002-2200-4A05-9AAB-0450964B9354}"/>
              </c:ext>
            </c:extLst>
          </c:dPt>
          <c:dPt>
            <c:idx val="3"/>
            <c:invertIfNegative val="0"/>
            <c:bubble3D val="0"/>
            <c:extLst>
              <c:ext xmlns:c16="http://schemas.microsoft.com/office/drawing/2014/chart" uri="{C3380CC4-5D6E-409C-BE32-E72D297353CC}">
                <c16:uniqueId val="{00000003-2200-4A05-9AAB-0450964B9354}"/>
              </c:ext>
            </c:extLst>
          </c:dPt>
          <c:dPt>
            <c:idx val="4"/>
            <c:invertIfNegative val="0"/>
            <c:bubble3D val="0"/>
            <c:extLst>
              <c:ext xmlns:c16="http://schemas.microsoft.com/office/drawing/2014/chart" uri="{C3380CC4-5D6E-409C-BE32-E72D297353CC}">
                <c16:uniqueId val="{00000004-2200-4A05-9AAB-0450964B9354}"/>
              </c:ext>
            </c:extLst>
          </c:dPt>
          <c:dPt>
            <c:idx val="5"/>
            <c:invertIfNegative val="0"/>
            <c:bubble3D val="0"/>
            <c:extLst>
              <c:ext xmlns:c16="http://schemas.microsoft.com/office/drawing/2014/chart" uri="{C3380CC4-5D6E-409C-BE32-E72D297353CC}">
                <c16:uniqueId val="{00000005-2200-4A05-9AAB-0450964B9354}"/>
              </c:ext>
            </c:extLst>
          </c:dPt>
          <c:dPt>
            <c:idx val="6"/>
            <c:invertIfNegative val="0"/>
            <c:bubble3D val="0"/>
            <c:extLst>
              <c:ext xmlns:c16="http://schemas.microsoft.com/office/drawing/2014/chart" uri="{C3380CC4-5D6E-409C-BE32-E72D297353CC}">
                <c16:uniqueId val="{00000006-2200-4A05-9AAB-0450964B9354}"/>
              </c:ext>
            </c:extLst>
          </c:dPt>
          <c:dPt>
            <c:idx val="7"/>
            <c:invertIfNegative val="0"/>
            <c:bubble3D val="0"/>
            <c:extLst>
              <c:ext xmlns:c16="http://schemas.microsoft.com/office/drawing/2014/chart" uri="{C3380CC4-5D6E-409C-BE32-E72D297353CC}">
                <c16:uniqueId val="{00000007-2200-4A05-9AAB-0450964B9354}"/>
              </c:ext>
            </c:extLst>
          </c:dPt>
          <c:dPt>
            <c:idx val="8"/>
            <c:invertIfNegative val="0"/>
            <c:bubble3D val="0"/>
            <c:extLst>
              <c:ext xmlns:c16="http://schemas.microsoft.com/office/drawing/2014/chart" uri="{C3380CC4-5D6E-409C-BE32-E72D297353CC}">
                <c16:uniqueId val="{00000008-2200-4A05-9AAB-0450964B9354}"/>
              </c:ext>
            </c:extLst>
          </c:dPt>
          <c:dPt>
            <c:idx val="9"/>
            <c:invertIfNegative val="0"/>
            <c:bubble3D val="0"/>
            <c:spPr>
              <a:solidFill>
                <a:srgbClr val="FBBB27"/>
              </a:solidFill>
            </c:spPr>
            <c:extLst>
              <c:ext xmlns:c16="http://schemas.microsoft.com/office/drawing/2014/chart" uri="{C3380CC4-5D6E-409C-BE32-E72D297353CC}">
                <c16:uniqueId val="{0000000A-2200-4A05-9AAB-0450964B9354}"/>
              </c:ext>
            </c:extLst>
          </c:dPt>
          <c:dPt>
            <c:idx val="11"/>
            <c:invertIfNegative val="0"/>
            <c:bubble3D val="0"/>
            <c:extLst>
              <c:ext xmlns:c16="http://schemas.microsoft.com/office/drawing/2014/chart" uri="{C3380CC4-5D6E-409C-BE32-E72D297353CC}">
                <c16:uniqueId val="{0000000B-2200-4A05-9AAB-0450964B9354}"/>
              </c:ext>
            </c:extLst>
          </c:dPt>
          <c:dPt>
            <c:idx val="12"/>
            <c:invertIfNegative val="0"/>
            <c:bubble3D val="0"/>
            <c:extLst>
              <c:ext xmlns:c16="http://schemas.microsoft.com/office/drawing/2014/chart" uri="{C3380CC4-5D6E-409C-BE32-E72D297353CC}">
                <c16:uniqueId val="{0000000C-2200-4A05-9AAB-0450964B9354}"/>
              </c:ext>
            </c:extLst>
          </c:dPt>
          <c:dPt>
            <c:idx val="13"/>
            <c:invertIfNegative val="0"/>
            <c:bubble3D val="0"/>
            <c:extLst>
              <c:ext xmlns:c16="http://schemas.microsoft.com/office/drawing/2014/chart" uri="{C3380CC4-5D6E-409C-BE32-E72D297353CC}">
                <c16:uniqueId val="{0000000D-2200-4A05-9AAB-0450964B9354}"/>
              </c:ext>
            </c:extLst>
          </c:dPt>
          <c:dPt>
            <c:idx val="14"/>
            <c:invertIfNegative val="0"/>
            <c:bubble3D val="0"/>
            <c:extLst>
              <c:ext xmlns:c16="http://schemas.microsoft.com/office/drawing/2014/chart" uri="{C3380CC4-5D6E-409C-BE32-E72D297353CC}">
                <c16:uniqueId val="{0000000E-2200-4A05-9AAB-0450964B9354}"/>
              </c:ext>
            </c:extLst>
          </c:dPt>
          <c:dPt>
            <c:idx val="15"/>
            <c:invertIfNegative val="0"/>
            <c:bubble3D val="0"/>
            <c:extLst>
              <c:ext xmlns:c16="http://schemas.microsoft.com/office/drawing/2014/chart" uri="{C3380CC4-5D6E-409C-BE32-E72D297353CC}">
                <c16:uniqueId val="{0000000F-2200-4A05-9AAB-0450964B9354}"/>
              </c:ext>
            </c:extLst>
          </c:dPt>
          <c:dPt>
            <c:idx val="17"/>
            <c:invertIfNegative val="0"/>
            <c:bubble3D val="0"/>
            <c:extLst>
              <c:ext xmlns:c16="http://schemas.microsoft.com/office/drawing/2014/chart" uri="{C3380CC4-5D6E-409C-BE32-E72D297353CC}">
                <c16:uniqueId val="{00000010-2200-4A05-9AAB-0450964B9354}"/>
              </c:ext>
            </c:extLst>
          </c:dPt>
          <c:dPt>
            <c:idx val="18"/>
            <c:invertIfNegative val="0"/>
            <c:bubble3D val="0"/>
            <c:extLst>
              <c:ext xmlns:c16="http://schemas.microsoft.com/office/drawing/2014/chart" uri="{C3380CC4-5D6E-409C-BE32-E72D297353CC}">
                <c16:uniqueId val="{00000011-2200-4A05-9AAB-0450964B9354}"/>
              </c:ext>
            </c:extLst>
          </c:dPt>
          <c:dPt>
            <c:idx val="20"/>
            <c:invertIfNegative val="0"/>
            <c:bubble3D val="0"/>
            <c:extLst>
              <c:ext xmlns:c16="http://schemas.microsoft.com/office/drawing/2014/chart" uri="{C3380CC4-5D6E-409C-BE32-E72D297353CC}">
                <c16:uniqueId val="{00000012-2200-4A05-9AAB-0450964B9354}"/>
              </c:ext>
            </c:extLst>
          </c:dPt>
          <c:dPt>
            <c:idx val="21"/>
            <c:invertIfNegative val="0"/>
            <c:bubble3D val="0"/>
            <c:spPr>
              <a:solidFill>
                <a:srgbClr val="FBBB27"/>
              </a:solidFill>
            </c:spPr>
            <c:extLst>
              <c:ext xmlns:c16="http://schemas.microsoft.com/office/drawing/2014/chart" uri="{C3380CC4-5D6E-409C-BE32-E72D297353CC}">
                <c16:uniqueId val="{00000014-2200-4A05-9AAB-0450964B9354}"/>
              </c:ext>
            </c:extLst>
          </c:dPt>
          <c:dLbls>
            <c:dLbl>
              <c:idx val="17"/>
              <c:layout>
                <c:manualLayout>
                  <c:x val="-2.94117647058824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200-4A05-9AAB-0450964B9354}"/>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'F133 Caprino'!$G$24:$H$69</c15:sqref>
                  </c15:fullRef>
                </c:ext>
              </c:extLst>
              <c:f>'F133 Caprino'!$G$48:$H$69</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2019-2020</c:v>
                  </c:pt>
                  <c:pt idx="12">
                    <c:v>2020-2021</c:v>
                  </c:pt>
                </c:lvl>
              </c:multiLvlStrCache>
            </c:multiLvlStrRef>
          </c:cat>
          <c:val>
            <c:numRef>
              <c:extLst>
                <c:ext xmlns:c15="http://schemas.microsoft.com/office/drawing/2012/chart" uri="{02D57815-91ED-43cb-92C2-25804820EDAC}">
                  <c15:fullRef>
                    <c15:sqref>'F133 Caprino'!$J$24:$J$69</c15:sqref>
                  </c15:fullRef>
                </c:ext>
              </c:extLst>
              <c:f>'F133 Caprino'!$J$48:$J$69</c:f>
              <c:numCache>
                <c:formatCode>0.0%</c:formatCode>
                <c:ptCount val="22"/>
                <c:pt idx="0">
                  <c:v>-0.33333333333333337</c:v>
                </c:pt>
                <c:pt idx="1">
                  <c:v>-0.30000000000000004</c:v>
                </c:pt>
                <c:pt idx="2">
                  <c:v>-0.25</c:v>
                </c:pt>
                <c:pt idx="3">
                  <c:v>-0.375</c:v>
                </c:pt>
                <c:pt idx="4">
                  <c:v>-0.45454545454545459</c:v>
                </c:pt>
                <c:pt idx="5">
                  <c:v>-0.22222222222222221</c:v>
                </c:pt>
                <c:pt idx="6">
                  <c:v>-0.125</c:v>
                </c:pt>
                <c:pt idx="7">
                  <c:v>0</c:v>
                </c:pt>
                <c:pt idx="8">
                  <c:v>0</c:v>
                </c:pt>
                <c:pt idx="9">
                  <c:v>0</c:v>
                </c:pt>
                <c:pt idx="10">
                  <c:v>0</c:v>
                </c:pt>
                <c:pt idx="11">
                  <c:v>-0.22222222222222221</c:v>
                </c:pt>
                <c:pt idx="12">
                  <c:v>-0.375</c:v>
                </c:pt>
                <c:pt idx="13">
                  <c:v>-0.4285714285714286</c:v>
                </c:pt>
                <c:pt idx="14">
                  <c:v>-0.16666666666666663</c:v>
                </c:pt>
                <c:pt idx="15">
                  <c:v>0.39999999999999991</c:v>
                </c:pt>
                <c:pt idx="16">
                  <c:v>-0.33333333333333337</c:v>
                </c:pt>
                <c:pt idx="17">
                  <c:v>0.14285714285714279</c:v>
                </c:pt>
                <c:pt idx="18">
                  <c:v>0.14285714285714279</c:v>
                </c:pt>
                <c:pt idx="19">
                  <c:v>-0.44444444444444442</c:v>
                </c:pt>
                <c:pt idx="20">
                  <c:v>-0.125</c:v>
                </c:pt>
                <c:pt idx="21">
                  <c:v>-0.44444444444444442</c:v>
                </c:pt>
              </c:numCache>
            </c:numRef>
          </c:val>
          <c:extLst>
            <c:ext xmlns:c15="http://schemas.microsoft.com/office/drawing/2012/chart" uri="{02D57815-91ED-43cb-92C2-25804820EDAC}">
              <c15:categoryFilterExceptions>
                <c15:categoryFilterException>
                  <c15:sqref>'F133 Caprino'!$J$46</c15:sqref>
                  <c15:invertIfNegative val="0"/>
                  <c15:bubble3D val="0"/>
                </c15:categoryFilterException>
                <c15:categoryFilterException>
                  <c15:sqref>'F133 Caprino'!$J$47</c15:sqref>
                  <c15:invertIfNegative val="0"/>
                  <c15:bubble3D val="0"/>
                </c15:categoryFilterException>
              </c15:categoryFilterExceptions>
            </c:ext>
            <c:ext xmlns:c16="http://schemas.microsoft.com/office/drawing/2014/chart" uri="{C3380CC4-5D6E-409C-BE32-E72D297353CC}">
              <c16:uniqueId val="{00000015-2200-4A05-9AAB-0450964B9354}"/>
            </c:ext>
          </c:extLst>
        </c:ser>
        <c:dLbls>
          <c:showLegendKey val="0"/>
          <c:showVal val="0"/>
          <c:showCatName val="0"/>
          <c:showSerName val="0"/>
          <c:showPercent val="0"/>
          <c:showBubbleSize val="0"/>
        </c:dLbls>
        <c:gapWidth val="150"/>
        <c:axId val="3680248"/>
        <c:axId val="3680640"/>
      </c:barChart>
      <c:catAx>
        <c:axId val="368024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0640"/>
        <c:crosses val="autoZero"/>
        <c:auto val="1"/>
        <c:lblAlgn val="ctr"/>
        <c:lblOffset val="100"/>
        <c:noMultiLvlLbl val="0"/>
      </c:catAx>
      <c:valAx>
        <c:axId val="3680640"/>
        <c:scaling>
          <c:orientation val="minMax"/>
        </c:scaling>
        <c:delete val="1"/>
        <c:axPos val="l"/>
        <c:numFmt formatCode="0.0%" sourceLinked="1"/>
        <c:majorTickMark val="none"/>
        <c:minorTickMark val="none"/>
        <c:tickLblPos val="nextTo"/>
        <c:crossAx val="368024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7C878E"/>
              </a:solidFill>
              <a:ln>
                <a:noFill/>
              </a:ln>
              <a:effectLst/>
            </c:spPr>
            <c:extLst>
              <c:ext xmlns:c16="http://schemas.microsoft.com/office/drawing/2014/chart" uri="{C3380CC4-5D6E-409C-BE32-E72D297353CC}">
                <c16:uniqueId val="{00000008-3CCD-4360-9E44-D9EC33FE79A4}"/>
              </c:ext>
            </c:extLst>
          </c:dPt>
          <c:dPt>
            <c:idx val="14"/>
            <c:invertIfNegative val="0"/>
            <c:bubble3D val="0"/>
            <c:spPr>
              <a:solidFill>
                <a:schemeClr val="accent4">
                  <a:lumMod val="75000"/>
                </a:schemeClr>
              </a:solidFill>
              <a:ln>
                <a:noFill/>
              </a:ln>
              <a:effectLst/>
            </c:spPr>
            <c:extLst>
              <c:ext xmlns:c16="http://schemas.microsoft.com/office/drawing/2014/chart" uri="{C3380CC4-5D6E-409C-BE32-E72D297353CC}">
                <c16:uniqueId val="{0000000A-7774-4357-A524-A6909E749A0B}"/>
              </c:ext>
            </c:extLst>
          </c:dPt>
          <c:dPt>
            <c:idx val="15"/>
            <c:invertIfNegative val="0"/>
            <c:bubble3D val="0"/>
            <c:spPr>
              <a:solidFill>
                <a:srgbClr val="7C878E"/>
              </a:solidFill>
              <a:ln>
                <a:noFill/>
              </a:ln>
              <a:effectLst/>
            </c:spPr>
            <c:extLst>
              <c:ext xmlns:c16="http://schemas.microsoft.com/office/drawing/2014/chart" uri="{C3380CC4-5D6E-409C-BE32-E72D297353CC}">
                <c16:uniqueId val="{00000001-1681-444D-9A22-8E7158CC7275}"/>
              </c:ext>
            </c:extLst>
          </c:dPt>
          <c:dPt>
            <c:idx val="16"/>
            <c:invertIfNegative val="0"/>
            <c:bubble3D val="0"/>
            <c:spPr>
              <a:solidFill>
                <a:srgbClr val="7C878E"/>
              </a:solidFill>
              <a:ln>
                <a:noFill/>
              </a:ln>
              <a:effectLst/>
            </c:spPr>
            <c:extLst>
              <c:ext xmlns:c16="http://schemas.microsoft.com/office/drawing/2014/chart" uri="{C3380CC4-5D6E-409C-BE32-E72D297353CC}">
                <c16:uniqueId val="{00000003-1681-444D-9A22-8E7158CC7275}"/>
              </c:ext>
            </c:extLst>
          </c:dPt>
          <c:dPt>
            <c:idx val="27"/>
            <c:invertIfNegative val="0"/>
            <c:bubble3D val="0"/>
            <c:spPr>
              <a:solidFill>
                <a:srgbClr val="FFC000"/>
              </a:solidFill>
              <a:ln>
                <a:noFill/>
              </a:ln>
              <a:effectLst/>
            </c:spPr>
            <c:extLst>
              <c:ext xmlns:c16="http://schemas.microsoft.com/office/drawing/2014/chart" uri="{C3380CC4-5D6E-409C-BE32-E72D297353CC}">
                <c16:uniqueId val="{00000005-1681-444D-9A22-8E7158CC7275}"/>
              </c:ext>
            </c:extLst>
          </c:dPt>
          <c:dPt>
            <c:idx val="28"/>
            <c:invertIfNegative val="0"/>
            <c:bubble3D val="0"/>
            <c:spPr>
              <a:solidFill>
                <a:srgbClr val="7C878E"/>
              </a:solidFill>
              <a:ln>
                <a:noFill/>
              </a:ln>
              <a:effectLst/>
            </c:spPr>
            <c:extLst>
              <c:ext xmlns:c16="http://schemas.microsoft.com/office/drawing/2014/chart" uri="{C3380CC4-5D6E-409C-BE32-E72D297353CC}">
                <c16:uniqueId val="{00000007-1681-444D-9A22-8E7158CC72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'F15'!$A$6:$A$38</c:f>
              <c:strCache>
                <c:ptCount val="33"/>
                <c:pt idx="0">
                  <c:v>Tabasco</c:v>
                </c:pt>
                <c:pt idx="1">
                  <c:v>Sonora</c:v>
                </c:pt>
                <c:pt idx="2">
                  <c:v>Tamaulipas</c:v>
                </c:pt>
                <c:pt idx="3">
                  <c:v>Veracruz</c:v>
                </c:pt>
                <c:pt idx="4">
                  <c:v>Guerrero</c:v>
                </c:pt>
                <c:pt idx="5">
                  <c:v>México</c:v>
                </c:pt>
                <c:pt idx="6">
                  <c:v>Quintana Roo</c:v>
                </c:pt>
                <c:pt idx="7">
                  <c:v>Ciudad de México</c:v>
                </c:pt>
                <c:pt idx="8">
                  <c:v>Coahuila</c:v>
                </c:pt>
                <c:pt idx="9">
                  <c:v>Oaxaca</c:v>
                </c:pt>
                <c:pt idx="10">
                  <c:v>Durango</c:v>
                </c:pt>
                <c:pt idx="11">
                  <c:v>Campeche</c:v>
                </c:pt>
                <c:pt idx="12">
                  <c:v>Baja California</c:v>
                </c:pt>
                <c:pt idx="13">
                  <c:v>Nacional</c:v>
                </c:pt>
                <c:pt idx="14">
                  <c:v>Morelos</c:v>
                </c:pt>
                <c:pt idx="15">
                  <c:v>Yucatán</c:v>
                </c:pt>
                <c:pt idx="16">
                  <c:v>Nuevo León</c:v>
                </c:pt>
                <c:pt idx="17">
                  <c:v>Tlaxcala</c:v>
                </c:pt>
                <c:pt idx="18">
                  <c:v>Chihuahua</c:v>
                </c:pt>
                <c:pt idx="19">
                  <c:v>Sinaloa</c:v>
                </c:pt>
                <c:pt idx="20">
                  <c:v>Hidalgo</c:v>
                </c:pt>
                <c:pt idx="21">
                  <c:v>Baja California Sur</c:v>
                </c:pt>
                <c:pt idx="22">
                  <c:v>Puebla</c:v>
                </c:pt>
                <c:pt idx="23">
                  <c:v>Chiapas</c:v>
                </c:pt>
                <c:pt idx="24">
                  <c:v>Colima</c:v>
                </c:pt>
                <c:pt idx="25">
                  <c:v>Michoacán</c:v>
                </c:pt>
                <c:pt idx="26">
                  <c:v>Jalisco</c:v>
                </c:pt>
                <c:pt idx="27">
                  <c:v>Guanajuato</c:v>
                </c:pt>
                <c:pt idx="28">
                  <c:v>Nayarit</c:v>
                </c:pt>
                <c:pt idx="29">
                  <c:v>Querétaro</c:v>
                </c:pt>
                <c:pt idx="30">
                  <c:v>Aguascalientes</c:v>
                </c:pt>
                <c:pt idx="31">
                  <c:v>Zacatecas</c:v>
                </c:pt>
                <c:pt idx="32">
                  <c:v>San Luis Potosí</c:v>
                </c:pt>
              </c:strCache>
            </c:strRef>
          </c:cat>
          <c:val>
            <c:numRef>
              <c:f>'F15'!$B$6:$B$38</c:f>
              <c:numCache>
                <c:formatCode>0.00%</c:formatCode>
                <c:ptCount val="33"/>
                <c:pt idx="0">
                  <c:v>0.20929405699454232</c:v>
                </c:pt>
                <c:pt idx="1">
                  <c:v>0.17563852761491738</c:v>
                </c:pt>
                <c:pt idx="2">
                  <c:v>0.1662128022572919</c:v>
                </c:pt>
                <c:pt idx="3">
                  <c:v>0.16367396254472791</c:v>
                </c:pt>
                <c:pt idx="4">
                  <c:v>0.15220671944084085</c:v>
                </c:pt>
                <c:pt idx="5">
                  <c:v>0.14971734190544811</c:v>
                </c:pt>
                <c:pt idx="6">
                  <c:v>0.14571713816705226</c:v>
                </c:pt>
                <c:pt idx="7">
                  <c:v>0.14559147102188952</c:v>
                </c:pt>
                <c:pt idx="8">
                  <c:v>0.14282642945683832</c:v>
                </c:pt>
                <c:pt idx="9">
                  <c:v>0.14010653161019909</c:v>
                </c:pt>
                <c:pt idx="10">
                  <c:v>0.13935268723875655</c:v>
                </c:pt>
                <c:pt idx="11">
                  <c:v>0.13622894572676231</c:v>
                </c:pt>
                <c:pt idx="12">
                  <c:v>0.13438926072406449</c:v>
                </c:pt>
                <c:pt idx="13">
                  <c:v>0.1334237307773426</c:v>
                </c:pt>
                <c:pt idx="14">
                  <c:v>0.13294292663345061</c:v>
                </c:pt>
                <c:pt idx="15">
                  <c:v>0.13269250159647766</c:v>
                </c:pt>
                <c:pt idx="16">
                  <c:v>0.12955503670704979</c:v>
                </c:pt>
                <c:pt idx="17">
                  <c:v>0.12952911321020724</c:v>
                </c:pt>
                <c:pt idx="18">
                  <c:v>0.12939971030164674</c:v>
                </c:pt>
                <c:pt idx="19">
                  <c:v>0.12907757656560759</c:v>
                </c:pt>
                <c:pt idx="20">
                  <c:v>0.12864582201652797</c:v>
                </c:pt>
                <c:pt idx="21">
                  <c:v>0.12569325034511153</c:v>
                </c:pt>
                <c:pt idx="22">
                  <c:v>0.12422670193931191</c:v>
                </c:pt>
                <c:pt idx="23">
                  <c:v>0.12313898199392002</c:v>
                </c:pt>
                <c:pt idx="24">
                  <c:v>0.11991912069680631</c:v>
                </c:pt>
                <c:pt idx="25">
                  <c:v>0.11373528866443587</c:v>
                </c:pt>
                <c:pt idx="26">
                  <c:v>0.11342888025771762</c:v>
                </c:pt>
                <c:pt idx="27">
                  <c:v>0.11291022316960275</c:v>
                </c:pt>
                <c:pt idx="28">
                  <c:v>0.10899477507858199</c:v>
                </c:pt>
                <c:pt idx="29">
                  <c:v>9.6402180671843599E-2</c:v>
                </c:pt>
                <c:pt idx="30">
                  <c:v>9.1759445154225225E-2</c:v>
                </c:pt>
                <c:pt idx="31">
                  <c:v>8.7835270876073249E-2</c:v>
                </c:pt>
                <c:pt idx="32">
                  <c:v>8.1469225678358709E-2</c:v>
                </c:pt>
              </c:numCache>
            </c:numRef>
          </c:val>
          <c:extLst>
            <c:ext xmlns:c16="http://schemas.microsoft.com/office/drawing/2014/chart" uri="{C3380CC4-5D6E-409C-BE32-E72D297353CC}">
              <c16:uniqueId val="{00000008-1681-444D-9A22-8E7158CC727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7.6178786475220014E-2"/>
          <c:y val="3.1421194083803394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'F133 Ovino'!$J$19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25C0-46AA-A759-9E688D004B82}"/>
              </c:ext>
            </c:extLst>
          </c:dPt>
          <c:dPt>
            <c:idx val="1"/>
            <c:invertIfNegative val="0"/>
            <c:bubble3D val="0"/>
            <c:extLst>
              <c:ext xmlns:c16="http://schemas.microsoft.com/office/drawing/2014/chart" uri="{C3380CC4-5D6E-409C-BE32-E72D297353CC}">
                <c16:uniqueId val="{00000001-25C0-46AA-A759-9E688D004B82}"/>
              </c:ext>
            </c:extLst>
          </c:dPt>
          <c:dPt>
            <c:idx val="2"/>
            <c:invertIfNegative val="0"/>
            <c:bubble3D val="0"/>
            <c:extLst>
              <c:ext xmlns:c16="http://schemas.microsoft.com/office/drawing/2014/chart" uri="{C3380CC4-5D6E-409C-BE32-E72D297353CC}">
                <c16:uniqueId val="{00000002-25C0-46AA-A759-9E688D004B82}"/>
              </c:ext>
            </c:extLst>
          </c:dPt>
          <c:dPt>
            <c:idx val="3"/>
            <c:invertIfNegative val="0"/>
            <c:bubble3D val="0"/>
            <c:extLst>
              <c:ext xmlns:c16="http://schemas.microsoft.com/office/drawing/2014/chart" uri="{C3380CC4-5D6E-409C-BE32-E72D297353CC}">
                <c16:uniqueId val="{00000003-25C0-46AA-A759-9E688D004B82}"/>
              </c:ext>
            </c:extLst>
          </c:dPt>
          <c:dPt>
            <c:idx val="4"/>
            <c:invertIfNegative val="0"/>
            <c:bubble3D val="0"/>
            <c:extLst>
              <c:ext xmlns:c16="http://schemas.microsoft.com/office/drawing/2014/chart" uri="{C3380CC4-5D6E-409C-BE32-E72D297353CC}">
                <c16:uniqueId val="{00000004-25C0-46AA-A759-9E688D004B82}"/>
              </c:ext>
            </c:extLst>
          </c:dPt>
          <c:dPt>
            <c:idx val="5"/>
            <c:invertIfNegative val="0"/>
            <c:bubble3D val="0"/>
            <c:extLst>
              <c:ext xmlns:c16="http://schemas.microsoft.com/office/drawing/2014/chart" uri="{C3380CC4-5D6E-409C-BE32-E72D297353CC}">
                <c16:uniqueId val="{00000005-25C0-46AA-A759-9E688D004B82}"/>
              </c:ext>
            </c:extLst>
          </c:dPt>
          <c:dPt>
            <c:idx val="6"/>
            <c:invertIfNegative val="0"/>
            <c:bubble3D val="0"/>
            <c:extLst>
              <c:ext xmlns:c16="http://schemas.microsoft.com/office/drawing/2014/chart" uri="{C3380CC4-5D6E-409C-BE32-E72D297353CC}">
                <c16:uniqueId val="{00000006-25C0-46AA-A759-9E688D004B82}"/>
              </c:ext>
            </c:extLst>
          </c:dPt>
          <c:dPt>
            <c:idx val="7"/>
            <c:invertIfNegative val="0"/>
            <c:bubble3D val="0"/>
            <c:extLst>
              <c:ext xmlns:c16="http://schemas.microsoft.com/office/drawing/2014/chart" uri="{C3380CC4-5D6E-409C-BE32-E72D297353CC}">
                <c16:uniqueId val="{00000007-25C0-46AA-A759-9E688D004B82}"/>
              </c:ext>
            </c:extLst>
          </c:dPt>
          <c:dPt>
            <c:idx val="8"/>
            <c:invertIfNegative val="0"/>
            <c:bubble3D val="0"/>
            <c:extLst>
              <c:ext xmlns:c16="http://schemas.microsoft.com/office/drawing/2014/chart" uri="{C3380CC4-5D6E-409C-BE32-E72D297353CC}">
                <c16:uniqueId val="{00000008-25C0-46AA-A759-9E688D004B82}"/>
              </c:ext>
            </c:extLst>
          </c:dPt>
          <c:dPt>
            <c:idx val="9"/>
            <c:invertIfNegative val="0"/>
            <c:bubble3D val="0"/>
            <c:extLst>
              <c:ext xmlns:c16="http://schemas.microsoft.com/office/drawing/2014/chart" uri="{C3380CC4-5D6E-409C-BE32-E72D297353CC}">
                <c16:uniqueId val="{00000009-25C0-46AA-A759-9E688D004B82}"/>
              </c:ext>
            </c:extLst>
          </c:dPt>
          <c:dPt>
            <c:idx val="10"/>
            <c:invertIfNegative val="0"/>
            <c:bubble3D val="0"/>
            <c:extLst>
              <c:ext xmlns:c16="http://schemas.microsoft.com/office/drawing/2014/chart" uri="{C3380CC4-5D6E-409C-BE32-E72D297353CC}">
                <c16:uniqueId val="{0000000A-25C0-46AA-A759-9E688D004B82}"/>
              </c:ext>
            </c:extLst>
          </c:dPt>
          <c:dPt>
            <c:idx val="11"/>
            <c:invertIfNegative val="0"/>
            <c:bubble3D val="0"/>
            <c:extLst>
              <c:ext xmlns:c16="http://schemas.microsoft.com/office/drawing/2014/chart" uri="{C3380CC4-5D6E-409C-BE32-E72D297353CC}">
                <c16:uniqueId val="{0000000B-25C0-46AA-A759-9E688D004B82}"/>
              </c:ext>
            </c:extLst>
          </c:dPt>
          <c:dPt>
            <c:idx val="12"/>
            <c:invertIfNegative val="0"/>
            <c:bubble3D val="0"/>
            <c:extLst>
              <c:ext xmlns:c16="http://schemas.microsoft.com/office/drawing/2014/chart" uri="{C3380CC4-5D6E-409C-BE32-E72D297353CC}">
                <c16:uniqueId val="{0000000C-25C0-46AA-A759-9E688D004B82}"/>
              </c:ext>
            </c:extLst>
          </c:dPt>
          <c:dPt>
            <c:idx val="13"/>
            <c:invertIfNegative val="0"/>
            <c:bubble3D val="0"/>
            <c:extLst>
              <c:ext xmlns:c16="http://schemas.microsoft.com/office/drawing/2014/chart" uri="{C3380CC4-5D6E-409C-BE32-E72D297353CC}">
                <c16:uniqueId val="{0000000D-25C0-46AA-A759-9E688D004B82}"/>
              </c:ext>
            </c:extLst>
          </c:dPt>
          <c:dPt>
            <c:idx val="14"/>
            <c:invertIfNegative val="0"/>
            <c:bubble3D val="0"/>
            <c:extLst>
              <c:ext xmlns:c16="http://schemas.microsoft.com/office/drawing/2014/chart" uri="{C3380CC4-5D6E-409C-BE32-E72D297353CC}">
                <c16:uniqueId val="{0000000E-25C0-46AA-A759-9E688D004B82}"/>
              </c:ext>
            </c:extLst>
          </c:dPt>
          <c:dPt>
            <c:idx val="15"/>
            <c:invertIfNegative val="0"/>
            <c:bubble3D val="0"/>
            <c:extLst>
              <c:ext xmlns:c16="http://schemas.microsoft.com/office/drawing/2014/chart" uri="{C3380CC4-5D6E-409C-BE32-E72D297353CC}">
                <c16:uniqueId val="{0000000F-25C0-46AA-A759-9E688D004B82}"/>
              </c:ext>
            </c:extLst>
          </c:dPt>
          <c:dPt>
            <c:idx val="17"/>
            <c:invertIfNegative val="0"/>
            <c:bubble3D val="0"/>
            <c:extLst>
              <c:ext xmlns:c16="http://schemas.microsoft.com/office/drawing/2014/chart" uri="{C3380CC4-5D6E-409C-BE32-E72D297353CC}">
                <c16:uniqueId val="{00000010-25C0-46AA-A759-9E688D004B82}"/>
              </c:ext>
            </c:extLst>
          </c:dPt>
          <c:dPt>
            <c:idx val="18"/>
            <c:invertIfNegative val="0"/>
            <c:bubble3D val="0"/>
            <c:extLst>
              <c:ext xmlns:c16="http://schemas.microsoft.com/office/drawing/2014/chart" uri="{C3380CC4-5D6E-409C-BE32-E72D297353CC}">
                <c16:uniqueId val="{00000011-25C0-46AA-A759-9E688D004B82}"/>
              </c:ext>
            </c:extLst>
          </c:dPt>
          <c:dPt>
            <c:idx val="20"/>
            <c:invertIfNegative val="0"/>
            <c:bubble3D val="0"/>
            <c:extLst>
              <c:ext xmlns:c16="http://schemas.microsoft.com/office/drawing/2014/chart" uri="{C3380CC4-5D6E-409C-BE32-E72D297353CC}">
                <c16:uniqueId val="{00000012-25C0-46AA-A759-9E688D004B82}"/>
              </c:ext>
            </c:extLst>
          </c:dPt>
          <c:dLbls>
            <c:dLbl>
              <c:idx val="9"/>
              <c:layout>
                <c:manualLayout>
                  <c:x val="-1.1982432384018818E-16"/>
                  <c:y val="8.300223329821993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C0-46AA-A759-9E688D004B82}"/>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'F133 Ovino'!$G$20:$H$65</c15:sqref>
                  </c15:fullRef>
                </c:ext>
              </c:extLst>
              <c:f>'F133 Ovino'!$G$44:$H$65</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2019 - 2020</c:v>
                  </c:pt>
                  <c:pt idx="12">
                    <c:v>2020-2021</c:v>
                  </c:pt>
                </c:lvl>
              </c:multiLvlStrCache>
            </c:multiLvlStrRef>
          </c:cat>
          <c:val>
            <c:numRef>
              <c:extLst>
                <c:ext xmlns:c15="http://schemas.microsoft.com/office/drawing/2012/chart" uri="{02D57815-91ED-43cb-92C2-25804820EDAC}">
                  <c15:fullRef>
                    <c15:sqref>'F133 Ovino'!$J$20:$J$65</c15:sqref>
                  </c15:fullRef>
                </c:ext>
              </c:extLst>
              <c:f>'F133 Ovino'!$J$44:$J$65</c:f>
              <c:numCache>
                <c:formatCode>0.0%</c:formatCode>
                <c:ptCount val="22"/>
                <c:pt idx="0">
                  <c:v>-0.12121212121212122</c:v>
                </c:pt>
                <c:pt idx="1">
                  <c:v>-0.14814814814814814</c:v>
                </c:pt>
                <c:pt idx="2">
                  <c:v>-0.25</c:v>
                </c:pt>
                <c:pt idx="3">
                  <c:v>-0.63636363636363635</c:v>
                </c:pt>
                <c:pt idx="4">
                  <c:v>-0.44444444444444442</c:v>
                </c:pt>
                <c:pt idx="5">
                  <c:v>-0.20833333333333337</c:v>
                </c:pt>
                <c:pt idx="6">
                  <c:v>-0.16666666666666663</c:v>
                </c:pt>
                <c:pt idx="7">
                  <c:v>-0.19999999999999996</c:v>
                </c:pt>
                <c:pt idx="8">
                  <c:v>-0.1428571428571429</c:v>
                </c:pt>
                <c:pt idx="9">
                  <c:v>-6.4516129032258118E-2</c:v>
                </c:pt>
                <c:pt idx="10">
                  <c:v>-0.3571428571428571</c:v>
                </c:pt>
                <c:pt idx="11">
                  <c:v>0.11111111111111116</c:v>
                </c:pt>
                <c:pt idx="12">
                  <c:v>-0.2068965517241379</c:v>
                </c:pt>
                <c:pt idx="13">
                  <c:v>-0.21739130434782605</c:v>
                </c:pt>
                <c:pt idx="14">
                  <c:v>0.26666666666666661</c:v>
                </c:pt>
                <c:pt idx="15">
                  <c:v>1.875</c:v>
                </c:pt>
                <c:pt idx="16">
                  <c:v>0.66666666666666674</c:v>
                </c:pt>
                <c:pt idx="17">
                  <c:v>0.31578947368421062</c:v>
                </c:pt>
                <c:pt idx="18">
                  <c:v>0.12000000000000011</c:v>
                </c:pt>
                <c:pt idx="19">
                  <c:v>0.20833333333333326</c:v>
                </c:pt>
                <c:pt idx="20">
                  <c:v>0.125</c:v>
                </c:pt>
                <c:pt idx="21">
                  <c:v>0</c:v>
                </c:pt>
              </c:numCache>
            </c:numRef>
          </c:val>
          <c:extLst>
            <c:ext xmlns:c15="http://schemas.microsoft.com/office/drawing/2012/chart" uri="{02D57815-91ED-43cb-92C2-25804820EDAC}">
              <c15:categoryFilterExceptions>
                <c15:categoryFilterException>
                  <c15:sqref>'F133 Ovino'!$J$43</c15:sqref>
                  <c15:invertIfNegative val="0"/>
                  <c15:bubble3D val="0"/>
                </c15:categoryFilterException>
              </c15:categoryFilterExceptions>
            </c:ext>
            <c:ext xmlns:c16="http://schemas.microsoft.com/office/drawing/2014/chart" uri="{C3380CC4-5D6E-409C-BE32-E72D297353CC}">
              <c16:uniqueId val="{00000013-25C0-46AA-A759-9E688D004B82}"/>
            </c:ext>
          </c:extLst>
        </c:ser>
        <c:dLbls>
          <c:showLegendKey val="0"/>
          <c:showVal val="0"/>
          <c:showCatName val="0"/>
          <c:showSerName val="0"/>
          <c:showPercent val="0"/>
          <c:showBubbleSize val="0"/>
        </c:dLbls>
        <c:gapWidth val="150"/>
        <c:axId val="3681424"/>
        <c:axId val="3681816"/>
      </c:barChart>
      <c:catAx>
        <c:axId val="368142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1816"/>
        <c:crosses val="autoZero"/>
        <c:auto val="1"/>
        <c:lblAlgn val="ctr"/>
        <c:lblOffset val="100"/>
        <c:noMultiLvlLbl val="0"/>
      </c:catAx>
      <c:valAx>
        <c:axId val="3681816"/>
        <c:scaling>
          <c:orientation val="minMax"/>
        </c:scaling>
        <c:delete val="1"/>
        <c:axPos val="l"/>
        <c:numFmt formatCode="0.0%" sourceLinked="1"/>
        <c:majorTickMark val="none"/>
        <c:minorTickMark val="none"/>
        <c:tickLblPos val="nextTo"/>
        <c:crossAx val="368142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'F133 Porcino'!$J$19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DDEA-47A4-9C12-F22721AA7C1E}"/>
              </c:ext>
            </c:extLst>
          </c:dPt>
          <c:dPt>
            <c:idx val="1"/>
            <c:invertIfNegative val="0"/>
            <c:bubble3D val="0"/>
            <c:extLst>
              <c:ext xmlns:c16="http://schemas.microsoft.com/office/drawing/2014/chart" uri="{C3380CC4-5D6E-409C-BE32-E72D297353CC}">
                <c16:uniqueId val="{00000001-DDEA-47A4-9C12-F22721AA7C1E}"/>
              </c:ext>
            </c:extLst>
          </c:dPt>
          <c:dPt>
            <c:idx val="2"/>
            <c:invertIfNegative val="0"/>
            <c:bubble3D val="0"/>
            <c:extLst>
              <c:ext xmlns:c16="http://schemas.microsoft.com/office/drawing/2014/chart" uri="{C3380CC4-5D6E-409C-BE32-E72D297353CC}">
                <c16:uniqueId val="{00000002-DDEA-47A4-9C12-F22721AA7C1E}"/>
              </c:ext>
            </c:extLst>
          </c:dPt>
          <c:dPt>
            <c:idx val="3"/>
            <c:invertIfNegative val="0"/>
            <c:bubble3D val="0"/>
            <c:extLst>
              <c:ext xmlns:c16="http://schemas.microsoft.com/office/drawing/2014/chart" uri="{C3380CC4-5D6E-409C-BE32-E72D297353CC}">
                <c16:uniqueId val="{00000003-DDEA-47A4-9C12-F22721AA7C1E}"/>
              </c:ext>
            </c:extLst>
          </c:dPt>
          <c:dPt>
            <c:idx val="4"/>
            <c:invertIfNegative val="0"/>
            <c:bubble3D val="0"/>
            <c:extLst>
              <c:ext xmlns:c16="http://schemas.microsoft.com/office/drawing/2014/chart" uri="{C3380CC4-5D6E-409C-BE32-E72D297353CC}">
                <c16:uniqueId val="{00000004-DDEA-47A4-9C12-F22721AA7C1E}"/>
              </c:ext>
            </c:extLst>
          </c:dPt>
          <c:dPt>
            <c:idx val="5"/>
            <c:invertIfNegative val="0"/>
            <c:bubble3D val="0"/>
            <c:extLst>
              <c:ext xmlns:c16="http://schemas.microsoft.com/office/drawing/2014/chart" uri="{C3380CC4-5D6E-409C-BE32-E72D297353CC}">
                <c16:uniqueId val="{00000005-DDEA-47A4-9C12-F22721AA7C1E}"/>
              </c:ext>
            </c:extLst>
          </c:dPt>
          <c:dPt>
            <c:idx val="6"/>
            <c:invertIfNegative val="0"/>
            <c:bubble3D val="0"/>
            <c:extLst>
              <c:ext xmlns:c16="http://schemas.microsoft.com/office/drawing/2014/chart" uri="{C3380CC4-5D6E-409C-BE32-E72D297353CC}">
                <c16:uniqueId val="{00000006-DDEA-47A4-9C12-F22721AA7C1E}"/>
              </c:ext>
            </c:extLst>
          </c:dPt>
          <c:dPt>
            <c:idx val="7"/>
            <c:invertIfNegative val="0"/>
            <c:bubble3D val="0"/>
            <c:extLst>
              <c:ext xmlns:c16="http://schemas.microsoft.com/office/drawing/2014/chart" uri="{C3380CC4-5D6E-409C-BE32-E72D297353CC}">
                <c16:uniqueId val="{00000007-DDEA-47A4-9C12-F22721AA7C1E}"/>
              </c:ext>
            </c:extLst>
          </c:dPt>
          <c:dPt>
            <c:idx val="8"/>
            <c:invertIfNegative val="0"/>
            <c:bubble3D val="0"/>
            <c:extLst>
              <c:ext xmlns:c16="http://schemas.microsoft.com/office/drawing/2014/chart" uri="{C3380CC4-5D6E-409C-BE32-E72D297353CC}">
                <c16:uniqueId val="{00000008-DDEA-47A4-9C12-F22721AA7C1E}"/>
              </c:ext>
            </c:extLst>
          </c:dPt>
          <c:dPt>
            <c:idx val="9"/>
            <c:invertIfNegative val="0"/>
            <c:bubble3D val="0"/>
            <c:extLst>
              <c:ext xmlns:c16="http://schemas.microsoft.com/office/drawing/2014/chart" uri="{C3380CC4-5D6E-409C-BE32-E72D297353CC}">
                <c16:uniqueId val="{00000009-DDEA-47A4-9C12-F22721AA7C1E}"/>
              </c:ext>
            </c:extLst>
          </c:dPt>
          <c:dPt>
            <c:idx val="10"/>
            <c:invertIfNegative val="0"/>
            <c:bubble3D val="0"/>
            <c:extLst>
              <c:ext xmlns:c16="http://schemas.microsoft.com/office/drawing/2014/chart" uri="{C3380CC4-5D6E-409C-BE32-E72D297353CC}">
                <c16:uniqueId val="{0000000A-DDEA-47A4-9C12-F22721AA7C1E}"/>
              </c:ext>
            </c:extLst>
          </c:dPt>
          <c:dPt>
            <c:idx val="11"/>
            <c:invertIfNegative val="0"/>
            <c:bubble3D val="0"/>
            <c:extLst>
              <c:ext xmlns:c16="http://schemas.microsoft.com/office/drawing/2014/chart" uri="{C3380CC4-5D6E-409C-BE32-E72D297353CC}">
                <c16:uniqueId val="{0000000B-DDEA-47A4-9C12-F22721AA7C1E}"/>
              </c:ext>
            </c:extLst>
          </c:dPt>
          <c:dPt>
            <c:idx val="12"/>
            <c:invertIfNegative val="0"/>
            <c:bubble3D val="0"/>
            <c:extLst>
              <c:ext xmlns:c16="http://schemas.microsoft.com/office/drawing/2014/chart" uri="{C3380CC4-5D6E-409C-BE32-E72D297353CC}">
                <c16:uniqueId val="{0000000C-DDEA-47A4-9C12-F22721AA7C1E}"/>
              </c:ext>
            </c:extLst>
          </c:dPt>
          <c:dPt>
            <c:idx val="13"/>
            <c:invertIfNegative val="0"/>
            <c:bubble3D val="0"/>
            <c:extLst>
              <c:ext xmlns:c16="http://schemas.microsoft.com/office/drawing/2014/chart" uri="{C3380CC4-5D6E-409C-BE32-E72D297353CC}">
                <c16:uniqueId val="{0000000D-DDEA-47A4-9C12-F22721AA7C1E}"/>
              </c:ext>
            </c:extLst>
          </c:dPt>
          <c:dPt>
            <c:idx val="14"/>
            <c:invertIfNegative val="0"/>
            <c:bubble3D val="0"/>
            <c:extLst>
              <c:ext xmlns:c16="http://schemas.microsoft.com/office/drawing/2014/chart" uri="{C3380CC4-5D6E-409C-BE32-E72D297353CC}">
                <c16:uniqueId val="{0000000E-DDEA-47A4-9C12-F22721AA7C1E}"/>
              </c:ext>
            </c:extLst>
          </c:dPt>
          <c:dPt>
            <c:idx val="15"/>
            <c:invertIfNegative val="0"/>
            <c:bubble3D val="0"/>
            <c:extLst>
              <c:ext xmlns:c16="http://schemas.microsoft.com/office/drawing/2014/chart" uri="{C3380CC4-5D6E-409C-BE32-E72D297353CC}">
                <c16:uniqueId val="{0000000F-DDEA-47A4-9C12-F22721AA7C1E}"/>
              </c:ext>
            </c:extLst>
          </c:dPt>
          <c:dPt>
            <c:idx val="17"/>
            <c:invertIfNegative val="0"/>
            <c:bubble3D val="0"/>
            <c:extLst>
              <c:ext xmlns:c16="http://schemas.microsoft.com/office/drawing/2014/chart" uri="{C3380CC4-5D6E-409C-BE32-E72D297353CC}">
                <c16:uniqueId val="{00000010-DDEA-47A4-9C12-F22721AA7C1E}"/>
              </c:ext>
            </c:extLst>
          </c:dPt>
          <c:dPt>
            <c:idx val="18"/>
            <c:invertIfNegative val="0"/>
            <c:bubble3D val="0"/>
            <c:extLst>
              <c:ext xmlns:c16="http://schemas.microsoft.com/office/drawing/2014/chart" uri="{C3380CC4-5D6E-409C-BE32-E72D297353CC}">
                <c16:uniqueId val="{00000011-DDEA-47A4-9C12-F22721AA7C1E}"/>
              </c:ext>
            </c:extLst>
          </c:dPt>
          <c:dPt>
            <c:idx val="20"/>
            <c:invertIfNegative val="0"/>
            <c:bubble3D val="0"/>
            <c:extLst>
              <c:ext xmlns:c16="http://schemas.microsoft.com/office/drawing/2014/chart" uri="{C3380CC4-5D6E-409C-BE32-E72D297353CC}">
                <c16:uniqueId val="{00000012-DDEA-47A4-9C12-F22721AA7C1E}"/>
              </c:ext>
            </c:extLst>
          </c:dPt>
          <c:dPt>
            <c:idx val="21"/>
            <c:invertIfNegative val="0"/>
            <c:bubble3D val="0"/>
            <c:spPr>
              <a:solidFill>
                <a:srgbClr val="FBBB27"/>
              </a:solidFill>
            </c:spPr>
            <c:extLst>
              <c:ext xmlns:c16="http://schemas.microsoft.com/office/drawing/2014/chart" uri="{C3380CC4-5D6E-409C-BE32-E72D297353CC}">
                <c16:uniqueId val="{00000014-DDEA-47A4-9C12-F22721AA7C1E}"/>
              </c:ext>
            </c:extLst>
          </c:dPt>
          <c:dLbls>
            <c:dLbl>
              <c:idx val="16"/>
              <c:layout>
                <c:manualLayout>
                  <c:x val="-2.28758169934641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DEA-47A4-9C12-F22721AA7C1E}"/>
                </c:ext>
              </c:extLst>
            </c:dLbl>
            <c:dLbl>
              <c:idx val="17"/>
              <c:layout>
                <c:manualLayout>
                  <c:x val="9.8039215686274508E-3"/>
                  <c:y val="1.569448343121117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DEA-47A4-9C12-F22721AA7C1E}"/>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'F133 Porcino'!$G$20:$H$65</c15:sqref>
                  </c15:fullRef>
                </c:ext>
              </c:extLst>
              <c:f>'F133 Porcino'!$G$44:$H$65</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2019 - 2020</c:v>
                  </c:pt>
                  <c:pt idx="12">
                    <c:v>2020-2021</c:v>
                  </c:pt>
                </c:lvl>
              </c:multiLvlStrCache>
            </c:multiLvlStrRef>
          </c:cat>
          <c:val>
            <c:numRef>
              <c:extLst>
                <c:ext xmlns:c15="http://schemas.microsoft.com/office/drawing/2012/chart" uri="{02D57815-91ED-43cb-92C2-25804820EDAC}">
                  <c15:fullRef>
                    <c15:sqref>'F133 Porcino'!$J$20:$J$65</c15:sqref>
                  </c15:fullRef>
                </c:ext>
              </c:extLst>
              <c:f>'F133 Porcino'!$J$44:$J$65</c:f>
              <c:numCache>
                <c:formatCode>0.0%</c:formatCode>
                <c:ptCount val="22"/>
                <c:pt idx="0">
                  <c:v>-2.6703658748049253E-2</c:v>
                </c:pt>
                <c:pt idx="1">
                  <c:v>-0.10374429223744297</c:v>
                </c:pt>
                <c:pt idx="2">
                  <c:v>2.5855048859934948E-2</c:v>
                </c:pt>
                <c:pt idx="3">
                  <c:v>-5.0573300573300561E-2</c:v>
                </c:pt>
                <c:pt idx="4">
                  <c:v>-7.1195745410876699E-2</c:v>
                </c:pt>
                <c:pt idx="5">
                  <c:v>-1.3747645951035836E-2</c:v>
                </c:pt>
                <c:pt idx="6">
                  <c:v>-4.8993875765529271E-2</c:v>
                </c:pt>
                <c:pt idx="7">
                  <c:v>-0.11601642710472282</c:v>
                </c:pt>
                <c:pt idx="8">
                  <c:v>-4.5235446792732614E-2</c:v>
                </c:pt>
                <c:pt idx="9">
                  <c:v>-6.7357512953367893E-2</c:v>
                </c:pt>
                <c:pt idx="10">
                  <c:v>-0.17743020517995289</c:v>
                </c:pt>
                <c:pt idx="11">
                  <c:v>-9.2254784688995173E-2</c:v>
                </c:pt>
                <c:pt idx="12">
                  <c:v>-0.11722786388740425</c:v>
                </c:pt>
                <c:pt idx="13">
                  <c:v>-0.11962502547381293</c:v>
                </c:pt>
                <c:pt idx="14">
                  <c:v>-5.2192895415757112E-2</c:v>
                </c:pt>
                <c:pt idx="15">
                  <c:v>5.4561138667241771E-2</c:v>
                </c:pt>
                <c:pt idx="16">
                  <c:v>-0.14203915773919473</c:v>
                </c:pt>
                <c:pt idx="17">
                  <c:v>-0.14244796639297308</c:v>
                </c:pt>
                <c:pt idx="18">
                  <c:v>-0.11904323827046914</c:v>
                </c:pt>
                <c:pt idx="19">
                  <c:v>-8.2849399922570677E-2</c:v>
                </c:pt>
                <c:pt idx="20">
                  <c:v>-5.5339805825242672E-2</c:v>
                </c:pt>
                <c:pt idx="21">
                  <c:v>-7.5740740740740775E-2</c:v>
                </c:pt>
              </c:numCache>
            </c:numRef>
          </c:val>
          <c:extLst>
            <c:ext xmlns:c15="http://schemas.microsoft.com/office/drawing/2012/chart" uri="{02D57815-91ED-43cb-92C2-25804820EDAC}">
              <c15:categoryFilterExceptions>
                <c15:categoryFilterException>
                  <c15:sqref>'F133 Porcino'!$J$42</c15:sqref>
                  <c15:invertIfNegative val="0"/>
                  <c15:bubble3D val="0"/>
                </c15:categoryFilterException>
                <c15:categoryFilterException>
                  <c15:sqref>'F133 Porcino'!$J$43</c15:sqref>
                  <c15:invertIfNegative val="0"/>
                  <c15:bubble3D val="0"/>
                </c15:categoryFilterException>
              </c15:categoryFilterExceptions>
            </c:ext>
            <c:ext xmlns:c16="http://schemas.microsoft.com/office/drawing/2014/chart" uri="{C3380CC4-5D6E-409C-BE32-E72D297353CC}">
              <c16:uniqueId val="{00000016-DDEA-47A4-9C12-F22721AA7C1E}"/>
            </c:ext>
          </c:extLst>
        </c:ser>
        <c:dLbls>
          <c:showLegendKey val="0"/>
          <c:showVal val="0"/>
          <c:showCatName val="0"/>
          <c:showSerName val="0"/>
          <c:showPercent val="0"/>
          <c:showBubbleSize val="0"/>
        </c:dLbls>
        <c:gapWidth val="150"/>
        <c:axId val="3682600"/>
        <c:axId val="3682992"/>
      </c:barChart>
      <c:catAx>
        <c:axId val="368260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2992"/>
        <c:crosses val="autoZero"/>
        <c:auto val="1"/>
        <c:lblAlgn val="ctr"/>
        <c:lblOffset val="100"/>
        <c:noMultiLvlLbl val="0"/>
      </c:catAx>
      <c:valAx>
        <c:axId val="3682992"/>
        <c:scaling>
          <c:orientation val="minMax"/>
        </c:scaling>
        <c:delete val="1"/>
        <c:axPos val="l"/>
        <c:numFmt formatCode="0.0%" sourceLinked="1"/>
        <c:majorTickMark val="none"/>
        <c:minorTickMark val="none"/>
        <c:tickLblPos val="nextTo"/>
        <c:crossAx val="368260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69957177760895E-2"/>
          <c:y val="2.2749389984145451E-2"/>
          <c:w val="0.92118431017645508"/>
          <c:h val="0.55968051231968097"/>
        </c:manualLayout>
      </c:layout>
      <c:lineChart>
        <c:grouping val="standard"/>
        <c:varyColors val="0"/>
        <c:ser>
          <c:idx val="0"/>
          <c:order val="0"/>
          <c:tx>
            <c:v>Jalisco: Cartera en prórroga</c:v>
          </c:tx>
          <c:spPr>
            <a:ln w="28575" cap="rnd">
              <a:solidFill>
                <a:srgbClr val="FBBB27"/>
              </a:solidFill>
              <a:prstDash val="sysDash"/>
              <a:round/>
            </a:ln>
            <a:effectLst/>
          </c:spPr>
          <c:marker>
            <c:symbol val="none"/>
          </c:marker>
          <c:dPt>
            <c:idx val="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1-988D-4D3B-BE46-EB2EB47D76AE}"/>
              </c:ext>
            </c:extLst>
          </c:dPt>
          <c:dPt>
            <c:idx val="1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3-988D-4D3B-BE46-EB2EB47D76AE}"/>
              </c:ext>
            </c:extLst>
          </c:dPt>
          <c:dPt>
            <c:idx val="28"/>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5-988D-4D3B-BE46-EB2EB47D76AE}"/>
              </c:ext>
            </c:extLst>
          </c:dPt>
          <c:dPt>
            <c:idx val="40"/>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7-988D-4D3B-BE46-EB2EB47D76AE}"/>
              </c:ext>
            </c:extLst>
          </c:dPt>
          <c:dPt>
            <c:idx val="52"/>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9-988D-4D3B-BE46-EB2EB47D76AE}"/>
              </c:ext>
            </c:extLst>
          </c:dPt>
          <c:dPt>
            <c:idx val="6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B-988D-4D3B-BE46-EB2EB47D76AE}"/>
              </c:ext>
            </c:extLst>
          </c:dPt>
          <c:dPt>
            <c:idx val="7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D-988D-4D3B-BE46-EB2EB47D76AE}"/>
              </c:ext>
            </c:extLst>
          </c:dPt>
          <c:dLbls>
            <c:dLbl>
              <c:idx val="45"/>
              <c:layout>
                <c:manualLayout>
                  <c:x val="-1.341450759966099E-2"/>
                  <c:y val="-0.1084842165939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88D-4D3B-BE46-EB2EB47D76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6"/>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strLit>
          </c:cat>
          <c:val>
            <c:numLit>
              <c:formatCode>General</c:formatCode>
              <c:ptCount val="46"/>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numLit>
          </c:val>
          <c:smooth val="0"/>
          <c:extLst>
            <c:ext xmlns:c16="http://schemas.microsoft.com/office/drawing/2014/chart" uri="{C3380CC4-5D6E-409C-BE32-E72D297353CC}">
              <c16:uniqueId val="{0000000F-988D-4D3B-BE46-EB2EB47D76AE}"/>
            </c:ext>
          </c:extLst>
        </c:ser>
        <c:ser>
          <c:idx val="1"/>
          <c:order val="1"/>
          <c:tx>
            <c:v>Jalisco: Cartera vencida</c:v>
          </c:tx>
          <c:spPr>
            <a:ln w="28575" cap="rnd">
              <a:solidFill>
                <a:srgbClr val="FBBB27"/>
              </a:solidFill>
              <a:round/>
            </a:ln>
            <a:effectLst/>
          </c:spPr>
          <c:marker>
            <c:symbol val="none"/>
          </c:marker>
          <c:dLbls>
            <c:dLbl>
              <c:idx val="4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88D-4D3B-BE46-EB2EB47D76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6"/>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strLit>
          </c:cat>
          <c:val>
            <c:numLit>
              <c:formatCode>General</c:formatCode>
              <c:ptCount val="46"/>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numLit>
          </c:val>
          <c:smooth val="0"/>
          <c:extLst>
            <c:ext xmlns:c16="http://schemas.microsoft.com/office/drawing/2014/chart" uri="{C3380CC4-5D6E-409C-BE32-E72D297353CC}">
              <c16:uniqueId val="{00000011-988D-4D3B-BE46-EB2EB47D76AE}"/>
            </c:ext>
          </c:extLst>
        </c:ser>
        <c:ser>
          <c:idx val="2"/>
          <c:order val="2"/>
          <c:tx>
            <c:v>Nacional: Cartera en prórroga</c:v>
          </c:tx>
          <c:spPr>
            <a:ln w="28575" cap="rnd">
              <a:solidFill>
                <a:srgbClr val="95682B"/>
              </a:solidFill>
              <a:prstDash val="sysDot"/>
              <a:round/>
            </a:ln>
            <a:effectLst/>
          </c:spPr>
          <c:marker>
            <c:symbol val="none"/>
          </c:marker>
          <c:dLbls>
            <c:dLbl>
              <c:idx val="45"/>
              <c:layout>
                <c:manualLayout>
                  <c:x val="-1.0892292995939135E-2"/>
                  <c:y val="-6.0865157071655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88D-4D3B-BE46-EB2EB47D76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6"/>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strLit>
          </c:cat>
          <c:val>
            <c:numLit>
              <c:formatCode>General</c:formatCode>
              <c:ptCount val="46"/>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numLit>
          </c:val>
          <c:smooth val="0"/>
          <c:extLst>
            <c:ext xmlns:c16="http://schemas.microsoft.com/office/drawing/2014/chart" uri="{C3380CC4-5D6E-409C-BE32-E72D297353CC}">
              <c16:uniqueId val="{00000013-988D-4D3B-BE46-EB2EB47D76AE}"/>
            </c:ext>
          </c:extLst>
        </c:ser>
        <c:ser>
          <c:idx val="3"/>
          <c:order val="3"/>
          <c:tx>
            <c:v>Nacional: Cartera vencida</c:v>
          </c:tx>
          <c:spPr>
            <a:ln w="28575" cap="rnd">
              <a:solidFill>
                <a:srgbClr val="95682B"/>
              </a:solidFill>
              <a:round/>
            </a:ln>
            <a:effectLst/>
          </c:spPr>
          <c:marker>
            <c:symbol val="none"/>
          </c:marker>
          <c:dLbls>
            <c:dLbl>
              <c:idx val="4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88D-4D3B-BE46-EB2EB47D76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6"/>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strLit>
          </c:cat>
          <c:val>
            <c:numLit>
              <c:formatCode>General</c:formatCode>
              <c:ptCount val="46"/>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numLit>
          </c:val>
          <c:smooth val="0"/>
          <c:extLst>
            <c:ext xmlns:c16="http://schemas.microsoft.com/office/drawing/2014/chart" uri="{C3380CC4-5D6E-409C-BE32-E72D297353CC}">
              <c16:uniqueId val="{00000015-988D-4D3B-BE46-EB2EB47D76AE}"/>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C00000"/>
              </a:solidFill>
              <a:ln>
                <a:noFill/>
              </a:ln>
              <a:effectLst/>
            </c:spPr>
            <c:extLst>
              <c:ext xmlns:c16="http://schemas.microsoft.com/office/drawing/2014/chart" uri="{C3380CC4-5D6E-409C-BE32-E72D297353CC}">
                <c16:uniqueId val="{00000008-872E-4FF0-9360-4E2563079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1-6993-4262-9A99-3271196C5243}"/>
              </c:ext>
            </c:extLst>
          </c:dPt>
          <c:dPt>
            <c:idx val="15"/>
            <c:invertIfNegative val="0"/>
            <c:bubble3D val="0"/>
            <c:spPr>
              <a:solidFill>
                <a:srgbClr val="7C878E"/>
              </a:solidFill>
              <a:ln>
                <a:noFill/>
              </a:ln>
              <a:effectLst/>
            </c:spPr>
            <c:extLst>
              <c:ext xmlns:c16="http://schemas.microsoft.com/office/drawing/2014/chart" uri="{C3380CC4-5D6E-409C-BE32-E72D297353CC}">
                <c16:uniqueId val="{00000003-6993-4262-9A99-3271196C5243}"/>
              </c:ext>
            </c:extLst>
          </c:dPt>
          <c:dPt>
            <c:idx val="16"/>
            <c:invertIfNegative val="0"/>
            <c:bubble3D val="0"/>
            <c:spPr>
              <a:solidFill>
                <a:srgbClr val="7C878E"/>
              </a:solidFill>
              <a:ln>
                <a:noFill/>
              </a:ln>
              <a:effectLst/>
            </c:spPr>
            <c:extLst>
              <c:ext xmlns:c16="http://schemas.microsoft.com/office/drawing/2014/chart" uri="{C3380CC4-5D6E-409C-BE32-E72D297353CC}">
                <c16:uniqueId val="{00000006-5E7D-4C36-95BD-BA498A08BB0E}"/>
              </c:ext>
            </c:extLst>
          </c:dPt>
          <c:dPt>
            <c:idx val="27"/>
            <c:invertIfNegative val="0"/>
            <c:bubble3D val="0"/>
            <c:spPr>
              <a:solidFill>
                <a:srgbClr val="FFC000"/>
              </a:solidFill>
              <a:ln>
                <a:noFill/>
              </a:ln>
              <a:effectLst/>
            </c:spPr>
            <c:extLst>
              <c:ext xmlns:c16="http://schemas.microsoft.com/office/drawing/2014/chart" uri="{C3380CC4-5D6E-409C-BE32-E72D297353CC}">
                <c16:uniqueId val="{00000005-6993-4262-9A99-3271196C524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'F17'!$A$6:$A$38</c:f>
              <c:strCache>
                <c:ptCount val="33"/>
                <c:pt idx="0">
                  <c:v>Tabasco</c:v>
                </c:pt>
                <c:pt idx="1">
                  <c:v>Guerrero</c:v>
                </c:pt>
                <c:pt idx="2">
                  <c:v>Sonora</c:v>
                </c:pt>
                <c:pt idx="3">
                  <c:v>Ciudad de México</c:v>
                </c:pt>
                <c:pt idx="4">
                  <c:v>Veracruz</c:v>
                </c:pt>
                <c:pt idx="5">
                  <c:v>Tamaulipas</c:v>
                </c:pt>
                <c:pt idx="6">
                  <c:v>México</c:v>
                </c:pt>
                <c:pt idx="7">
                  <c:v>Oaxaca</c:v>
                </c:pt>
                <c:pt idx="8">
                  <c:v>Campeche</c:v>
                </c:pt>
                <c:pt idx="9">
                  <c:v>Morelos</c:v>
                </c:pt>
                <c:pt idx="10">
                  <c:v>Quintana Roo</c:v>
                </c:pt>
                <c:pt idx="11">
                  <c:v>Coahuila</c:v>
                </c:pt>
                <c:pt idx="12">
                  <c:v>Tlaxcala</c:v>
                </c:pt>
                <c:pt idx="13">
                  <c:v>Yucatán</c:v>
                </c:pt>
                <c:pt idx="14">
                  <c:v>Nacional</c:v>
                </c:pt>
                <c:pt idx="15">
                  <c:v>Durango</c:v>
                </c:pt>
                <c:pt idx="16">
                  <c:v>Sinaloa</c:v>
                </c:pt>
                <c:pt idx="17">
                  <c:v>Baja California Sur</c:v>
                </c:pt>
                <c:pt idx="18">
                  <c:v>Puebla</c:v>
                </c:pt>
                <c:pt idx="19">
                  <c:v>Baja California</c:v>
                </c:pt>
                <c:pt idx="20">
                  <c:v>Hidalgo</c:v>
                </c:pt>
                <c:pt idx="21">
                  <c:v>Chiapas</c:v>
                </c:pt>
                <c:pt idx="22">
                  <c:v>Nuevo León</c:v>
                </c:pt>
                <c:pt idx="23">
                  <c:v>Chihuahua</c:v>
                </c:pt>
                <c:pt idx="24">
                  <c:v>Colima</c:v>
                </c:pt>
                <c:pt idx="25">
                  <c:v>Michoacán</c:v>
                </c:pt>
                <c:pt idx="26">
                  <c:v>Nayarit</c:v>
                </c:pt>
                <c:pt idx="27">
                  <c:v>Jalisco</c:v>
                </c:pt>
                <c:pt idx="28">
                  <c:v>Guanajuato</c:v>
                </c:pt>
                <c:pt idx="29">
                  <c:v>Querétaro</c:v>
                </c:pt>
                <c:pt idx="30">
                  <c:v>Aguascalientes</c:v>
                </c:pt>
                <c:pt idx="31">
                  <c:v>Zacatecas</c:v>
                </c:pt>
                <c:pt idx="32">
                  <c:v>San Luis Potosí</c:v>
                </c:pt>
              </c:strCache>
            </c:strRef>
          </c:cat>
          <c:val>
            <c:numRef>
              <c:f>'F17'!$B$6:$B$38</c:f>
              <c:numCache>
                <c:formatCode>0.00%</c:formatCode>
                <c:ptCount val="33"/>
                <c:pt idx="0">
                  <c:v>0.26781753191757318</c:v>
                </c:pt>
                <c:pt idx="1">
                  <c:v>0.2193805742284306</c:v>
                </c:pt>
                <c:pt idx="2">
                  <c:v>0.21595102208521855</c:v>
                </c:pt>
                <c:pt idx="3">
                  <c:v>0.2131678384824004</c:v>
                </c:pt>
                <c:pt idx="4">
                  <c:v>0.21162361646964853</c:v>
                </c:pt>
                <c:pt idx="5">
                  <c:v>0.20490765286970192</c:v>
                </c:pt>
                <c:pt idx="6">
                  <c:v>0.19862478971878919</c:v>
                </c:pt>
                <c:pt idx="7">
                  <c:v>0.19520041015240969</c:v>
                </c:pt>
                <c:pt idx="8">
                  <c:v>0.18916140742363982</c:v>
                </c:pt>
                <c:pt idx="9">
                  <c:v>0.18789542010329768</c:v>
                </c:pt>
                <c:pt idx="10">
                  <c:v>0.18359641317019393</c:v>
                </c:pt>
                <c:pt idx="11">
                  <c:v>0.17324883012701348</c:v>
                </c:pt>
                <c:pt idx="12">
                  <c:v>0.17253543508291239</c:v>
                </c:pt>
                <c:pt idx="13">
                  <c:v>0.17170999437909321</c:v>
                </c:pt>
                <c:pt idx="14">
                  <c:v>0.17159309065821016</c:v>
                </c:pt>
                <c:pt idx="15">
                  <c:v>0.16816054301791591</c:v>
                </c:pt>
                <c:pt idx="16">
                  <c:v>0.16814584354058171</c:v>
                </c:pt>
                <c:pt idx="17">
                  <c:v>0.16763824317103615</c:v>
                </c:pt>
                <c:pt idx="18">
                  <c:v>0.16720530223989635</c:v>
                </c:pt>
                <c:pt idx="19">
                  <c:v>0.16560573507961915</c:v>
                </c:pt>
                <c:pt idx="20">
                  <c:v>0.16499867964119305</c:v>
                </c:pt>
                <c:pt idx="21">
                  <c:v>0.16241679325515324</c:v>
                </c:pt>
                <c:pt idx="22">
                  <c:v>0.16028800269610297</c:v>
                </c:pt>
                <c:pt idx="23">
                  <c:v>0.15923929973114093</c:v>
                </c:pt>
                <c:pt idx="24">
                  <c:v>0.15734465234298442</c:v>
                </c:pt>
                <c:pt idx="25">
                  <c:v>0.15116153266933105</c:v>
                </c:pt>
                <c:pt idx="26">
                  <c:v>0.14639107124236642</c:v>
                </c:pt>
                <c:pt idx="27">
                  <c:v>0.14616988611586695</c:v>
                </c:pt>
                <c:pt idx="28">
                  <c:v>0.14289285487645695</c:v>
                </c:pt>
                <c:pt idx="29">
                  <c:v>0.13101764624822815</c:v>
                </c:pt>
                <c:pt idx="30">
                  <c:v>0.11529491968164092</c:v>
                </c:pt>
                <c:pt idx="31">
                  <c:v>0.11378969844182664</c:v>
                </c:pt>
                <c:pt idx="32">
                  <c:v>0.10948064501268201</c:v>
                </c:pt>
              </c:numCache>
            </c:numRef>
          </c:val>
          <c:extLst>
            <c:ext xmlns:c16="http://schemas.microsoft.com/office/drawing/2014/chart" uri="{C3380CC4-5D6E-409C-BE32-E72D297353CC}">
              <c16:uniqueId val="{00000006-6993-4262-9A99-3271196C5243}"/>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FF0A-4BAF-8174-361584269AB7}"/>
              </c:ext>
            </c:extLst>
          </c:dPt>
          <c:dPt>
            <c:idx val="1"/>
            <c:invertIfNegative val="0"/>
            <c:bubble3D val="0"/>
            <c:extLst>
              <c:ext xmlns:c16="http://schemas.microsoft.com/office/drawing/2014/chart" uri="{C3380CC4-5D6E-409C-BE32-E72D297353CC}">
                <c16:uniqueId val="{00000001-FF0A-4BAF-8174-361584269AB7}"/>
              </c:ext>
            </c:extLst>
          </c:dPt>
          <c:dPt>
            <c:idx val="2"/>
            <c:invertIfNegative val="0"/>
            <c:bubble3D val="0"/>
            <c:extLst>
              <c:ext xmlns:c16="http://schemas.microsoft.com/office/drawing/2014/chart" uri="{C3380CC4-5D6E-409C-BE32-E72D297353CC}">
                <c16:uniqueId val="{00000002-FF0A-4BAF-8174-361584269AB7}"/>
              </c:ext>
            </c:extLst>
          </c:dPt>
          <c:dPt>
            <c:idx val="3"/>
            <c:invertIfNegative val="0"/>
            <c:bubble3D val="0"/>
            <c:extLst>
              <c:ext xmlns:c16="http://schemas.microsoft.com/office/drawing/2014/chart" uri="{C3380CC4-5D6E-409C-BE32-E72D297353CC}">
                <c16:uniqueId val="{00000003-FF0A-4BAF-8174-361584269AB7}"/>
              </c:ext>
            </c:extLst>
          </c:dPt>
          <c:dPt>
            <c:idx val="4"/>
            <c:invertIfNegative val="0"/>
            <c:bubble3D val="0"/>
            <c:extLst>
              <c:ext xmlns:c16="http://schemas.microsoft.com/office/drawing/2014/chart" uri="{C3380CC4-5D6E-409C-BE32-E72D297353CC}">
                <c16:uniqueId val="{00000004-FF0A-4BAF-8174-361584269AB7}"/>
              </c:ext>
            </c:extLst>
          </c:dPt>
          <c:dPt>
            <c:idx val="5"/>
            <c:invertIfNegative val="0"/>
            <c:bubble3D val="0"/>
            <c:extLst>
              <c:ext xmlns:c16="http://schemas.microsoft.com/office/drawing/2014/chart" uri="{C3380CC4-5D6E-409C-BE32-E72D297353CC}">
                <c16:uniqueId val="{00000005-FF0A-4BAF-8174-361584269AB7}"/>
              </c:ext>
            </c:extLst>
          </c:dPt>
          <c:dPt>
            <c:idx val="6"/>
            <c:invertIfNegative val="0"/>
            <c:bubble3D val="0"/>
            <c:extLst>
              <c:ext xmlns:c16="http://schemas.microsoft.com/office/drawing/2014/chart" uri="{C3380CC4-5D6E-409C-BE32-E72D297353CC}">
                <c16:uniqueId val="{00000006-FF0A-4BAF-8174-361584269AB7}"/>
              </c:ext>
            </c:extLst>
          </c:dPt>
          <c:dPt>
            <c:idx val="7"/>
            <c:invertIfNegative val="0"/>
            <c:bubble3D val="0"/>
            <c:extLst>
              <c:ext xmlns:c16="http://schemas.microsoft.com/office/drawing/2014/chart" uri="{C3380CC4-5D6E-409C-BE32-E72D297353CC}">
                <c16:uniqueId val="{00000007-FF0A-4BAF-8174-361584269AB7}"/>
              </c:ext>
            </c:extLst>
          </c:dPt>
          <c:dPt>
            <c:idx val="8"/>
            <c:invertIfNegative val="0"/>
            <c:bubble3D val="0"/>
            <c:extLst>
              <c:ext xmlns:c16="http://schemas.microsoft.com/office/drawing/2014/chart" uri="{C3380CC4-5D6E-409C-BE32-E72D297353CC}">
                <c16:uniqueId val="{00000008-FF0A-4BAF-8174-361584269AB7}"/>
              </c:ext>
            </c:extLst>
          </c:dPt>
          <c:dPt>
            <c:idx val="9"/>
            <c:invertIfNegative val="0"/>
            <c:bubble3D val="0"/>
            <c:extLst>
              <c:ext xmlns:c16="http://schemas.microsoft.com/office/drawing/2014/chart" uri="{C3380CC4-5D6E-409C-BE32-E72D297353CC}">
                <c16:uniqueId val="{00000009-FF0A-4BAF-8174-361584269AB7}"/>
              </c:ext>
            </c:extLst>
          </c:dPt>
          <c:dPt>
            <c:idx val="10"/>
            <c:invertIfNegative val="0"/>
            <c:bubble3D val="0"/>
            <c:spPr>
              <a:solidFill>
                <a:srgbClr val="E2AC00"/>
              </a:solidFill>
              <a:ln w="0" cmpd="sng">
                <a:noFill/>
                <a:prstDash val="solid"/>
              </a:ln>
            </c:spPr>
            <c:extLst>
              <c:ext xmlns:c16="http://schemas.microsoft.com/office/drawing/2014/chart" uri="{C3380CC4-5D6E-409C-BE32-E72D297353CC}">
                <c16:uniqueId val="{0000000B-FF0A-4BAF-8174-361584269AB7}"/>
              </c:ext>
            </c:extLst>
          </c:dPt>
          <c:dPt>
            <c:idx val="11"/>
            <c:invertIfNegative val="0"/>
            <c:bubble3D val="0"/>
            <c:extLst>
              <c:ext xmlns:c16="http://schemas.microsoft.com/office/drawing/2014/chart" uri="{C3380CC4-5D6E-409C-BE32-E72D297353CC}">
                <c16:uniqueId val="{0000000C-FF0A-4BAF-8174-361584269AB7}"/>
              </c:ext>
            </c:extLst>
          </c:dPt>
          <c:dPt>
            <c:idx val="12"/>
            <c:invertIfNegative val="0"/>
            <c:bubble3D val="0"/>
            <c:extLst>
              <c:ext xmlns:c16="http://schemas.microsoft.com/office/drawing/2014/chart" uri="{C3380CC4-5D6E-409C-BE32-E72D297353CC}">
                <c16:uniqueId val="{0000000D-FF0A-4BAF-8174-361584269AB7}"/>
              </c:ext>
            </c:extLst>
          </c:dPt>
          <c:dPt>
            <c:idx val="13"/>
            <c:invertIfNegative val="0"/>
            <c:bubble3D val="0"/>
            <c:extLst>
              <c:ext xmlns:c16="http://schemas.microsoft.com/office/drawing/2014/chart" uri="{C3380CC4-5D6E-409C-BE32-E72D297353CC}">
                <c16:uniqueId val="{0000000E-FF0A-4BAF-8174-361584269AB7}"/>
              </c:ext>
            </c:extLst>
          </c:dPt>
          <c:dPt>
            <c:idx val="14"/>
            <c:invertIfNegative val="0"/>
            <c:bubble3D val="0"/>
            <c:extLst>
              <c:ext xmlns:c16="http://schemas.microsoft.com/office/drawing/2014/chart" uri="{C3380CC4-5D6E-409C-BE32-E72D297353CC}">
                <c16:uniqueId val="{0000000F-FF0A-4BAF-8174-361584269AB7}"/>
              </c:ext>
            </c:extLst>
          </c:dPt>
          <c:dPt>
            <c:idx val="15"/>
            <c:invertIfNegative val="0"/>
            <c:bubble3D val="0"/>
            <c:extLst>
              <c:ext xmlns:c16="http://schemas.microsoft.com/office/drawing/2014/chart" uri="{C3380CC4-5D6E-409C-BE32-E72D297353CC}">
                <c16:uniqueId val="{00000010-FF0A-4BAF-8174-361584269AB7}"/>
              </c:ext>
            </c:extLst>
          </c:dPt>
          <c:dPt>
            <c:idx val="16"/>
            <c:invertIfNegative val="0"/>
            <c:bubble3D val="0"/>
            <c:extLst>
              <c:ext xmlns:c16="http://schemas.microsoft.com/office/drawing/2014/chart" uri="{C3380CC4-5D6E-409C-BE32-E72D297353CC}">
                <c16:uniqueId val="{00000011-FF0A-4BAF-8174-361584269AB7}"/>
              </c:ext>
            </c:extLst>
          </c:dPt>
          <c:dPt>
            <c:idx val="17"/>
            <c:invertIfNegative val="0"/>
            <c:bubble3D val="0"/>
            <c:extLst>
              <c:ext xmlns:c16="http://schemas.microsoft.com/office/drawing/2014/chart" uri="{C3380CC4-5D6E-409C-BE32-E72D297353CC}">
                <c16:uniqueId val="{00000012-FF0A-4BAF-8174-361584269AB7}"/>
              </c:ext>
            </c:extLst>
          </c:dPt>
          <c:dPt>
            <c:idx val="18"/>
            <c:invertIfNegative val="0"/>
            <c:bubble3D val="0"/>
            <c:extLst>
              <c:ext xmlns:c16="http://schemas.microsoft.com/office/drawing/2014/chart" uri="{C3380CC4-5D6E-409C-BE32-E72D297353CC}">
                <c16:uniqueId val="{00000013-FF0A-4BAF-8174-361584269AB7}"/>
              </c:ext>
            </c:extLst>
          </c:dPt>
          <c:dPt>
            <c:idx val="19"/>
            <c:invertIfNegative val="0"/>
            <c:bubble3D val="0"/>
            <c:extLst>
              <c:ext xmlns:c16="http://schemas.microsoft.com/office/drawing/2014/chart" uri="{C3380CC4-5D6E-409C-BE32-E72D297353CC}">
                <c16:uniqueId val="{00000014-FF0A-4BAF-8174-361584269AB7}"/>
              </c:ext>
            </c:extLst>
          </c:dPt>
          <c:dPt>
            <c:idx val="20"/>
            <c:invertIfNegative val="0"/>
            <c:bubble3D val="0"/>
            <c:extLst>
              <c:ext xmlns:c16="http://schemas.microsoft.com/office/drawing/2014/chart" uri="{C3380CC4-5D6E-409C-BE32-E72D297353CC}">
                <c16:uniqueId val="{00000015-FF0A-4BAF-8174-361584269AB7}"/>
              </c:ext>
            </c:extLst>
          </c:dPt>
          <c:dPt>
            <c:idx val="21"/>
            <c:invertIfNegative val="0"/>
            <c:bubble3D val="0"/>
            <c:extLst>
              <c:ext xmlns:c16="http://schemas.microsoft.com/office/drawing/2014/chart" uri="{C3380CC4-5D6E-409C-BE32-E72D297353CC}">
                <c16:uniqueId val="{00000016-FF0A-4BAF-8174-361584269AB7}"/>
              </c:ext>
            </c:extLst>
          </c:dPt>
          <c:dPt>
            <c:idx val="22"/>
            <c:invertIfNegative val="0"/>
            <c:bubble3D val="0"/>
            <c:spPr>
              <a:solidFill>
                <a:srgbClr val="E2AC00"/>
              </a:solidFill>
              <a:ln w="0" cmpd="sng">
                <a:noFill/>
                <a:prstDash val="solid"/>
              </a:ln>
            </c:spPr>
            <c:extLst>
              <c:ext xmlns:c16="http://schemas.microsoft.com/office/drawing/2014/chart" uri="{C3380CC4-5D6E-409C-BE32-E72D297353CC}">
                <c16:uniqueId val="{00000018-FF0A-4BAF-8174-361584269AB7}"/>
              </c:ext>
            </c:extLst>
          </c:dPt>
          <c:dPt>
            <c:idx val="23"/>
            <c:invertIfNegative val="0"/>
            <c:bubble3D val="0"/>
            <c:extLst>
              <c:ext xmlns:c16="http://schemas.microsoft.com/office/drawing/2014/chart" uri="{C3380CC4-5D6E-409C-BE32-E72D297353CC}">
                <c16:uniqueId val="{00000019-FF0A-4BAF-8174-361584269AB7}"/>
              </c:ext>
            </c:extLst>
          </c:dPt>
          <c:dPt>
            <c:idx val="24"/>
            <c:invertIfNegative val="0"/>
            <c:bubble3D val="0"/>
            <c:extLst>
              <c:ext xmlns:c16="http://schemas.microsoft.com/office/drawing/2014/chart" uri="{C3380CC4-5D6E-409C-BE32-E72D297353CC}">
                <c16:uniqueId val="{0000001A-FF0A-4BAF-8174-361584269AB7}"/>
              </c:ext>
            </c:extLst>
          </c:dPt>
          <c:dPt>
            <c:idx val="25"/>
            <c:invertIfNegative val="0"/>
            <c:bubble3D val="0"/>
            <c:extLst>
              <c:ext xmlns:c16="http://schemas.microsoft.com/office/drawing/2014/chart" uri="{C3380CC4-5D6E-409C-BE32-E72D297353CC}">
                <c16:uniqueId val="{0000001B-FF0A-4BAF-8174-361584269AB7}"/>
              </c:ext>
            </c:extLst>
          </c:dPt>
          <c:dPt>
            <c:idx val="26"/>
            <c:invertIfNegative val="0"/>
            <c:bubble3D val="0"/>
            <c:extLst>
              <c:ext xmlns:c16="http://schemas.microsoft.com/office/drawing/2014/chart" uri="{C3380CC4-5D6E-409C-BE32-E72D297353CC}">
                <c16:uniqueId val="{0000001C-FF0A-4BAF-8174-361584269AB7}"/>
              </c:ext>
            </c:extLst>
          </c:dPt>
          <c:dPt>
            <c:idx val="27"/>
            <c:invertIfNegative val="0"/>
            <c:bubble3D val="0"/>
            <c:extLst>
              <c:ext xmlns:c16="http://schemas.microsoft.com/office/drawing/2014/chart" uri="{C3380CC4-5D6E-409C-BE32-E72D297353CC}">
                <c16:uniqueId val="{0000001D-FF0A-4BAF-8174-361584269AB7}"/>
              </c:ext>
            </c:extLst>
          </c:dPt>
          <c:dPt>
            <c:idx val="28"/>
            <c:invertIfNegative val="0"/>
            <c:bubble3D val="0"/>
            <c:extLst>
              <c:ext xmlns:c16="http://schemas.microsoft.com/office/drawing/2014/chart" uri="{C3380CC4-5D6E-409C-BE32-E72D297353CC}">
                <c16:uniqueId val="{0000001E-FF0A-4BAF-8174-361584269AB7}"/>
              </c:ext>
            </c:extLst>
          </c:dPt>
          <c:dPt>
            <c:idx val="29"/>
            <c:invertIfNegative val="0"/>
            <c:bubble3D val="0"/>
            <c:extLst>
              <c:ext xmlns:c16="http://schemas.microsoft.com/office/drawing/2014/chart" uri="{C3380CC4-5D6E-409C-BE32-E72D297353CC}">
                <c16:uniqueId val="{0000001F-FF0A-4BAF-8174-361584269AB7}"/>
              </c:ext>
            </c:extLst>
          </c:dPt>
          <c:dPt>
            <c:idx val="30"/>
            <c:invertIfNegative val="0"/>
            <c:bubble3D val="0"/>
            <c:extLst>
              <c:ext xmlns:c16="http://schemas.microsoft.com/office/drawing/2014/chart" uri="{C3380CC4-5D6E-409C-BE32-E72D297353CC}">
                <c16:uniqueId val="{00000020-FF0A-4BAF-8174-361584269AB7}"/>
              </c:ext>
            </c:extLst>
          </c:dPt>
          <c:dPt>
            <c:idx val="31"/>
            <c:invertIfNegative val="0"/>
            <c:bubble3D val="0"/>
            <c:extLst>
              <c:ext xmlns:c16="http://schemas.microsoft.com/office/drawing/2014/chart" uri="{C3380CC4-5D6E-409C-BE32-E72D297353CC}">
                <c16:uniqueId val="{00000021-FF0A-4BAF-8174-361584269AB7}"/>
              </c:ext>
            </c:extLst>
          </c:dPt>
          <c:dPt>
            <c:idx val="32"/>
            <c:invertIfNegative val="0"/>
            <c:bubble3D val="0"/>
            <c:extLst>
              <c:ext xmlns:c16="http://schemas.microsoft.com/office/drawing/2014/chart" uri="{C3380CC4-5D6E-409C-BE32-E72D297353CC}">
                <c16:uniqueId val="{00000022-FF0A-4BAF-8174-361584269AB7}"/>
              </c:ext>
            </c:extLst>
          </c:dPt>
          <c:dPt>
            <c:idx val="33"/>
            <c:invertIfNegative val="0"/>
            <c:bubble3D val="0"/>
            <c:extLst>
              <c:ext xmlns:c16="http://schemas.microsoft.com/office/drawing/2014/chart" uri="{C3380CC4-5D6E-409C-BE32-E72D297353CC}">
                <c16:uniqueId val="{00000023-FF0A-4BAF-8174-361584269AB7}"/>
              </c:ext>
            </c:extLst>
          </c:dPt>
          <c:dPt>
            <c:idx val="34"/>
            <c:invertIfNegative val="0"/>
            <c:bubble3D val="0"/>
            <c:spPr>
              <a:solidFill>
                <a:srgbClr val="E2AC00"/>
              </a:solidFill>
              <a:ln w="0" cmpd="sng">
                <a:noFill/>
                <a:prstDash val="solid"/>
              </a:ln>
            </c:spPr>
            <c:extLst>
              <c:ext xmlns:c16="http://schemas.microsoft.com/office/drawing/2014/chart" uri="{C3380CC4-5D6E-409C-BE32-E72D297353CC}">
                <c16:uniqueId val="{00000025-FF0A-4BAF-8174-361584269AB7}"/>
              </c:ext>
            </c:extLst>
          </c:dPt>
          <c:dPt>
            <c:idx val="35"/>
            <c:invertIfNegative val="0"/>
            <c:bubble3D val="0"/>
            <c:extLst>
              <c:ext xmlns:c16="http://schemas.microsoft.com/office/drawing/2014/chart" uri="{C3380CC4-5D6E-409C-BE32-E72D297353CC}">
                <c16:uniqueId val="{00000026-FF0A-4BAF-8174-361584269AB7}"/>
              </c:ext>
            </c:extLst>
          </c:dPt>
          <c:dPt>
            <c:idx val="36"/>
            <c:invertIfNegative val="0"/>
            <c:bubble3D val="0"/>
            <c:extLst>
              <c:ext xmlns:c16="http://schemas.microsoft.com/office/drawing/2014/chart" uri="{C3380CC4-5D6E-409C-BE32-E72D297353CC}">
                <c16:uniqueId val="{00000027-FF0A-4BAF-8174-361584269AB7}"/>
              </c:ext>
            </c:extLst>
          </c:dPt>
          <c:dPt>
            <c:idx val="37"/>
            <c:invertIfNegative val="0"/>
            <c:bubble3D val="0"/>
            <c:extLst>
              <c:ext xmlns:c16="http://schemas.microsoft.com/office/drawing/2014/chart" uri="{C3380CC4-5D6E-409C-BE32-E72D297353CC}">
                <c16:uniqueId val="{00000028-FF0A-4BAF-8174-361584269AB7}"/>
              </c:ext>
            </c:extLst>
          </c:dPt>
          <c:dPt>
            <c:idx val="38"/>
            <c:invertIfNegative val="0"/>
            <c:bubble3D val="0"/>
            <c:extLst>
              <c:ext xmlns:c16="http://schemas.microsoft.com/office/drawing/2014/chart" uri="{C3380CC4-5D6E-409C-BE32-E72D297353CC}">
                <c16:uniqueId val="{00000029-FF0A-4BAF-8174-361584269AB7}"/>
              </c:ext>
            </c:extLst>
          </c:dPt>
          <c:dPt>
            <c:idx val="39"/>
            <c:invertIfNegative val="0"/>
            <c:bubble3D val="0"/>
            <c:extLst>
              <c:ext xmlns:c16="http://schemas.microsoft.com/office/drawing/2014/chart" uri="{C3380CC4-5D6E-409C-BE32-E72D297353CC}">
                <c16:uniqueId val="{0000002A-FF0A-4BAF-8174-361584269AB7}"/>
              </c:ext>
            </c:extLst>
          </c:dPt>
          <c:dPt>
            <c:idx val="40"/>
            <c:invertIfNegative val="0"/>
            <c:bubble3D val="0"/>
            <c:extLst>
              <c:ext xmlns:c16="http://schemas.microsoft.com/office/drawing/2014/chart" uri="{C3380CC4-5D6E-409C-BE32-E72D297353CC}">
                <c16:uniqueId val="{0000002B-FF0A-4BAF-8174-361584269AB7}"/>
              </c:ext>
            </c:extLst>
          </c:dPt>
          <c:dPt>
            <c:idx val="41"/>
            <c:invertIfNegative val="0"/>
            <c:bubble3D val="0"/>
            <c:extLst>
              <c:ext xmlns:c16="http://schemas.microsoft.com/office/drawing/2014/chart" uri="{C3380CC4-5D6E-409C-BE32-E72D297353CC}">
                <c16:uniqueId val="{0000002C-FF0A-4BAF-8174-361584269AB7}"/>
              </c:ext>
            </c:extLst>
          </c:dPt>
          <c:dPt>
            <c:idx val="42"/>
            <c:invertIfNegative val="0"/>
            <c:bubble3D val="0"/>
            <c:extLst>
              <c:ext xmlns:c16="http://schemas.microsoft.com/office/drawing/2014/chart" uri="{C3380CC4-5D6E-409C-BE32-E72D297353CC}">
                <c16:uniqueId val="{0000002D-FF0A-4BAF-8174-361584269AB7}"/>
              </c:ext>
            </c:extLst>
          </c:dPt>
          <c:dPt>
            <c:idx val="43"/>
            <c:invertIfNegative val="0"/>
            <c:bubble3D val="0"/>
            <c:extLst>
              <c:ext xmlns:c16="http://schemas.microsoft.com/office/drawing/2014/chart" uri="{C3380CC4-5D6E-409C-BE32-E72D297353CC}">
                <c16:uniqueId val="{0000002E-FF0A-4BAF-8174-361584269AB7}"/>
              </c:ext>
            </c:extLst>
          </c:dPt>
          <c:dPt>
            <c:idx val="44"/>
            <c:invertIfNegative val="0"/>
            <c:bubble3D val="0"/>
            <c:extLst>
              <c:ext xmlns:c16="http://schemas.microsoft.com/office/drawing/2014/chart" uri="{C3380CC4-5D6E-409C-BE32-E72D297353CC}">
                <c16:uniqueId val="{0000002F-FF0A-4BAF-8174-361584269AB7}"/>
              </c:ext>
            </c:extLst>
          </c:dPt>
          <c:dPt>
            <c:idx val="45"/>
            <c:invertIfNegative val="0"/>
            <c:bubble3D val="0"/>
            <c:extLst>
              <c:ext xmlns:c16="http://schemas.microsoft.com/office/drawing/2014/chart" uri="{C3380CC4-5D6E-409C-BE32-E72D297353CC}">
                <c16:uniqueId val="{00000030-FF0A-4BAF-8174-361584269AB7}"/>
              </c:ext>
            </c:extLst>
          </c:dPt>
          <c:dPt>
            <c:idx val="46"/>
            <c:invertIfNegative val="0"/>
            <c:bubble3D val="0"/>
            <c:spPr>
              <a:solidFill>
                <a:srgbClr val="E2AC00"/>
              </a:solidFill>
              <a:ln w="0" cmpd="sng">
                <a:noFill/>
                <a:prstDash val="solid"/>
              </a:ln>
            </c:spPr>
            <c:extLst>
              <c:ext xmlns:c16="http://schemas.microsoft.com/office/drawing/2014/chart" uri="{C3380CC4-5D6E-409C-BE32-E72D297353CC}">
                <c16:uniqueId val="{00000032-FF0A-4BAF-8174-361584269AB7}"/>
              </c:ext>
            </c:extLst>
          </c:dPt>
          <c:dPt>
            <c:idx val="47"/>
            <c:invertIfNegative val="0"/>
            <c:bubble3D val="0"/>
            <c:extLst>
              <c:ext xmlns:c16="http://schemas.microsoft.com/office/drawing/2014/chart" uri="{C3380CC4-5D6E-409C-BE32-E72D297353CC}">
                <c16:uniqueId val="{00000033-FF0A-4BAF-8174-361584269AB7}"/>
              </c:ext>
            </c:extLst>
          </c:dPt>
          <c:dPt>
            <c:idx val="48"/>
            <c:invertIfNegative val="0"/>
            <c:bubble3D val="0"/>
            <c:extLst>
              <c:ext xmlns:c16="http://schemas.microsoft.com/office/drawing/2014/chart" uri="{C3380CC4-5D6E-409C-BE32-E72D297353CC}">
                <c16:uniqueId val="{00000034-FF0A-4BAF-8174-361584269AB7}"/>
              </c:ext>
            </c:extLst>
          </c:dPt>
          <c:dPt>
            <c:idx val="49"/>
            <c:invertIfNegative val="0"/>
            <c:bubble3D val="0"/>
            <c:extLst>
              <c:ext xmlns:c16="http://schemas.microsoft.com/office/drawing/2014/chart" uri="{C3380CC4-5D6E-409C-BE32-E72D297353CC}">
                <c16:uniqueId val="{00000035-FF0A-4BAF-8174-361584269AB7}"/>
              </c:ext>
            </c:extLst>
          </c:dPt>
          <c:dPt>
            <c:idx val="50"/>
            <c:invertIfNegative val="0"/>
            <c:bubble3D val="0"/>
            <c:extLst>
              <c:ext xmlns:c16="http://schemas.microsoft.com/office/drawing/2014/chart" uri="{C3380CC4-5D6E-409C-BE32-E72D297353CC}">
                <c16:uniqueId val="{00000036-FF0A-4BAF-8174-361584269AB7}"/>
              </c:ext>
            </c:extLst>
          </c:dPt>
          <c:dPt>
            <c:idx val="51"/>
            <c:invertIfNegative val="0"/>
            <c:bubble3D val="0"/>
            <c:extLst>
              <c:ext xmlns:c16="http://schemas.microsoft.com/office/drawing/2014/chart" uri="{C3380CC4-5D6E-409C-BE32-E72D297353CC}">
                <c16:uniqueId val="{00000037-FF0A-4BAF-8174-361584269AB7}"/>
              </c:ext>
            </c:extLst>
          </c:dPt>
          <c:dPt>
            <c:idx val="52"/>
            <c:invertIfNegative val="0"/>
            <c:bubble3D val="0"/>
            <c:extLst>
              <c:ext xmlns:c16="http://schemas.microsoft.com/office/drawing/2014/chart" uri="{C3380CC4-5D6E-409C-BE32-E72D297353CC}">
                <c16:uniqueId val="{00000038-FF0A-4BAF-8174-361584269AB7}"/>
              </c:ext>
            </c:extLst>
          </c:dPt>
          <c:dPt>
            <c:idx val="53"/>
            <c:invertIfNegative val="0"/>
            <c:bubble3D val="0"/>
            <c:extLst>
              <c:ext xmlns:c16="http://schemas.microsoft.com/office/drawing/2014/chart" uri="{C3380CC4-5D6E-409C-BE32-E72D297353CC}">
                <c16:uniqueId val="{00000039-FF0A-4BAF-8174-361584269AB7}"/>
              </c:ext>
            </c:extLst>
          </c:dPt>
          <c:dPt>
            <c:idx val="54"/>
            <c:invertIfNegative val="0"/>
            <c:bubble3D val="0"/>
            <c:extLst>
              <c:ext xmlns:c16="http://schemas.microsoft.com/office/drawing/2014/chart" uri="{C3380CC4-5D6E-409C-BE32-E72D297353CC}">
                <c16:uniqueId val="{0000003A-FF0A-4BAF-8174-361584269AB7}"/>
              </c:ext>
            </c:extLst>
          </c:dPt>
          <c:dPt>
            <c:idx val="55"/>
            <c:invertIfNegative val="0"/>
            <c:bubble3D val="0"/>
            <c:extLst>
              <c:ext xmlns:c16="http://schemas.microsoft.com/office/drawing/2014/chart" uri="{C3380CC4-5D6E-409C-BE32-E72D297353CC}">
                <c16:uniqueId val="{0000003B-FF0A-4BAF-8174-361584269AB7}"/>
              </c:ext>
            </c:extLst>
          </c:dPt>
          <c:dPt>
            <c:idx val="56"/>
            <c:invertIfNegative val="0"/>
            <c:bubble3D val="0"/>
            <c:extLst>
              <c:ext xmlns:c16="http://schemas.microsoft.com/office/drawing/2014/chart" uri="{C3380CC4-5D6E-409C-BE32-E72D297353CC}">
                <c16:uniqueId val="{0000003C-FF0A-4BAF-8174-361584269AB7}"/>
              </c:ext>
            </c:extLst>
          </c:dPt>
          <c:dPt>
            <c:idx val="57"/>
            <c:invertIfNegative val="0"/>
            <c:bubble3D val="0"/>
            <c:extLst>
              <c:ext xmlns:c16="http://schemas.microsoft.com/office/drawing/2014/chart" uri="{C3380CC4-5D6E-409C-BE32-E72D297353CC}">
                <c16:uniqueId val="{0000003D-FF0A-4BAF-8174-361584269AB7}"/>
              </c:ext>
            </c:extLst>
          </c:dPt>
          <c:dPt>
            <c:idx val="58"/>
            <c:invertIfNegative val="0"/>
            <c:bubble3D val="0"/>
            <c:spPr>
              <a:solidFill>
                <a:srgbClr val="E2AC00"/>
              </a:solidFill>
              <a:ln w="0" cmpd="sng">
                <a:noFill/>
                <a:prstDash val="solid"/>
              </a:ln>
            </c:spPr>
            <c:extLst>
              <c:ext xmlns:c16="http://schemas.microsoft.com/office/drawing/2014/chart" uri="{C3380CC4-5D6E-409C-BE32-E72D297353CC}">
                <c16:uniqueId val="{0000003F-FF0A-4BAF-8174-361584269AB7}"/>
              </c:ext>
            </c:extLst>
          </c:dPt>
          <c:dPt>
            <c:idx val="59"/>
            <c:invertIfNegative val="0"/>
            <c:bubble3D val="0"/>
            <c:extLst>
              <c:ext xmlns:c16="http://schemas.microsoft.com/office/drawing/2014/chart" uri="{C3380CC4-5D6E-409C-BE32-E72D297353CC}">
                <c16:uniqueId val="{00000040-FF0A-4BAF-8174-361584269AB7}"/>
              </c:ext>
            </c:extLst>
          </c:dPt>
          <c:dPt>
            <c:idx val="60"/>
            <c:invertIfNegative val="0"/>
            <c:bubble3D val="0"/>
            <c:extLst>
              <c:ext xmlns:c16="http://schemas.microsoft.com/office/drawing/2014/chart" uri="{C3380CC4-5D6E-409C-BE32-E72D297353CC}">
                <c16:uniqueId val="{00000041-FF0A-4BAF-8174-361584269AB7}"/>
              </c:ext>
            </c:extLst>
          </c:dPt>
          <c:dPt>
            <c:idx val="61"/>
            <c:invertIfNegative val="0"/>
            <c:bubble3D val="0"/>
            <c:extLst>
              <c:ext xmlns:c16="http://schemas.microsoft.com/office/drawing/2014/chart" uri="{C3380CC4-5D6E-409C-BE32-E72D297353CC}">
                <c16:uniqueId val="{00000042-FF0A-4BAF-8174-361584269AB7}"/>
              </c:ext>
            </c:extLst>
          </c:dPt>
          <c:dPt>
            <c:idx val="62"/>
            <c:invertIfNegative val="0"/>
            <c:bubble3D val="0"/>
            <c:extLst>
              <c:ext xmlns:c16="http://schemas.microsoft.com/office/drawing/2014/chart" uri="{C3380CC4-5D6E-409C-BE32-E72D297353CC}">
                <c16:uniqueId val="{00000043-FF0A-4BAF-8174-361584269AB7}"/>
              </c:ext>
            </c:extLst>
          </c:dPt>
          <c:dPt>
            <c:idx val="63"/>
            <c:invertIfNegative val="0"/>
            <c:bubble3D val="0"/>
            <c:extLst>
              <c:ext xmlns:c16="http://schemas.microsoft.com/office/drawing/2014/chart" uri="{C3380CC4-5D6E-409C-BE32-E72D297353CC}">
                <c16:uniqueId val="{00000044-FF0A-4BAF-8174-361584269AB7}"/>
              </c:ext>
            </c:extLst>
          </c:dPt>
          <c:dPt>
            <c:idx val="64"/>
            <c:invertIfNegative val="0"/>
            <c:bubble3D val="0"/>
            <c:extLst>
              <c:ext xmlns:c16="http://schemas.microsoft.com/office/drawing/2014/chart" uri="{C3380CC4-5D6E-409C-BE32-E72D297353CC}">
                <c16:uniqueId val="{00000045-FF0A-4BAF-8174-361584269AB7}"/>
              </c:ext>
            </c:extLst>
          </c:dPt>
          <c:dPt>
            <c:idx val="65"/>
            <c:invertIfNegative val="0"/>
            <c:bubble3D val="0"/>
            <c:extLst>
              <c:ext xmlns:c16="http://schemas.microsoft.com/office/drawing/2014/chart" uri="{C3380CC4-5D6E-409C-BE32-E72D297353CC}">
                <c16:uniqueId val="{00000046-FF0A-4BAF-8174-361584269AB7}"/>
              </c:ext>
            </c:extLst>
          </c:dPt>
          <c:dPt>
            <c:idx val="66"/>
            <c:invertIfNegative val="0"/>
            <c:bubble3D val="0"/>
            <c:extLst>
              <c:ext xmlns:c16="http://schemas.microsoft.com/office/drawing/2014/chart" uri="{C3380CC4-5D6E-409C-BE32-E72D297353CC}">
                <c16:uniqueId val="{00000047-FF0A-4BAF-8174-361584269AB7}"/>
              </c:ext>
            </c:extLst>
          </c:dPt>
          <c:dPt>
            <c:idx val="67"/>
            <c:invertIfNegative val="0"/>
            <c:bubble3D val="0"/>
            <c:extLst>
              <c:ext xmlns:c16="http://schemas.microsoft.com/office/drawing/2014/chart" uri="{C3380CC4-5D6E-409C-BE32-E72D297353CC}">
                <c16:uniqueId val="{00000048-FF0A-4BAF-8174-361584269AB7}"/>
              </c:ext>
            </c:extLst>
          </c:dPt>
          <c:dPt>
            <c:idx val="68"/>
            <c:invertIfNegative val="0"/>
            <c:bubble3D val="0"/>
            <c:extLst>
              <c:ext xmlns:c16="http://schemas.microsoft.com/office/drawing/2014/chart" uri="{C3380CC4-5D6E-409C-BE32-E72D297353CC}">
                <c16:uniqueId val="{00000049-FF0A-4BAF-8174-361584269AB7}"/>
              </c:ext>
            </c:extLst>
          </c:dPt>
          <c:dPt>
            <c:idx val="69"/>
            <c:invertIfNegative val="0"/>
            <c:bubble3D val="0"/>
            <c:extLst>
              <c:ext xmlns:c16="http://schemas.microsoft.com/office/drawing/2014/chart" uri="{C3380CC4-5D6E-409C-BE32-E72D297353CC}">
                <c16:uniqueId val="{0000004A-FF0A-4BAF-8174-361584269AB7}"/>
              </c:ext>
            </c:extLst>
          </c:dPt>
          <c:dPt>
            <c:idx val="70"/>
            <c:invertIfNegative val="0"/>
            <c:bubble3D val="0"/>
            <c:spPr>
              <a:solidFill>
                <a:srgbClr val="E2AC00"/>
              </a:solidFill>
              <a:ln w="0" cmpd="sng">
                <a:noFill/>
                <a:prstDash val="solid"/>
              </a:ln>
            </c:spPr>
            <c:extLst>
              <c:ext xmlns:c16="http://schemas.microsoft.com/office/drawing/2014/chart" uri="{C3380CC4-5D6E-409C-BE32-E72D297353CC}">
                <c16:uniqueId val="{0000004C-FF0A-4BAF-8174-361584269AB7}"/>
              </c:ext>
            </c:extLst>
          </c:dPt>
          <c:dPt>
            <c:idx val="71"/>
            <c:invertIfNegative val="0"/>
            <c:bubble3D val="0"/>
            <c:extLst>
              <c:ext xmlns:c16="http://schemas.microsoft.com/office/drawing/2014/chart" uri="{C3380CC4-5D6E-409C-BE32-E72D297353CC}">
                <c16:uniqueId val="{0000004D-FF0A-4BAF-8174-361584269AB7}"/>
              </c:ext>
            </c:extLst>
          </c:dPt>
          <c:dPt>
            <c:idx val="72"/>
            <c:invertIfNegative val="0"/>
            <c:bubble3D val="0"/>
            <c:extLst>
              <c:ext xmlns:c16="http://schemas.microsoft.com/office/drawing/2014/chart" uri="{C3380CC4-5D6E-409C-BE32-E72D297353CC}">
                <c16:uniqueId val="{0000004E-FF0A-4BAF-8174-361584269AB7}"/>
              </c:ext>
            </c:extLst>
          </c:dPt>
          <c:dPt>
            <c:idx val="73"/>
            <c:invertIfNegative val="0"/>
            <c:bubble3D val="0"/>
            <c:extLst>
              <c:ext xmlns:c16="http://schemas.microsoft.com/office/drawing/2014/chart" uri="{C3380CC4-5D6E-409C-BE32-E72D297353CC}">
                <c16:uniqueId val="{0000004F-FF0A-4BAF-8174-361584269AB7}"/>
              </c:ext>
            </c:extLst>
          </c:dPt>
          <c:dPt>
            <c:idx val="74"/>
            <c:invertIfNegative val="0"/>
            <c:bubble3D val="0"/>
            <c:extLst>
              <c:ext xmlns:c16="http://schemas.microsoft.com/office/drawing/2014/chart" uri="{C3380CC4-5D6E-409C-BE32-E72D297353CC}">
                <c16:uniqueId val="{00000050-FF0A-4BAF-8174-361584269AB7}"/>
              </c:ext>
            </c:extLst>
          </c:dPt>
          <c:dPt>
            <c:idx val="75"/>
            <c:invertIfNegative val="0"/>
            <c:bubble3D val="0"/>
            <c:extLst>
              <c:ext xmlns:c16="http://schemas.microsoft.com/office/drawing/2014/chart" uri="{C3380CC4-5D6E-409C-BE32-E72D297353CC}">
                <c16:uniqueId val="{00000051-FF0A-4BAF-8174-361584269AB7}"/>
              </c:ext>
            </c:extLst>
          </c:dPt>
          <c:dPt>
            <c:idx val="76"/>
            <c:invertIfNegative val="0"/>
            <c:bubble3D val="0"/>
            <c:extLst>
              <c:ext xmlns:c16="http://schemas.microsoft.com/office/drawing/2014/chart" uri="{C3380CC4-5D6E-409C-BE32-E72D297353CC}">
                <c16:uniqueId val="{00000052-FF0A-4BAF-8174-361584269AB7}"/>
              </c:ext>
            </c:extLst>
          </c:dPt>
          <c:dPt>
            <c:idx val="77"/>
            <c:invertIfNegative val="0"/>
            <c:bubble3D val="0"/>
            <c:extLst>
              <c:ext xmlns:c16="http://schemas.microsoft.com/office/drawing/2014/chart" uri="{C3380CC4-5D6E-409C-BE32-E72D297353CC}">
                <c16:uniqueId val="{00000053-FF0A-4BAF-8174-361584269AB7}"/>
              </c:ext>
            </c:extLst>
          </c:dPt>
          <c:dPt>
            <c:idx val="78"/>
            <c:invertIfNegative val="0"/>
            <c:bubble3D val="0"/>
            <c:extLst>
              <c:ext xmlns:c16="http://schemas.microsoft.com/office/drawing/2014/chart" uri="{C3380CC4-5D6E-409C-BE32-E72D297353CC}">
                <c16:uniqueId val="{00000054-FF0A-4BAF-8174-361584269AB7}"/>
              </c:ext>
            </c:extLst>
          </c:dPt>
          <c:dPt>
            <c:idx val="79"/>
            <c:invertIfNegative val="0"/>
            <c:bubble3D val="0"/>
            <c:extLst>
              <c:ext xmlns:c16="http://schemas.microsoft.com/office/drawing/2014/chart" uri="{C3380CC4-5D6E-409C-BE32-E72D297353CC}">
                <c16:uniqueId val="{00000055-FF0A-4BAF-8174-361584269AB7}"/>
              </c:ext>
            </c:extLst>
          </c:dPt>
          <c:dPt>
            <c:idx val="80"/>
            <c:invertIfNegative val="0"/>
            <c:bubble3D val="0"/>
            <c:extLst>
              <c:ext xmlns:c16="http://schemas.microsoft.com/office/drawing/2014/chart" uri="{C3380CC4-5D6E-409C-BE32-E72D297353CC}">
                <c16:uniqueId val="{00000056-FF0A-4BAF-8174-361584269AB7}"/>
              </c:ext>
            </c:extLst>
          </c:dPt>
          <c:dPt>
            <c:idx val="81"/>
            <c:invertIfNegative val="0"/>
            <c:bubble3D val="0"/>
            <c:extLst>
              <c:ext xmlns:c16="http://schemas.microsoft.com/office/drawing/2014/chart" uri="{C3380CC4-5D6E-409C-BE32-E72D297353CC}">
                <c16:uniqueId val="{00000057-FF0A-4BAF-8174-361584269AB7}"/>
              </c:ext>
            </c:extLst>
          </c:dPt>
          <c:dPt>
            <c:idx val="82"/>
            <c:invertIfNegative val="0"/>
            <c:bubble3D val="0"/>
            <c:spPr>
              <a:solidFill>
                <a:srgbClr val="E2AC00"/>
              </a:solidFill>
              <a:ln w="0" cmpd="sng">
                <a:noFill/>
                <a:prstDash val="solid"/>
              </a:ln>
            </c:spPr>
            <c:extLst>
              <c:ext xmlns:c16="http://schemas.microsoft.com/office/drawing/2014/chart" uri="{C3380CC4-5D6E-409C-BE32-E72D297353CC}">
                <c16:uniqueId val="{00000059-FF0A-4BAF-8174-361584269AB7}"/>
              </c:ext>
            </c:extLst>
          </c:dPt>
          <c:dPt>
            <c:idx val="83"/>
            <c:invertIfNegative val="0"/>
            <c:bubble3D val="0"/>
            <c:extLst>
              <c:ext xmlns:c16="http://schemas.microsoft.com/office/drawing/2014/chart" uri="{C3380CC4-5D6E-409C-BE32-E72D297353CC}">
                <c16:uniqueId val="{0000005A-FF0A-4BAF-8174-361584269AB7}"/>
              </c:ext>
            </c:extLst>
          </c:dPt>
          <c:dPt>
            <c:idx val="84"/>
            <c:invertIfNegative val="0"/>
            <c:bubble3D val="0"/>
            <c:extLst>
              <c:ext xmlns:c16="http://schemas.microsoft.com/office/drawing/2014/chart" uri="{C3380CC4-5D6E-409C-BE32-E72D297353CC}">
                <c16:uniqueId val="{0000005B-FF0A-4BAF-8174-361584269AB7}"/>
              </c:ext>
            </c:extLst>
          </c:dPt>
          <c:dPt>
            <c:idx val="85"/>
            <c:invertIfNegative val="0"/>
            <c:bubble3D val="0"/>
            <c:extLst>
              <c:ext xmlns:c16="http://schemas.microsoft.com/office/drawing/2014/chart" uri="{C3380CC4-5D6E-409C-BE32-E72D297353CC}">
                <c16:uniqueId val="{0000005C-FF0A-4BAF-8174-361584269AB7}"/>
              </c:ext>
            </c:extLst>
          </c:dPt>
          <c:dPt>
            <c:idx val="86"/>
            <c:invertIfNegative val="0"/>
            <c:bubble3D val="0"/>
            <c:extLst>
              <c:ext xmlns:c16="http://schemas.microsoft.com/office/drawing/2014/chart" uri="{C3380CC4-5D6E-409C-BE32-E72D297353CC}">
                <c16:uniqueId val="{0000005D-FF0A-4BAF-8174-361584269AB7}"/>
              </c:ext>
            </c:extLst>
          </c:dPt>
          <c:dPt>
            <c:idx val="87"/>
            <c:invertIfNegative val="0"/>
            <c:bubble3D val="0"/>
            <c:extLst>
              <c:ext xmlns:c16="http://schemas.microsoft.com/office/drawing/2014/chart" uri="{C3380CC4-5D6E-409C-BE32-E72D297353CC}">
                <c16:uniqueId val="{0000005E-FF0A-4BAF-8174-361584269AB7}"/>
              </c:ext>
            </c:extLst>
          </c:dPt>
          <c:dPt>
            <c:idx val="88"/>
            <c:invertIfNegative val="0"/>
            <c:bubble3D val="0"/>
            <c:extLst>
              <c:ext xmlns:c16="http://schemas.microsoft.com/office/drawing/2014/chart" uri="{C3380CC4-5D6E-409C-BE32-E72D297353CC}">
                <c16:uniqueId val="{0000005F-FF0A-4BAF-8174-361584269AB7}"/>
              </c:ext>
            </c:extLst>
          </c:dPt>
          <c:dPt>
            <c:idx val="89"/>
            <c:invertIfNegative val="0"/>
            <c:bubble3D val="0"/>
            <c:extLst>
              <c:ext xmlns:c16="http://schemas.microsoft.com/office/drawing/2014/chart" uri="{C3380CC4-5D6E-409C-BE32-E72D297353CC}">
                <c16:uniqueId val="{00000060-FF0A-4BAF-8174-361584269AB7}"/>
              </c:ext>
            </c:extLst>
          </c:dPt>
          <c:dPt>
            <c:idx val="90"/>
            <c:invertIfNegative val="0"/>
            <c:bubble3D val="0"/>
            <c:extLst>
              <c:ext xmlns:c16="http://schemas.microsoft.com/office/drawing/2014/chart" uri="{C3380CC4-5D6E-409C-BE32-E72D297353CC}">
                <c16:uniqueId val="{00000061-FF0A-4BAF-8174-361584269AB7}"/>
              </c:ext>
            </c:extLst>
          </c:dPt>
          <c:dPt>
            <c:idx val="91"/>
            <c:invertIfNegative val="0"/>
            <c:bubble3D val="0"/>
            <c:extLst>
              <c:ext xmlns:c16="http://schemas.microsoft.com/office/drawing/2014/chart" uri="{C3380CC4-5D6E-409C-BE32-E72D297353CC}">
                <c16:uniqueId val="{00000062-FF0A-4BAF-8174-361584269AB7}"/>
              </c:ext>
            </c:extLst>
          </c:dPt>
          <c:dPt>
            <c:idx val="92"/>
            <c:invertIfNegative val="0"/>
            <c:bubble3D val="0"/>
            <c:extLst>
              <c:ext xmlns:c16="http://schemas.microsoft.com/office/drawing/2014/chart" uri="{C3380CC4-5D6E-409C-BE32-E72D297353CC}">
                <c16:uniqueId val="{00000063-FF0A-4BAF-8174-361584269AB7}"/>
              </c:ext>
            </c:extLst>
          </c:dPt>
          <c:dPt>
            <c:idx val="93"/>
            <c:invertIfNegative val="0"/>
            <c:bubble3D val="0"/>
            <c:extLst>
              <c:ext xmlns:c16="http://schemas.microsoft.com/office/drawing/2014/chart" uri="{C3380CC4-5D6E-409C-BE32-E72D297353CC}">
                <c16:uniqueId val="{00000064-FF0A-4BAF-8174-361584269AB7}"/>
              </c:ext>
            </c:extLst>
          </c:dPt>
          <c:dPt>
            <c:idx val="94"/>
            <c:invertIfNegative val="0"/>
            <c:bubble3D val="0"/>
            <c:spPr>
              <a:solidFill>
                <a:srgbClr val="E2AC00"/>
              </a:solidFill>
              <a:ln w="0" cmpd="sng">
                <a:noFill/>
                <a:prstDash val="solid"/>
              </a:ln>
            </c:spPr>
            <c:extLst>
              <c:ext xmlns:c16="http://schemas.microsoft.com/office/drawing/2014/chart" uri="{C3380CC4-5D6E-409C-BE32-E72D297353CC}">
                <c16:uniqueId val="{00000066-FF0A-4BAF-8174-361584269AB7}"/>
              </c:ext>
            </c:extLst>
          </c:dPt>
          <c:dPt>
            <c:idx val="95"/>
            <c:invertIfNegative val="0"/>
            <c:bubble3D val="0"/>
            <c:extLst>
              <c:ext xmlns:c16="http://schemas.microsoft.com/office/drawing/2014/chart" uri="{C3380CC4-5D6E-409C-BE32-E72D297353CC}">
                <c16:uniqueId val="{00000067-FF0A-4BAF-8174-361584269AB7}"/>
              </c:ext>
            </c:extLst>
          </c:dPt>
          <c:dPt>
            <c:idx val="96"/>
            <c:invertIfNegative val="0"/>
            <c:bubble3D val="0"/>
            <c:extLst>
              <c:ext xmlns:c16="http://schemas.microsoft.com/office/drawing/2014/chart" uri="{C3380CC4-5D6E-409C-BE32-E72D297353CC}">
                <c16:uniqueId val="{00000068-FF0A-4BAF-8174-361584269AB7}"/>
              </c:ext>
            </c:extLst>
          </c:dPt>
          <c:dPt>
            <c:idx val="97"/>
            <c:invertIfNegative val="0"/>
            <c:bubble3D val="0"/>
            <c:extLst>
              <c:ext xmlns:c16="http://schemas.microsoft.com/office/drawing/2014/chart" uri="{C3380CC4-5D6E-409C-BE32-E72D297353CC}">
                <c16:uniqueId val="{00000069-FF0A-4BAF-8174-361584269AB7}"/>
              </c:ext>
            </c:extLst>
          </c:dPt>
          <c:dPt>
            <c:idx val="98"/>
            <c:invertIfNegative val="0"/>
            <c:bubble3D val="0"/>
            <c:extLst>
              <c:ext xmlns:c16="http://schemas.microsoft.com/office/drawing/2014/chart" uri="{C3380CC4-5D6E-409C-BE32-E72D297353CC}">
                <c16:uniqueId val="{0000006A-FF0A-4BAF-8174-361584269AB7}"/>
              </c:ext>
            </c:extLst>
          </c:dPt>
          <c:dPt>
            <c:idx val="99"/>
            <c:invertIfNegative val="0"/>
            <c:bubble3D val="0"/>
            <c:extLst>
              <c:ext xmlns:c16="http://schemas.microsoft.com/office/drawing/2014/chart" uri="{C3380CC4-5D6E-409C-BE32-E72D297353CC}">
                <c16:uniqueId val="{0000006B-FF0A-4BAF-8174-361584269AB7}"/>
              </c:ext>
            </c:extLst>
          </c:dPt>
          <c:dPt>
            <c:idx val="100"/>
            <c:invertIfNegative val="0"/>
            <c:bubble3D val="0"/>
            <c:extLst>
              <c:ext xmlns:c16="http://schemas.microsoft.com/office/drawing/2014/chart" uri="{C3380CC4-5D6E-409C-BE32-E72D297353CC}">
                <c16:uniqueId val="{0000006C-FF0A-4BAF-8174-361584269AB7}"/>
              </c:ext>
            </c:extLst>
          </c:dPt>
          <c:dPt>
            <c:idx val="101"/>
            <c:invertIfNegative val="0"/>
            <c:bubble3D val="0"/>
            <c:extLst>
              <c:ext xmlns:c16="http://schemas.microsoft.com/office/drawing/2014/chart" uri="{C3380CC4-5D6E-409C-BE32-E72D297353CC}">
                <c16:uniqueId val="{0000006D-FF0A-4BAF-8174-361584269AB7}"/>
              </c:ext>
            </c:extLst>
          </c:dPt>
          <c:dPt>
            <c:idx val="102"/>
            <c:invertIfNegative val="0"/>
            <c:bubble3D val="0"/>
            <c:extLst>
              <c:ext xmlns:c16="http://schemas.microsoft.com/office/drawing/2014/chart" uri="{C3380CC4-5D6E-409C-BE32-E72D297353CC}">
                <c16:uniqueId val="{0000006E-FF0A-4BAF-8174-361584269AB7}"/>
              </c:ext>
            </c:extLst>
          </c:dPt>
          <c:dPt>
            <c:idx val="103"/>
            <c:invertIfNegative val="0"/>
            <c:bubble3D val="0"/>
            <c:extLst>
              <c:ext xmlns:c16="http://schemas.microsoft.com/office/drawing/2014/chart" uri="{C3380CC4-5D6E-409C-BE32-E72D297353CC}">
                <c16:uniqueId val="{0000006F-FF0A-4BAF-8174-361584269AB7}"/>
              </c:ext>
            </c:extLst>
          </c:dPt>
          <c:dPt>
            <c:idx val="104"/>
            <c:invertIfNegative val="0"/>
            <c:bubble3D val="0"/>
            <c:extLst>
              <c:ext xmlns:c16="http://schemas.microsoft.com/office/drawing/2014/chart" uri="{C3380CC4-5D6E-409C-BE32-E72D297353CC}">
                <c16:uniqueId val="{00000070-FF0A-4BAF-8174-361584269AB7}"/>
              </c:ext>
            </c:extLst>
          </c:dPt>
          <c:dPt>
            <c:idx val="105"/>
            <c:invertIfNegative val="0"/>
            <c:bubble3D val="0"/>
            <c:extLst>
              <c:ext xmlns:c16="http://schemas.microsoft.com/office/drawing/2014/chart" uri="{C3380CC4-5D6E-409C-BE32-E72D297353CC}">
                <c16:uniqueId val="{00000071-FF0A-4BAF-8174-361584269AB7}"/>
              </c:ext>
            </c:extLst>
          </c:dPt>
          <c:dPt>
            <c:idx val="106"/>
            <c:invertIfNegative val="0"/>
            <c:bubble3D val="0"/>
            <c:spPr>
              <a:solidFill>
                <a:srgbClr val="E2AC59"/>
              </a:solidFill>
              <a:ln w="0" cmpd="sng">
                <a:noFill/>
                <a:prstDash val="solid"/>
              </a:ln>
            </c:spPr>
            <c:extLst>
              <c:ext xmlns:c16="http://schemas.microsoft.com/office/drawing/2014/chart" uri="{C3380CC4-5D6E-409C-BE32-E72D297353CC}">
                <c16:uniqueId val="{00000073-FF0A-4BAF-8174-361584269AB7}"/>
              </c:ext>
            </c:extLst>
          </c:dPt>
          <c:dLbls>
            <c:dLbl>
              <c:idx val="106"/>
              <c:layout>
                <c:manualLayout>
                  <c:x val="0"/>
                  <c:y val="-5.662564651328696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3-FF0A-4BAF-8174-361584269A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'F18'!$A$7:$B$113</c:f>
              <c:multiLvlStrCache>
                <c:ptCount val="10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'F18'!$F$7:$F$113</c:f>
              <c:numCache>
                <c:formatCode>0.00</c:formatCode>
                <c:ptCount val="107"/>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numCache>
            </c:numRef>
          </c:val>
          <c:extLst>
            <c:ext xmlns:c16="http://schemas.microsoft.com/office/drawing/2014/chart" uri="{C3380CC4-5D6E-409C-BE32-E72D297353CC}">
              <c16:uniqueId val="{00000074-FF0A-4BAF-8174-361584269AB7}"/>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6-FF0A-4BAF-8174-361584269AB7}"/>
              </c:ext>
            </c:extLst>
          </c:dPt>
          <c:dPt>
            <c:idx val="81"/>
            <c:bubble3D val="0"/>
            <c:extLst>
              <c:ext xmlns:c16="http://schemas.microsoft.com/office/drawing/2014/chart" uri="{C3380CC4-5D6E-409C-BE32-E72D297353CC}">
                <c16:uniqueId val="{00000077-FF0A-4BAF-8174-361584269AB7}"/>
              </c:ext>
            </c:extLst>
          </c:dPt>
          <c:dPt>
            <c:idx val="83"/>
            <c:bubble3D val="0"/>
            <c:extLst>
              <c:ext xmlns:c16="http://schemas.microsoft.com/office/drawing/2014/chart" uri="{C3380CC4-5D6E-409C-BE32-E72D297353CC}">
                <c16:uniqueId val="{00000078-FF0A-4BAF-8174-361584269AB7}"/>
              </c:ext>
            </c:extLst>
          </c:dPt>
          <c:dPt>
            <c:idx val="85"/>
            <c:bubble3D val="0"/>
            <c:extLst>
              <c:ext xmlns:c16="http://schemas.microsoft.com/office/drawing/2014/chart" uri="{C3380CC4-5D6E-409C-BE32-E72D297353CC}">
                <c16:uniqueId val="{00000079-FF0A-4BAF-8174-361584269AB7}"/>
              </c:ext>
            </c:extLst>
          </c:dPt>
          <c:dLbls>
            <c:dLbl>
              <c:idx val="106"/>
              <c:layout>
                <c:manualLayout>
                  <c:x val="0"/>
                  <c:y val="-0.1132512930265739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A-FF0A-4BAF-8174-361584269A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'F18'!$G$7:$G$113</c:f>
              <c:numCache>
                <c:formatCode>0.00</c:formatCode>
                <c:ptCount val="107"/>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numCache>
            </c:numRef>
          </c:val>
          <c:smooth val="0"/>
          <c:extLst>
            <c:ext xmlns:c16="http://schemas.microsoft.com/office/drawing/2014/chart" uri="{C3380CC4-5D6E-409C-BE32-E72D297353CC}">
              <c16:uniqueId val="{0000007B-FF0A-4BAF-8174-361584269AB7}"/>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7D-FF0A-4BAF-8174-361584269AB7}"/>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7E-FF0A-4BAF-8174-361584269AB7}"/>
              </c:ext>
            </c:extLst>
          </c:dPt>
          <c:dLbls>
            <c:dLbl>
              <c:idx val="106"/>
              <c:layout>
                <c:manualLayout>
                  <c:x val="-6.4219255663431991E-3"/>
                  <c:y val="-7.361334046727305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F-FF0A-4BAF-8174-361584269A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'F18'!$H$7:$H$113</c:f>
              <c:numCache>
                <c:formatCode>0.00</c:formatCode>
                <c:ptCount val="107"/>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numCache>
            </c:numRef>
          </c:val>
          <c:smooth val="0"/>
          <c:extLst>
            <c:ext xmlns:c16="http://schemas.microsoft.com/office/drawing/2014/chart" uri="{C3380CC4-5D6E-409C-BE32-E72D297353CC}">
              <c16:uniqueId val="{00000080-FF0A-4BAF-8174-361584269AB7}"/>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107</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1-FF0A-4BAF-8174-361584269AB7}"/>
            </c:ext>
          </c:extLst>
        </c:ser>
        <c:ser>
          <c:idx val="4"/>
          <c:order val="4"/>
          <c:tx>
            <c:v>L. S. Banxico</c:v>
          </c:tx>
          <c:spPr>
            <a:ln>
              <a:solidFill>
                <a:srgbClr val="FF0000"/>
              </a:solidFill>
            </a:ln>
          </c:spPr>
          <c:marker>
            <c:symbol val="none"/>
          </c:marker>
          <c:xVal>
            <c:numLit>
              <c:formatCode>General</c:formatCode>
              <c:ptCount val="2"/>
              <c:pt idx="0">
                <c:v>107</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2-FF0A-4BAF-8174-361584269AB7}"/>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9"/>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C75D-49D3-87F1-400F980473A8}"/>
              </c:ext>
            </c:extLst>
          </c:dPt>
          <c:dPt>
            <c:idx val="4"/>
            <c:invertIfNegative val="0"/>
            <c:bubble3D val="0"/>
            <c:extLst>
              <c:ext xmlns:c16="http://schemas.microsoft.com/office/drawing/2014/chart" uri="{C3380CC4-5D6E-409C-BE32-E72D297353CC}">
                <c16:uniqueId val="{00000001-C75D-49D3-87F1-400F980473A8}"/>
              </c:ext>
            </c:extLst>
          </c:dPt>
          <c:dPt>
            <c:idx val="5"/>
            <c:invertIfNegative val="0"/>
            <c:bubble3D val="0"/>
            <c:extLst>
              <c:ext xmlns:c16="http://schemas.microsoft.com/office/drawing/2014/chart" uri="{C3380CC4-5D6E-409C-BE32-E72D297353CC}">
                <c16:uniqueId val="{00000002-C75D-49D3-87F1-400F980473A8}"/>
              </c:ext>
            </c:extLst>
          </c:dPt>
          <c:dPt>
            <c:idx val="8"/>
            <c:invertIfNegative val="0"/>
            <c:bubble3D val="0"/>
            <c:extLst>
              <c:ext xmlns:c16="http://schemas.microsoft.com/office/drawing/2014/chart" uri="{C3380CC4-5D6E-409C-BE32-E72D297353CC}">
                <c16:uniqueId val="{00000003-C75D-49D3-87F1-400F980473A8}"/>
              </c:ext>
            </c:extLst>
          </c:dPt>
          <c:dPt>
            <c:idx val="10"/>
            <c:invertIfNegative val="0"/>
            <c:bubble3D val="0"/>
            <c:extLst>
              <c:ext xmlns:c16="http://schemas.microsoft.com/office/drawing/2014/chart" uri="{C3380CC4-5D6E-409C-BE32-E72D297353CC}">
                <c16:uniqueId val="{00000004-C75D-49D3-87F1-400F980473A8}"/>
              </c:ext>
            </c:extLst>
          </c:dPt>
          <c:dPt>
            <c:idx val="13"/>
            <c:invertIfNegative val="0"/>
            <c:bubble3D val="0"/>
            <c:extLst>
              <c:ext xmlns:c16="http://schemas.microsoft.com/office/drawing/2014/chart" uri="{C3380CC4-5D6E-409C-BE32-E72D297353CC}">
                <c16:uniqueId val="{00000005-C75D-49D3-87F1-400F980473A8}"/>
              </c:ext>
            </c:extLst>
          </c:dPt>
          <c:dPt>
            <c:idx val="14"/>
            <c:invertIfNegative val="0"/>
            <c:bubble3D val="0"/>
            <c:extLst>
              <c:ext xmlns:c16="http://schemas.microsoft.com/office/drawing/2014/chart" uri="{C3380CC4-5D6E-409C-BE32-E72D297353CC}">
                <c16:uniqueId val="{00000006-C75D-49D3-87F1-400F980473A8}"/>
              </c:ext>
            </c:extLst>
          </c:dPt>
          <c:dPt>
            <c:idx val="16"/>
            <c:invertIfNegative val="0"/>
            <c:bubble3D val="0"/>
            <c:extLst>
              <c:ext xmlns:c16="http://schemas.microsoft.com/office/drawing/2014/chart" uri="{C3380CC4-5D6E-409C-BE32-E72D297353CC}">
                <c16:uniqueId val="{00000007-C75D-49D3-87F1-400F980473A8}"/>
              </c:ext>
            </c:extLst>
          </c:dPt>
          <c:dPt>
            <c:idx val="17"/>
            <c:invertIfNegative val="0"/>
            <c:bubble3D val="0"/>
            <c:extLst>
              <c:ext xmlns:c16="http://schemas.microsoft.com/office/drawing/2014/chart" uri="{C3380CC4-5D6E-409C-BE32-E72D297353CC}">
                <c16:uniqueId val="{00000008-C75D-49D3-87F1-400F980473A8}"/>
              </c:ext>
            </c:extLst>
          </c:dPt>
          <c:dPt>
            <c:idx val="18"/>
            <c:invertIfNegative val="0"/>
            <c:bubble3D val="0"/>
            <c:extLst>
              <c:ext xmlns:c16="http://schemas.microsoft.com/office/drawing/2014/chart" uri="{C3380CC4-5D6E-409C-BE32-E72D297353CC}">
                <c16:uniqueId val="{00000009-C75D-49D3-87F1-400F980473A8}"/>
              </c:ext>
            </c:extLst>
          </c:dPt>
          <c:dPt>
            <c:idx val="20"/>
            <c:invertIfNegative val="0"/>
            <c:bubble3D val="0"/>
            <c:extLst>
              <c:ext xmlns:c16="http://schemas.microsoft.com/office/drawing/2014/chart" uri="{C3380CC4-5D6E-409C-BE32-E72D297353CC}">
                <c16:uniqueId val="{0000000A-C75D-49D3-87F1-400F980473A8}"/>
              </c:ext>
            </c:extLst>
          </c:dPt>
          <c:dPt>
            <c:idx val="22"/>
            <c:invertIfNegative val="0"/>
            <c:bubble3D val="0"/>
            <c:spPr>
              <a:solidFill>
                <a:srgbClr val="FFC000"/>
              </a:solidFill>
              <a:effectLst/>
            </c:spPr>
            <c:extLst>
              <c:ext xmlns:c16="http://schemas.microsoft.com/office/drawing/2014/chart" uri="{C3380CC4-5D6E-409C-BE32-E72D297353CC}">
                <c16:uniqueId val="{0000000C-C75D-49D3-87F1-400F980473A8}"/>
              </c:ext>
            </c:extLst>
          </c:dPt>
          <c:dPt>
            <c:idx val="23"/>
            <c:invertIfNegative val="0"/>
            <c:bubble3D val="0"/>
            <c:extLst>
              <c:ext xmlns:c16="http://schemas.microsoft.com/office/drawing/2014/chart" uri="{C3380CC4-5D6E-409C-BE32-E72D297353CC}">
                <c16:uniqueId val="{0000000D-C75D-49D3-87F1-400F980473A8}"/>
              </c:ext>
            </c:extLst>
          </c:dPt>
          <c:dPt>
            <c:idx val="25"/>
            <c:invertIfNegative val="0"/>
            <c:bubble3D val="0"/>
            <c:extLst>
              <c:ext xmlns:c16="http://schemas.microsoft.com/office/drawing/2014/chart" uri="{C3380CC4-5D6E-409C-BE32-E72D297353CC}">
                <c16:uniqueId val="{0000000E-C75D-49D3-87F1-400F980473A8}"/>
              </c:ext>
            </c:extLst>
          </c:dPt>
          <c:dPt>
            <c:idx val="26"/>
            <c:invertIfNegative val="0"/>
            <c:bubble3D val="0"/>
            <c:extLst>
              <c:ext xmlns:c16="http://schemas.microsoft.com/office/drawing/2014/chart" uri="{C3380CC4-5D6E-409C-BE32-E72D297353CC}">
                <c16:uniqueId val="{0000000F-C75D-49D3-87F1-400F980473A8}"/>
              </c:ext>
            </c:extLst>
          </c:dPt>
          <c:dPt>
            <c:idx val="28"/>
            <c:invertIfNegative val="0"/>
            <c:bubble3D val="0"/>
            <c:extLst>
              <c:ext xmlns:c16="http://schemas.microsoft.com/office/drawing/2014/chart" uri="{C3380CC4-5D6E-409C-BE32-E72D297353CC}">
                <c16:uniqueId val="{00000010-C75D-49D3-87F1-400F980473A8}"/>
              </c:ext>
            </c:extLst>
          </c:dPt>
          <c:dPt>
            <c:idx val="29"/>
            <c:invertIfNegative val="0"/>
            <c:bubble3D val="0"/>
            <c:extLst>
              <c:ext xmlns:c16="http://schemas.microsoft.com/office/drawing/2014/chart" uri="{C3380CC4-5D6E-409C-BE32-E72D297353CC}">
                <c16:uniqueId val="{00000011-C75D-49D3-87F1-400F980473A8}"/>
              </c:ext>
            </c:extLst>
          </c:dPt>
          <c:dPt>
            <c:idx val="30"/>
            <c:invertIfNegative val="0"/>
            <c:bubble3D val="0"/>
            <c:extLst>
              <c:ext xmlns:c16="http://schemas.microsoft.com/office/drawing/2014/chart" uri="{C3380CC4-5D6E-409C-BE32-E72D297353CC}">
                <c16:uniqueId val="{00000012-C75D-49D3-87F1-400F980473A8}"/>
              </c:ext>
            </c:extLst>
          </c:dPt>
          <c:dPt>
            <c:idx val="31"/>
            <c:invertIfNegative val="0"/>
            <c:bubble3D val="0"/>
            <c:extLst>
              <c:ext xmlns:c16="http://schemas.microsoft.com/office/drawing/2014/chart" uri="{C3380CC4-5D6E-409C-BE32-E72D297353CC}">
                <c16:uniqueId val="{00000013-C75D-49D3-87F1-400F980473A8}"/>
              </c:ext>
            </c:extLst>
          </c:dPt>
          <c:dPt>
            <c:idx val="32"/>
            <c:invertIfNegative val="0"/>
            <c:bubble3D val="0"/>
            <c:extLst>
              <c:ext xmlns:c16="http://schemas.microsoft.com/office/drawing/2014/chart" uri="{C3380CC4-5D6E-409C-BE32-E72D297353CC}">
                <c16:uniqueId val="{00000014-C75D-49D3-87F1-400F980473A8}"/>
              </c:ext>
            </c:extLst>
          </c:dPt>
          <c:dPt>
            <c:idx val="33"/>
            <c:invertIfNegative val="0"/>
            <c:bubble3D val="0"/>
            <c:extLst>
              <c:ext xmlns:c16="http://schemas.microsoft.com/office/drawing/2014/chart" uri="{C3380CC4-5D6E-409C-BE32-E72D297353CC}">
                <c16:uniqueId val="{00000015-C75D-49D3-87F1-400F980473A8}"/>
              </c:ext>
            </c:extLst>
          </c:dPt>
          <c:dPt>
            <c:idx val="34"/>
            <c:invertIfNegative val="0"/>
            <c:bubble3D val="0"/>
            <c:extLst>
              <c:ext xmlns:c16="http://schemas.microsoft.com/office/drawing/2014/chart" uri="{C3380CC4-5D6E-409C-BE32-E72D297353CC}">
                <c16:uniqueId val="{00000016-C75D-49D3-87F1-400F980473A8}"/>
              </c:ext>
            </c:extLst>
          </c:dPt>
          <c:dPt>
            <c:idx val="36"/>
            <c:invertIfNegative val="0"/>
            <c:bubble3D val="0"/>
            <c:extLst>
              <c:ext xmlns:c16="http://schemas.microsoft.com/office/drawing/2014/chart" uri="{C3380CC4-5D6E-409C-BE32-E72D297353CC}">
                <c16:uniqueId val="{00000017-C75D-49D3-87F1-400F980473A8}"/>
              </c:ext>
            </c:extLst>
          </c:dPt>
          <c:dPt>
            <c:idx val="37"/>
            <c:invertIfNegative val="0"/>
            <c:bubble3D val="0"/>
            <c:extLst>
              <c:ext xmlns:c16="http://schemas.microsoft.com/office/drawing/2014/chart" uri="{C3380CC4-5D6E-409C-BE32-E72D297353CC}">
                <c16:uniqueId val="{00000018-C75D-49D3-87F1-400F980473A8}"/>
              </c:ext>
            </c:extLst>
          </c:dPt>
          <c:dPt>
            <c:idx val="38"/>
            <c:invertIfNegative val="0"/>
            <c:bubble3D val="0"/>
            <c:extLst>
              <c:ext xmlns:c16="http://schemas.microsoft.com/office/drawing/2014/chart" uri="{C3380CC4-5D6E-409C-BE32-E72D297353CC}">
                <c16:uniqueId val="{00000019-C75D-49D3-87F1-400F980473A8}"/>
              </c:ext>
            </c:extLst>
          </c:dPt>
          <c:dPt>
            <c:idx val="39"/>
            <c:invertIfNegative val="0"/>
            <c:bubble3D val="0"/>
            <c:extLst>
              <c:ext xmlns:c16="http://schemas.microsoft.com/office/drawing/2014/chart" uri="{C3380CC4-5D6E-409C-BE32-E72D297353CC}">
                <c16:uniqueId val="{0000001A-C75D-49D3-87F1-400F980473A8}"/>
              </c:ext>
            </c:extLst>
          </c:dPt>
          <c:dPt>
            <c:idx val="40"/>
            <c:invertIfNegative val="0"/>
            <c:bubble3D val="0"/>
            <c:spPr>
              <a:solidFill>
                <a:srgbClr val="FFC000"/>
              </a:solidFill>
              <a:effectLst/>
            </c:spPr>
            <c:extLst>
              <c:ext xmlns:c16="http://schemas.microsoft.com/office/drawing/2014/chart" uri="{C3380CC4-5D6E-409C-BE32-E72D297353CC}">
                <c16:uniqueId val="{0000001C-C75D-49D3-87F1-400F980473A8}"/>
              </c:ext>
            </c:extLst>
          </c:dPt>
          <c:dPt>
            <c:idx val="41"/>
            <c:invertIfNegative val="0"/>
            <c:bubble3D val="0"/>
            <c:extLst>
              <c:ext xmlns:c16="http://schemas.microsoft.com/office/drawing/2014/chart" uri="{C3380CC4-5D6E-409C-BE32-E72D297353CC}">
                <c16:uniqueId val="{0000001D-C75D-49D3-87F1-400F980473A8}"/>
              </c:ext>
            </c:extLst>
          </c:dPt>
          <c:dPt>
            <c:idx val="42"/>
            <c:invertIfNegative val="0"/>
            <c:bubble3D val="0"/>
            <c:extLst>
              <c:ext xmlns:c16="http://schemas.microsoft.com/office/drawing/2014/chart" uri="{C3380CC4-5D6E-409C-BE32-E72D297353CC}">
                <c16:uniqueId val="{0000001E-C75D-49D3-87F1-400F980473A8}"/>
              </c:ext>
            </c:extLst>
          </c:dPt>
          <c:dPt>
            <c:idx val="43"/>
            <c:invertIfNegative val="0"/>
            <c:bubble3D val="0"/>
            <c:extLst>
              <c:ext xmlns:c16="http://schemas.microsoft.com/office/drawing/2014/chart" uri="{C3380CC4-5D6E-409C-BE32-E72D297353CC}">
                <c16:uniqueId val="{0000001F-C75D-49D3-87F1-400F980473A8}"/>
              </c:ext>
            </c:extLst>
          </c:dPt>
          <c:dPt>
            <c:idx val="45"/>
            <c:invertIfNegative val="0"/>
            <c:bubble3D val="0"/>
            <c:extLst>
              <c:ext xmlns:c16="http://schemas.microsoft.com/office/drawing/2014/chart" uri="{C3380CC4-5D6E-409C-BE32-E72D297353CC}">
                <c16:uniqueId val="{00000020-C75D-49D3-87F1-400F980473A8}"/>
              </c:ext>
            </c:extLst>
          </c:dPt>
          <c:dPt>
            <c:idx val="47"/>
            <c:invertIfNegative val="0"/>
            <c:bubble3D val="0"/>
            <c:extLst>
              <c:ext xmlns:c16="http://schemas.microsoft.com/office/drawing/2014/chart" uri="{C3380CC4-5D6E-409C-BE32-E72D297353CC}">
                <c16:uniqueId val="{00000021-C75D-49D3-87F1-400F980473A8}"/>
              </c:ext>
            </c:extLst>
          </c:dPt>
          <c:dPt>
            <c:idx val="48"/>
            <c:invertIfNegative val="0"/>
            <c:bubble3D val="0"/>
            <c:extLst>
              <c:ext xmlns:c16="http://schemas.microsoft.com/office/drawing/2014/chart" uri="{C3380CC4-5D6E-409C-BE32-E72D297353CC}">
                <c16:uniqueId val="{00000022-C75D-49D3-87F1-400F980473A8}"/>
              </c:ext>
            </c:extLst>
          </c:dPt>
          <c:dPt>
            <c:idx val="49"/>
            <c:invertIfNegative val="0"/>
            <c:bubble3D val="0"/>
            <c:extLst>
              <c:ext xmlns:c16="http://schemas.microsoft.com/office/drawing/2014/chart" uri="{C3380CC4-5D6E-409C-BE32-E72D297353CC}">
                <c16:uniqueId val="{00000023-C75D-49D3-87F1-400F980473A8}"/>
              </c:ext>
            </c:extLst>
          </c:dPt>
          <c:dPt>
            <c:idx val="50"/>
            <c:invertIfNegative val="0"/>
            <c:bubble3D val="0"/>
            <c:extLst>
              <c:ext xmlns:c16="http://schemas.microsoft.com/office/drawing/2014/chart" uri="{C3380CC4-5D6E-409C-BE32-E72D297353CC}">
                <c16:uniqueId val="{00000024-C75D-49D3-87F1-400F980473A8}"/>
              </c:ext>
            </c:extLst>
          </c:dPt>
          <c:dPt>
            <c:idx val="51"/>
            <c:invertIfNegative val="0"/>
            <c:bubble3D val="0"/>
            <c:extLst>
              <c:ext xmlns:c16="http://schemas.microsoft.com/office/drawing/2014/chart" uri="{C3380CC4-5D6E-409C-BE32-E72D297353CC}">
                <c16:uniqueId val="{00000025-C75D-49D3-87F1-400F980473A8}"/>
              </c:ext>
            </c:extLst>
          </c:dPt>
          <c:dPt>
            <c:idx val="52"/>
            <c:invertIfNegative val="0"/>
            <c:bubble3D val="0"/>
            <c:extLst>
              <c:ext xmlns:c16="http://schemas.microsoft.com/office/drawing/2014/chart" uri="{C3380CC4-5D6E-409C-BE32-E72D297353CC}">
                <c16:uniqueId val="{00000026-C75D-49D3-87F1-400F980473A8}"/>
              </c:ext>
            </c:extLst>
          </c:dPt>
          <c:dPt>
            <c:idx val="53"/>
            <c:invertIfNegative val="0"/>
            <c:bubble3D val="0"/>
            <c:extLst>
              <c:ext xmlns:c16="http://schemas.microsoft.com/office/drawing/2014/chart" uri="{C3380CC4-5D6E-409C-BE32-E72D297353CC}">
                <c16:uniqueId val="{00000027-C75D-49D3-87F1-400F980473A8}"/>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'F19'!$A$7:$A$61</c:f>
              <c:strCache>
                <c:ptCount val="55"/>
                <c:pt idx="0">
                  <c:v>Cancún, Q. Roo.</c:v>
                </c:pt>
                <c:pt idx="1">
                  <c:v>Chetumal, Q. R.</c:v>
                </c:pt>
                <c:pt idx="2">
                  <c:v>Coatzacoalcos, Ver.</c:v>
                </c:pt>
                <c:pt idx="3">
                  <c:v>Villahermosa, Tab.</c:v>
                </c:pt>
                <c:pt idx="4">
                  <c:v>La Paz, B. C. S.</c:v>
                </c:pt>
                <c:pt idx="5">
                  <c:v>A. M.Cd. de México</c:v>
                </c:pt>
                <c:pt idx="6">
                  <c:v>Mérida, Yuc.</c:v>
                </c:pt>
                <c:pt idx="7">
                  <c:v>Tapachula, Chis.</c:v>
                </c:pt>
                <c:pt idx="8">
                  <c:v>Esperanza, Son.</c:v>
                </c:pt>
                <c:pt idx="9">
                  <c:v>Veracruz, Ver.</c:v>
                </c:pt>
                <c:pt idx="10">
                  <c:v>Hermosillo, Son.</c:v>
                </c:pt>
                <c:pt idx="11">
                  <c:v>Huatabampo, Son.</c:v>
                </c:pt>
                <c:pt idx="12">
                  <c:v>San Luis Potosí, S. L. P.</c:v>
                </c:pt>
                <c:pt idx="13">
                  <c:v>San Andrés Tuxtla, Ver.</c:v>
                </c:pt>
                <c:pt idx="14">
                  <c:v>Campeche, Camp.</c:v>
                </c:pt>
                <c:pt idx="15">
                  <c:v>Cortazar, Gto.</c:v>
                </c:pt>
                <c:pt idx="16">
                  <c:v>Cd. Juárez, Chih</c:v>
                </c:pt>
                <c:pt idx="17">
                  <c:v>Colima, Col.</c:v>
                </c:pt>
                <c:pt idx="18">
                  <c:v>Tulancingo, Hgo.</c:v>
                </c:pt>
                <c:pt idx="19">
                  <c:v>Tepic, Nay.</c:v>
                </c:pt>
                <c:pt idx="20">
                  <c:v>Jacona, Mich.</c:v>
                </c:pt>
                <c:pt idx="21">
                  <c:v>Morelia, Mich</c:v>
                </c:pt>
                <c:pt idx="22">
                  <c:v>Guadalajara, Jal.</c:v>
                </c:pt>
                <c:pt idx="23">
                  <c:v>Querétaro, Qro.</c:v>
                </c:pt>
                <c:pt idx="24">
                  <c:v>Tampico, Tamps.</c:v>
                </c:pt>
                <c:pt idx="25">
                  <c:v>Aguascalientes, Ags.</c:v>
                </c:pt>
                <c:pt idx="26">
                  <c:v>Monclova, Coah.</c:v>
                </c:pt>
                <c:pt idx="27">
                  <c:v>Toluca, Edo. de Méx.</c:v>
                </c:pt>
                <c:pt idx="28">
                  <c:v>Puebla, Pue.</c:v>
                </c:pt>
                <c:pt idx="29">
                  <c:v>Monterrey, N. L.</c:v>
                </c:pt>
                <c:pt idx="30">
                  <c:v>Chihuahua, Chih.</c:v>
                </c:pt>
                <c:pt idx="31">
                  <c:v>Tuxtla Gutiérrez, Chis.</c:v>
                </c:pt>
                <c:pt idx="32">
                  <c:v>Mexicali, B. C.</c:v>
                </c:pt>
                <c:pt idx="33">
                  <c:v>Izúcar de Matamoros, Pue.</c:v>
                </c:pt>
                <c:pt idx="34">
                  <c:v>León, Gto.</c:v>
                </c:pt>
                <c:pt idx="35">
                  <c:v>Oaxaca, Oax.</c:v>
                </c:pt>
                <c:pt idx="36">
                  <c:v>Matamoros, Tamps.</c:v>
                </c:pt>
                <c:pt idx="37">
                  <c:v>Córdoba, Ver.</c:v>
                </c:pt>
                <c:pt idx="38">
                  <c:v>Cd. Acuña, Coah.</c:v>
                </c:pt>
                <c:pt idx="39">
                  <c:v>Atlacomulco, Méx.</c:v>
                </c:pt>
                <c:pt idx="40">
                  <c:v>Tepatitlán, Jal.</c:v>
                </c:pt>
                <c:pt idx="41">
                  <c:v>Tehuantepec, Oax.</c:v>
                </c:pt>
                <c:pt idx="42">
                  <c:v>Iguala, Gro.</c:v>
                </c:pt>
                <c:pt idx="43">
                  <c:v>Acapulco, Gro.</c:v>
                </c:pt>
                <c:pt idx="44">
                  <c:v>Culiacán, Sin.</c:v>
                </c:pt>
                <c:pt idx="45">
                  <c:v>Cuernavaca, Mor.</c:v>
                </c:pt>
                <c:pt idx="46">
                  <c:v>Pachuca, Hgo.</c:v>
                </c:pt>
                <c:pt idx="47">
                  <c:v>Torreón, Coah.</c:v>
                </c:pt>
                <c:pt idx="48">
                  <c:v>Durango, Dgo.</c:v>
                </c:pt>
                <c:pt idx="49">
                  <c:v>Saltillo, Coah.</c:v>
                </c:pt>
                <c:pt idx="50">
                  <c:v>Tlaxcala, Tlax.</c:v>
                </c:pt>
                <c:pt idx="51">
                  <c:v>Zacatecas, Zac.</c:v>
                </c:pt>
                <c:pt idx="52">
                  <c:v>Cd. Jiménez, Chih.</c:v>
                </c:pt>
                <c:pt idx="53">
                  <c:v>Tijuana, B. C.</c:v>
                </c:pt>
                <c:pt idx="54">
                  <c:v>Fresnillo, Zac.</c:v>
                </c:pt>
              </c:strCache>
            </c:strRef>
          </c:cat>
          <c:val>
            <c:numRef>
              <c:f>'F19'!$D$7:$D$61</c:f>
              <c:numCache>
                <c:formatCode>General</c:formatCode>
                <c:ptCount val="55"/>
                <c:pt idx="0">
                  <c:v>4.96</c:v>
                </c:pt>
                <c:pt idx="1">
                  <c:v>5.29</c:v>
                </c:pt>
                <c:pt idx="2">
                  <c:v>6.21</c:v>
                </c:pt>
                <c:pt idx="3">
                  <c:v>6.3</c:v>
                </c:pt>
                <c:pt idx="4">
                  <c:v>6.42</c:v>
                </c:pt>
                <c:pt idx="5">
                  <c:v>6.47</c:v>
                </c:pt>
                <c:pt idx="6">
                  <c:v>6.47</c:v>
                </c:pt>
                <c:pt idx="7">
                  <c:v>6.68</c:v>
                </c:pt>
                <c:pt idx="8">
                  <c:v>6.77</c:v>
                </c:pt>
                <c:pt idx="9">
                  <c:v>6.78</c:v>
                </c:pt>
                <c:pt idx="10">
                  <c:v>6.91</c:v>
                </c:pt>
                <c:pt idx="11">
                  <c:v>7.01</c:v>
                </c:pt>
                <c:pt idx="12">
                  <c:v>7.08</c:v>
                </c:pt>
                <c:pt idx="13">
                  <c:v>7.11</c:v>
                </c:pt>
                <c:pt idx="14">
                  <c:v>7.12</c:v>
                </c:pt>
                <c:pt idx="15">
                  <c:v>7.17</c:v>
                </c:pt>
                <c:pt idx="16">
                  <c:v>7.21</c:v>
                </c:pt>
                <c:pt idx="17">
                  <c:v>7.26</c:v>
                </c:pt>
                <c:pt idx="18">
                  <c:v>7.3</c:v>
                </c:pt>
                <c:pt idx="19">
                  <c:v>7.35</c:v>
                </c:pt>
                <c:pt idx="20">
                  <c:v>7.39</c:v>
                </c:pt>
                <c:pt idx="21">
                  <c:v>7.39</c:v>
                </c:pt>
                <c:pt idx="22">
                  <c:v>7.41</c:v>
                </c:pt>
                <c:pt idx="23">
                  <c:v>7.42</c:v>
                </c:pt>
                <c:pt idx="24">
                  <c:v>7.45</c:v>
                </c:pt>
                <c:pt idx="25">
                  <c:v>7.5</c:v>
                </c:pt>
                <c:pt idx="26">
                  <c:v>7.51</c:v>
                </c:pt>
                <c:pt idx="27">
                  <c:v>7.52</c:v>
                </c:pt>
                <c:pt idx="28">
                  <c:v>7.53</c:v>
                </c:pt>
                <c:pt idx="29">
                  <c:v>7.54</c:v>
                </c:pt>
                <c:pt idx="30">
                  <c:v>7.58</c:v>
                </c:pt>
                <c:pt idx="31">
                  <c:v>7.77</c:v>
                </c:pt>
                <c:pt idx="32">
                  <c:v>7.81</c:v>
                </c:pt>
                <c:pt idx="33">
                  <c:v>7.86</c:v>
                </c:pt>
                <c:pt idx="34">
                  <c:v>7.93</c:v>
                </c:pt>
                <c:pt idx="35">
                  <c:v>7.95</c:v>
                </c:pt>
                <c:pt idx="36">
                  <c:v>7.96</c:v>
                </c:pt>
                <c:pt idx="37">
                  <c:v>8.06</c:v>
                </c:pt>
                <c:pt idx="38">
                  <c:v>8.1300000000000008</c:v>
                </c:pt>
                <c:pt idx="39">
                  <c:v>8.18</c:v>
                </c:pt>
                <c:pt idx="40">
                  <c:v>8.24</c:v>
                </c:pt>
                <c:pt idx="41">
                  <c:v>8.3699999999999992</c:v>
                </c:pt>
                <c:pt idx="42">
                  <c:v>8.3800000000000008</c:v>
                </c:pt>
                <c:pt idx="43">
                  <c:v>8.39</c:v>
                </c:pt>
                <c:pt idx="44">
                  <c:v>8.4499999999999993</c:v>
                </c:pt>
                <c:pt idx="45">
                  <c:v>8.4600000000000009</c:v>
                </c:pt>
                <c:pt idx="46">
                  <c:v>8.51</c:v>
                </c:pt>
                <c:pt idx="47">
                  <c:v>8.52</c:v>
                </c:pt>
                <c:pt idx="48">
                  <c:v>8.56</c:v>
                </c:pt>
                <c:pt idx="49">
                  <c:v>8.6199999999999992</c:v>
                </c:pt>
                <c:pt idx="50">
                  <c:v>8.92</c:v>
                </c:pt>
                <c:pt idx="51">
                  <c:v>9.08</c:v>
                </c:pt>
                <c:pt idx="52">
                  <c:v>9.25</c:v>
                </c:pt>
                <c:pt idx="53">
                  <c:v>9.3699999999999992</c:v>
                </c:pt>
                <c:pt idx="54">
                  <c:v>10.029999999999999</c:v>
                </c:pt>
              </c:numCache>
            </c:numRef>
          </c:val>
          <c:extLst>
            <c:ext xmlns:c16="http://schemas.microsoft.com/office/drawing/2014/chart" uri="{C3380CC4-5D6E-409C-BE32-E72D297353CC}">
              <c16:uniqueId val="{00000028-C75D-49D3-87F1-400F980473A8}"/>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371299052407248"/>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7.37</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9-C75D-49D3-87F1-400F980473A8}"/>
                </c:ext>
              </c:extLst>
            </c:dLbl>
            <c:dLbl>
              <c:idx val="1"/>
              <c:delete val="1"/>
              <c:extLst>
                <c:ext xmlns:c15="http://schemas.microsoft.com/office/drawing/2012/chart" uri="{CE6537A1-D6FC-4f65-9D91-7224C49458BB}"/>
                <c:ext xmlns:c16="http://schemas.microsoft.com/office/drawing/2014/chart" uri="{C3380CC4-5D6E-409C-BE32-E72D297353CC}">
                  <c16:uniqueId val="{0000002A-C75D-49D3-87F1-400F980473A8}"/>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7.37</c:v>
              </c:pt>
              <c:pt idx="1">
                <c:v>7.37</c:v>
              </c:pt>
            </c:numLit>
          </c:xVal>
          <c:yVal>
            <c:numLit>
              <c:formatCode>General</c:formatCode>
              <c:ptCount val="2"/>
              <c:pt idx="0">
                <c:v>0</c:v>
              </c:pt>
              <c:pt idx="1">
                <c:v>1</c:v>
              </c:pt>
            </c:numLit>
          </c:yVal>
          <c:smooth val="0"/>
          <c:extLst>
            <c:ext xmlns:c16="http://schemas.microsoft.com/office/drawing/2014/chart" uri="{C3380CC4-5D6E-409C-BE32-E72D297353CC}">
              <c16:uniqueId val="{0000002B-C75D-49D3-87F1-400F980473A8}"/>
            </c:ext>
          </c:extLst>
        </c:ser>
        <c:dLbls>
          <c:showLegendKey val="0"/>
          <c:showVal val="0"/>
          <c:showCatName val="0"/>
          <c:showSerName val="0"/>
          <c:showPercent val="0"/>
          <c:showBubbleSize val="0"/>
        </c:dLbls>
        <c:axId val="432685711"/>
        <c:axId val="431140575"/>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431140575"/>
        <c:scaling>
          <c:orientation val="minMax"/>
          <c:max val="1"/>
        </c:scaling>
        <c:delete val="1"/>
        <c:axPos val="r"/>
        <c:numFmt formatCode="General" sourceLinked="1"/>
        <c:majorTickMark val="out"/>
        <c:minorTickMark val="none"/>
        <c:tickLblPos val="nextTo"/>
        <c:crossAx val="432685711"/>
        <c:crosses val="max"/>
        <c:crossBetween val="midCat"/>
      </c:valAx>
      <c:valAx>
        <c:axId val="432685711"/>
        <c:scaling>
          <c:orientation val="minMax"/>
        </c:scaling>
        <c:delete val="1"/>
        <c:axPos val="b"/>
        <c:numFmt formatCode="General" sourceLinked="1"/>
        <c:majorTickMark val="out"/>
        <c:minorTickMark val="none"/>
        <c:tickLblPos val="nextTo"/>
        <c:crossAx val="4311405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F5BE-4B68-99BB-2FF59BBE669D}"/>
              </c:ext>
            </c:extLst>
          </c:dPt>
          <c:dPt>
            <c:idx val="4"/>
            <c:invertIfNegative val="0"/>
            <c:bubble3D val="0"/>
            <c:extLst>
              <c:ext xmlns:c16="http://schemas.microsoft.com/office/drawing/2014/chart" uri="{C3380CC4-5D6E-409C-BE32-E72D297353CC}">
                <c16:uniqueId val="{00000001-F5BE-4B68-99BB-2FF59BBE669D}"/>
              </c:ext>
            </c:extLst>
          </c:dPt>
          <c:dPt>
            <c:idx val="5"/>
            <c:invertIfNegative val="0"/>
            <c:bubble3D val="0"/>
            <c:extLst>
              <c:ext xmlns:c16="http://schemas.microsoft.com/office/drawing/2014/chart" uri="{C3380CC4-5D6E-409C-BE32-E72D297353CC}">
                <c16:uniqueId val="{00000002-F5BE-4B68-99BB-2FF59BBE669D}"/>
              </c:ext>
            </c:extLst>
          </c:dPt>
          <c:dPt>
            <c:idx val="7"/>
            <c:invertIfNegative val="0"/>
            <c:bubble3D val="0"/>
            <c:extLst>
              <c:ext xmlns:c16="http://schemas.microsoft.com/office/drawing/2014/chart" uri="{C3380CC4-5D6E-409C-BE32-E72D297353CC}">
                <c16:uniqueId val="{00000003-F5BE-4B68-99BB-2FF59BBE669D}"/>
              </c:ext>
            </c:extLst>
          </c:dPt>
          <c:dPt>
            <c:idx val="8"/>
            <c:invertIfNegative val="0"/>
            <c:bubble3D val="0"/>
            <c:extLst>
              <c:ext xmlns:c16="http://schemas.microsoft.com/office/drawing/2014/chart" uri="{C3380CC4-5D6E-409C-BE32-E72D297353CC}">
                <c16:uniqueId val="{00000004-F5BE-4B68-99BB-2FF59BBE669D}"/>
              </c:ext>
            </c:extLst>
          </c:dPt>
          <c:dPt>
            <c:idx val="13"/>
            <c:invertIfNegative val="0"/>
            <c:bubble3D val="0"/>
            <c:extLst>
              <c:ext xmlns:c16="http://schemas.microsoft.com/office/drawing/2014/chart" uri="{C3380CC4-5D6E-409C-BE32-E72D297353CC}">
                <c16:uniqueId val="{00000005-F5BE-4B68-99BB-2FF59BBE669D}"/>
              </c:ext>
            </c:extLst>
          </c:dPt>
          <c:dPt>
            <c:idx val="18"/>
            <c:invertIfNegative val="0"/>
            <c:bubble3D val="0"/>
            <c:spPr>
              <a:solidFill>
                <a:srgbClr val="FFC000"/>
              </a:solidFill>
              <a:ln>
                <a:noFill/>
              </a:ln>
              <a:effectLst/>
            </c:spPr>
            <c:extLst>
              <c:ext xmlns:c16="http://schemas.microsoft.com/office/drawing/2014/chart" uri="{C3380CC4-5D6E-409C-BE32-E72D297353CC}">
                <c16:uniqueId val="{00000007-F5BE-4B68-99BB-2FF59BBE669D}"/>
              </c:ext>
            </c:extLst>
          </c:dPt>
          <c:dPt>
            <c:idx val="20"/>
            <c:invertIfNegative val="0"/>
            <c:bubble3D val="0"/>
            <c:extLst>
              <c:ext xmlns:c16="http://schemas.microsoft.com/office/drawing/2014/chart" uri="{C3380CC4-5D6E-409C-BE32-E72D297353CC}">
                <c16:uniqueId val="{00000008-F5BE-4B68-99BB-2FF59BBE669D}"/>
              </c:ext>
            </c:extLst>
          </c:dPt>
          <c:dPt>
            <c:idx val="21"/>
            <c:invertIfNegative val="0"/>
            <c:bubble3D val="0"/>
            <c:extLst>
              <c:ext xmlns:c16="http://schemas.microsoft.com/office/drawing/2014/chart" uri="{C3380CC4-5D6E-409C-BE32-E72D297353CC}">
                <c16:uniqueId val="{00000009-F5BE-4B68-99BB-2FF59BBE669D}"/>
              </c:ext>
            </c:extLst>
          </c:dPt>
          <c:dPt>
            <c:idx val="23"/>
            <c:invertIfNegative val="0"/>
            <c:bubble3D val="0"/>
            <c:extLst>
              <c:ext xmlns:c16="http://schemas.microsoft.com/office/drawing/2014/chart" uri="{C3380CC4-5D6E-409C-BE32-E72D297353CC}">
                <c16:uniqueId val="{0000000A-F5BE-4B68-99BB-2FF59BBE669D}"/>
              </c:ext>
            </c:extLst>
          </c:dPt>
          <c:dPt>
            <c:idx val="24"/>
            <c:invertIfNegative val="0"/>
            <c:bubble3D val="0"/>
            <c:extLst>
              <c:ext xmlns:c16="http://schemas.microsoft.com/office/drawing/2014/chart" uri="{C3380CC4-5D6E-409C-BE32-E72D297353CC}">
                <c16:uniqueId val="{0000000B-F5BE-4B68-99BB-2FF59BBE669D}"/>
              </c:ext>
            </c:extLst>
          </c:dPt>
          <c:dPt>
            <c:idx val="25"/>
            <c:invertIfNegative val="0"/>
            <c:bubble3D val="0"/>
            <c:extLst>
              <c:ext xmlns:c16="http://schemas.microsoft.com/office/drawing/2014/chart" uri="{C3380CC4-5D6E-409C-BE32-E72D297353CC}">
                <c16:uniqueId val="{0000000C-F5BE-4B68-99BB-2FF59BBE669D}"/>
              </c:ext>
            </c:extLst>
          </c:dPt>
          <c:dPt>
            <c:idx val="26"/>
            <c:invertIfNegative val="0"/>
            <c:bubble3D val="0"/>
            <c:extLst>
              <c:ext xmlns:c16="http://schemas.microsoft.com/office/drawing/2014/chart" uri="{C3380CC4-5D6E-409C-BE32-E72D297353CC}">
                <c16:uniqueId val="{0000000D-F5BE-4B68-99BB-2FF59BBE669D}"/>
              </c:ext>
            </c:extLst>
          </c:dPt>
          <c:dPt>
            <c:idx val="27"/>
            <c:invertIfNegative val="0"/>
            <c:bubble3D val="0"/>
            <c:extLst>
              <c:ext xmlns:c16="http://schemas.microsoft.com/office/drawing/2014/chart" uri="{C3380CC4-5D6E-409C-BE32-E72D297353CC}">
                <c16:uniqueId val="{0000000E-F5BE-4B68-99BB-2FF59BBE669D}"/>
              </c:ext>
            </c:extLst>
          </c:dPt>
          <c:dPt>
            <c:idx val="28"/>
            <c:invertIfNegative val="0"/>
            <c:bubble3D val="0"/>
            <c:extLst>
              <c:ext xmlns:c16="http://schemas.microsoft.com/office/drawing/2014/chart" uri="{C3380CC4-5D6E-409C-BE32-E72D297353CC}">
                <c16:uniqueId val="{0000000F-F5BE-4B68-99BB-2FF59BBE669D}"/>
              </c:ext>
            </c:extLst>
          </c:dPt>
          <c:dPt>
            <c:idx val="30"/>
            <c:invertIfNegative val="0"/>
            <c:bubble3D val="0"/>
            <c:extLst>
              <c:ext xmlns:c16="http://schemas.microsoft.com/office/drawing/2014/chart" uri="{C3380CC4-5D6E-409C-BE32-E72D297353CC}">
                <c16:uniqueId val="{00000010-F5BE-4B68-99BB-2FF59BBE669D}"/>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'F20'!$B$7:$B$38</c:f>
              <c:strCache>
                <c:ptCount val="32"/>
                <c:pt idx="0">
                  <c:v>Quintana Roo</c:v>
                </c:pt>
                <c:pt idx="1">
                  <c:v>Tabasco</c:v>
                </c:pt>
                <c:pt idx="2">
                  <c:v>Baja California Sur</c:v>
                </c:pt>
                <c:pt idx="3">
                  <c:v>Yucatán</c:v>
                </c:pt>
                <c:pt idx="4">
                  <c:v>Ciudad de México</c:v>
                </c:pt>
                <c:pt idx="5">
                  <c:v>Sonora</c:v>
                </c:pt>
                <c:pt idx="6">
                  <c:v>San Luis Potosí</c:v>
                </c:pt>
                <c:pt idx="7">
                  <c:v>Campeche</c:v>
                </c:pt>
                <c:pt idx="8">
                  <c:v>Colima</c:v>
                </c:pt>
                <c:pt idx="9">
                  <c:v>Chiapas</c:v>
                </c:pt>
                <c:pt idx="10">
                  <c:v>Nayarit</c:v>
                </c:pt>
                <c:pt idx="11">
                  <c:v>Michoacán</c:v>
                </c:pt>
                <c:pt idx="12">
                  <c:v>Querétaro</c:v>
                </c:pt>
                <c:pt idx="13">
                  <c:v>Veracruz</c:v>
                </c:pt>
                <c:pt idx="14">
                  <c:v>Guanajuato</c:v>
                </c:pt>
                <c:pt idx="15">
                  <c:v>Aguascalientes</c:v>
                </c:pt>
                <c:pt idx="16">
                  <c:v>Nuevo León</c:v>
                </c:pt>
                <c:pt idx="17">
                  <c:v>Puebla</c:v>
                </c:pt>
                <c:pt idx="18">
                  <c:v>Jalisco</c:v>
                </c:pt>
                <c:pt idx="19">
                  <c:v>Tamaulipas</c:v>
                </c:pt>
                <c:pt idx="20">
                  <c:v>Estado de México</c:v>
                </c:pt>
                <c:pt idx="21">
                  <c:v>Chihuahua</c:v>
                </c:pt>
                <c:pt idx="22">
                  <c:v>Oaxaca</c:v>
                </c:pt>
                <c:pt idx="23">
                  <c:v>Hidalgo</c:v>
                </c:pt>
                <c:pt idx="24">
                  <c:v>Coahuila</c:v>
                </c:pt>
                <c:pt idx="25">
                  <c:v>Guerrero</c:v>
                </c:pt>
                <c:pt idx="26">
                  <c:v>Sinaloa</c:v>
                </c:pt>
                <c:pt idx="27">
                  <c:v>Morelos</c:v>
                </c:pt>
                <c:pt idx="28">
                  <c:v>Durango</c:v>
                </c:pt>
                <c:pt idx="29">
                  <c:v>Baja California</c:v>
                </c:pt>
                <c:pt idx="30">
                  <c:v>Tlaxcala</c:v>
                </c:pt>
                <c:pt idx="31">
                  <c:v>Zacatecas</c:v>
                </c:pt>
              </c:strCache>
            </c:strRef>
          </c:cat>
          <c:val>
            <c:numRef>
              <c:f>'F20'!$C$7:$C$38</c:f>
              <c:numCache>
                <c:formatCode>0.00</c:formatCode>
                <c:ptCount val="32"/>
                <c:pt idx="0">
                  <c:v>5.07</c:v>
                </c:pt>
                <c:pt idx="1">
                  <c:v>6.3</c:v>
                </c:pt>
                <c:pt idx="2">
                  <c:v>6.42</c:v>
                </c:pt>
                <c:pt idx="3">
                  <c:v>6.47</c:v>
                </c:pt>
                <c:pt idx="4">
                  <c:v>6.47</c:v>
                </c:pt>
                <c:pt idx="5">
                  <c:v>6.9</c:v>
                </c:pt>
                <c:pt idx="6">
                  <c:v>7.08</c:v>
                </c:pt>
                <c:pt idx="7">
                  <c:v>7.12</c:v>
                </c:pt>
                <c:pt idx="8">
                  <c:v>7.26</c:v>
                </c:pt>
                <c:pt idx="9">
                  <c:v>7.33</c:v>
                </c:pt>
                <c:pt idx="10">
                  <c:v>7.35</c:v>
                </c:pt>
                <c:pt idx="11">
                  <c:v>7.39</c:v>
                </c:pt>
                <c:pt idx="12">
                  <c:v>7.42</c:v>
                </c:pt>
                <c:pt idx="13">
                  <c:v>7.46</c:v>
                </c:pt>
                <c:pt idx="14">
                  <c:v>7.49</c:v>
                </c:pt>
                <c:pt idx="15">
                  <c:v>7.5</c:v>
                </c:pt>
                <c:pt idx="16">
                  <c:v>7.54</c:v>
                </c:pt>
                <c:pt idx="17">
                  <c:v>7.59</c:v>
                </c:pt>
                <c:pt idx="18">
                  <c:v>7.62</c:v>
                </c:pt>
                <c:pt idx="19">
                  <c:v>7.66</c:v>
                </c:pt>
                <c:pt idx="20">
                  <c:v>7.67</c:v>
                </c:pt>
                <c:pt idx="21">
                  <c:v>7.79</c:v>
                </c:pt>
                <c:pt idx="22">
                  <c:v>8.08</c:v>
                </c:pt>
                <c:pt idx="23">
                  <c:v>8.27</c:v>
                </c:pt>
                <c:pt idx="24">
                  <c:v>8.33</c:v>
                </c:pt>
                <c:pt idx="25">
                  <c:v>8.39</c:v>
                </c:pt>
                <c:pt idx="26">
                  <c:v>8.4499999999999993</c:v>
                </c:pt>
                <c:pt idx="27">
                  <c:v>8.4600000000000009</c:v>
                </c:pt>
                <c:pt idx="28">
                  <c:v>8.56</c:v>
                </c:pt>
                <c:pt idx="29">
                  <c:v>8.6199999999999992</c:v>
                </c:pt>
                <c:pt idx="30">
                  <c:v>8.92</c:v>
                </c:pt>
                <c:pt idx="31">
                  <c:v>9.6199999999999992</c:v>
                </c:pt>
              </c:numCache>
            </c:numRef>
          </c:val>
          <c:extLst>
            <c:ext xmlns:c16="http://schemas.microsoft.com/office/drawing/2014/chart" uri="{C3380CC4-5D6E-409C-BE32-E72D297353CC}">
              <c16:uniqueId val="{00000011-F5BE-4B68-99BB-2FF59BBE669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6944809249967888"/>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7.37</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5.5651849758574172E-2"/>
                    </c:manualLayout>
                  </c15:layout>
                </c:ext>
                <c:ext xmlns:c16="http://schemas.microsoft.com/office/drawing/2014/chart" uri="{C3380CC4-5D6E-409C-BE32-E72D297353CC}">
                  <c16:uniqueId val="{00000012-F5BE-4B68-99BB-2FF59BBE669D}"/>
                </c:ext>
              </c:extLst>
            </c:dLbl>
            <c:dLbl>
              <c:idx val="1"/>
              <c:delete val="1"/>
              <c:extLst>
                <c:ext xmlns:c15="http://schemas.microsoft.com/office/drawing/2012/chart" uri="{CE6537A1-D6FC-4f65-9D91-7224C49458BB}"/>
                <c:ext xmlns:c16="http://schemas.microsoft.com/office/drawing/2014/chart" uri="{C3380CC4-5D6E-409C-BE32-E72D297353CC}">
                  <c16:uniqueId val="{00000013-F5BE-4B68-99BB-2FF59BBE669D}"/>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7.37</c:v>
              </c:pt>
              <c:pt idx="1">
                <c:v>7.37</c:v>
              </c:pt>
            </c:numLit>
          </c:xVal>
          <c:yVal>
            <c:numLit>
              <c:formatCode>General</c:formatCode>
              <c:ptCount val="2"/>
              <c:pt idx="0">
                <c:v>0</c:v>
              </c:pt>
              <c:pt idx="1">
                <c:v>1</c:v>
              </c:pt>
            </c:numLit>
          </c:yVal>
          <c:smooth val="0"/>
          <c:extLst>
            <c:ext xmlns:c16="http://schemas.microsoft.com/office/drawing/2014/chart" uri="{C3380CC4-5D6E-409C-BE32-E72D297353CC}">
              <c16:uniqueId val="{00000014-F5BE-4B68-99BB-2FF59BBE669D}"/>
            </c:ext>
          </c:extLst>
        </c:ser>
        <c:dLbls>
          <c:showLegendKey val="0"/>
          <c:showVal val="0"/>
          <c:showCatName val="0"/>
          <c:showSerName val="0"/>
          <c:showPercent val="0"/>
          <c:showBubbleSize val="0"/>
        </c:dLbls>
        <c:axId val="435090879"/>
        <c:axId val="434698783"/>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434698783"/>
        <c:scaling>
          <c:orientation val="minMax"/>
          <c:max val="1"/>
        </c:scaling>
        <c:delete val="1"/>
        <c:axPos val="l"/>
        <c:numFmt formatCode="General" sourceLinked="1"/>
        <c:majorTickMark val="out"/>
        <c:minorTickMark val="none"/>
        <c:tickLblPos val="nextTo"/>
        <c:crossAx val="435090879"/>
        <c:crosses val="autoZero"/>
        <c:crossBetween val="midCat"/>
      </c:valAx>
      <c:valAx>
        <c:axId val="435090879"/>
        <c:scaling>
          <c:orientation val="minMax"/>
        </c:scaling>
        <c:delete val="1"/>
        <c:axPos val="b"/>
        <c:numFmt formatCode="General" sourceLinked="1"/>
        <c:majorTickMark val="out"/>
        <c:minorTickMark val="none"/>
        <c:tickLblPos val="nextTo"/>
        <c:crossAx val="43469878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24185794569705E-2"/>
          <c:y val="5.8092149035262809E-2"/>
          <c:w val="0.88012830929649943"/>
          <c:h val="0.5866234198270126"/>
        </c:manualLayout>
      </c:layout>
      <c:barChart>
        <c:barDir val="col"/>
        <c:grouping val="clustered"/>
        <c:varyColors val="0"/>
        <c:ser>
          <c:idx val="0"/>
          <c:order val="0"/>
          <c:tx>
            <c:strRef>
              <c:f>'F21'!$A$31</c:f>
              <c:strCache>
                <c:ptCount val="1"/>
                <c:pt idx="0">
                  <c:v>jul-21</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'F21'!$B$31:$J$31</c:f>
              <c:numCache>
                <c:formatCode>0.00%</c:formatCode>
                <c:ptCount val="9"/>
                <c:pt idx="0">
                  <c:v>6.7294962704181671E-2</c:v>
                </c:pt>
                <c:pt idx="1">
                  <c:v>8.4780074656009674E-2</c:v>
                </c:pt>
                <c:pt idx="2">
                  <c:v>4.5623503625392914E-2</c:v>
                </c:pt>
                <c:pt idx="3">
                  <c:v>7.0524081587791443E-2</c:v>
                </c:pt>
                <c:pt idx="4">
                  <c:v>3.8804054260253906E-2</c:v>
                </c:pt>
                <c:pt idx="5">
                  <c:v>2.038959413766861E-2</c:v>
                </c:pt>
                <c:pt idx="6">
                  <c:v>7.1840956807136536E-2</c:v>
                </c:pt>
                <c:pt idx="7">
                  <c:v>5.5115077644586563E-2</c:v>
                </c:pt>
                <c:pt idx="8">
                  <c:v>6.4015656709671021E-2</c:v>
                </c:pt>
              </c:numCache>
            </c:numRef>
          </c:val>
          <c:extLst>
            <c:ext xmlns:c16="http://schemas.microsoft.com/office/drawing/2014/chart" uri="{C3380CC4-5D6E-409C-BE32-E72D297353CC}">
              <c16:uniqueId val="{00000000-7C01-4B0B-B10B-33A87B966BCA}"/>
            </c:ext>
          </c:extLst>
        </c:ser>
        <c:ser>
          <c:idx val="1"/>
          <c:order val="1"/>
          <c:tx>
            <c:strRef>
              <c:f>'F21'!$A$32</c:f>
              <c:strCache>
                <c:ptCount val="1"/>
                <c:pt idx="0">
                  <c:v>ago-21</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'F21'!$B$32:$J$32</c:f>
              <c:numCache>
                <c:formatCode>0.00%</c:formatCode>
                <c:ptCount val="9"/>
                <c:pt idx="0">
                  <c:v>6.5269790589809418E-2</c:v>
                </c:pt>
                <c:pt idx="1">
                  <c:v>9.0681493282318115E-2</c:v>
                </c:pt>
                <c:pt idx="2">
                  <c:v>4.9666855484247208E-2</c:v>
                </c:pt>
                <c:pt idx="3">
                  <c:v>5.6797653436660767E-2</c:v>
                </c:pt>
                <c:pt idx="4">
                  <c:v>5.2872978150844574E-2</c:v>
                </c:pt>
                <c:pt idx="5">
                  <c:v>1.6820810735225677E-2</c:v>
                </c:pt>
                <c:pt idx="6">
                  <c:v>6.4849212765693665E-2</c:v>
                </c:pt>
                <c:pt idx="7">
                  <c:v>4.5107968151569366E-2</c:v>
                </c:pt>
                <c:pt idx="8">
                  <c:v>6.799645721912384E-2</c:v>
                </c:pt>
              </c:numCache>
            </c:numRef>
          </c:val>
          <c:extLst>
            <c:ext xmlns:c16="http://schemas.microsoft.com/office/drawing/2014/chart" uri="{C3380CC4-5D6E-409C-BE32-E72D297353CC}">
              <c16:uniqueId val="{00000001-7C01-4B0B-B10B-33A87B966BCA}"/>
            </c:ext>
          </c:extLst>
        </c:ser>
        <c:ser>
          <c:idx val="2"/>
          <c:order val="2"/>
          <c:tx>
            <c:strRef>
              <c:f>'F21'!$A$33</c:f>
              <c:strCache>
                <c:ptCount val="1"/>
                <c:pt idx="0">
                  <c:v>sep-21</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'F21'!$B$33:$J$33</c:f>
              <c:numCache>
                <c:formatCode>0.00%</c:formatCode>
                <c:ptCount val="9"/>
                <c:pt idx="0">
                  <c:v>6.7967984620787944E-2</c:v>
                </c:pt>
                <c:pt idx="1">
                  <c:v>9.2273879366880016E-2</c:v>
                </c:pt>
                <c:pt idx="2">
                  <c:v>5.7678428425954192E-2</c:v>
                </c:pt>
                <c:pt idx="3">
                  <c:v>6.4956530046813718E-2</c:v>
                </c:pt>
                <c:pt idx="4">
                  <c:v>7.336155932335664E-2</c:v>
                </c:pt>
                <c:pt idx="5">
                  <c:v>2.0406271150298146E-2</c:v>
                </c:pt>
                <c:pt idx="6">
                  <c:v>6.7507744719084384E-2</c:v>
                </c:pt>
                <c:pt idx="7">
                  <c:v>3.1825214496694697E-2</c:v>
                </c:pt>
                <c:pt idx="8">
                  <c:v>6.5795234223528717E-2</c:v>
                </c:pt>
              </c:numCache>
            </c:numRef>
          </c:val>
          <c:extLst>
            <c:ext xmlns:c16="http://schemas.microsoft.com/office/drawing/2014/chart" uri="{C3380CC4-5D6E-409C-BE32-E72D297353CC}">
              <c16:uniqueId val="{00000002-7C01-4B0B-B10B-33A87B966BCA}"/>
            </c:ext>
          </c:extLst>
        </c:ser>
        <c:ser>
          <c:idx val="3"/>
          <c:order val="3"/>
          <c:tx>
            <c:strRef>
              <c:f>'F21'!$A$34</c:f>
              <c:strCache>
                <c:ptCount val="1"/>
                <c:pt idx="0">
                  <c:v>oct-21</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'F21'!$B$34:$J$34</c:f>
              <c:numCache>
                <c:formatCode>0.00%</c:formatCode>
                <c:ptCount val="9"/>
                <c:pt idx="0">
                  <c:v>6.8954740983124332E-2</c:v>
                </c:pt>
                <c:pt idx="1">
                  <c:v>8.9435958624683093E-2</c:v>
                </c:pt>
                <c:pt idx="2">
                  <c:v>5.728649148523806E-2</c:v>
                </c:pt>
                <c:pt idx="3">
                  <c:v>6.9458699205534769E-2</c:v>
                </c:pt>
                <c:pt idx="4">
                  <c:v>5.3653408433316639E-2</c:v>
                </c:pt>
                <c:pt idx="5">
                  <c:v>3.1020370198121046E-2</c:v>
                </c:pt>
                <c:pt idx="6">
                  <c:v>7.3619114546732256E-2</c:v>
                </c:pt>
                <c:pt idx="7">
                  <c:v>3.3449275902906681E-2</c:v>
                </c:pt>
                <c:pt idx="8">
                  <c:v>6.6744480282267399E-2</c:v>
                </c:pt>
              </c:numCache>
            </c:numRef>
          </c:val>
          <c:extLst>
            <c:ext xmlns:c16="http://schemas.microsoft.com/office/drawing/2014/chart" uri="{C3380CC4-5D6E-409C-BE32-E72D297353CC}">
              <c16:uniqueId val="{00000003-7C01-4B0B-B10B-33A87B966BCA}"/>
            </c:ext>
          </c:extLst>
        </c:ser>
        <c:ser>
          <c:idx val="4"/>
          <c:order val="4"/>
          <c:tx>
            <c:strRef>
              <c:f>'F21'!$A$35</c:f>
              <c:strCache>
                <c:ptCount val="1"/>
                <c:pt idx="0">
                  <c:v>nov-21</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'F21'!$B$35:$J$35</c:f>
              <c:numCache>
                <c:formatCode>0.00%</c:formatCode>
                <c:ptCount val="9"/>
                <c:pt idx="0">
                  <c:v>7.6225178969064639E-2</c:v>
                </c:pt>
                <c:pt idx="1">
                  <c:v>0.10006991784653035</c:v>
                </c:pt>
                <c:pt idx="2">
                  <c:v>6.0172429117411823E-2</c:v>
                </c:pt>
                <c:pt idx="3">
                  <c:v>6.8446113861855645E-2</c:v>
                </c:pt>
                <c:pt idx="4">
                  <c:v>7.3424679124104775E-2</c:v>
                </c:pt>
                <c:pt idx="5">
                  <c:v>2.7585694793803506E-2</c:v>
                </c:pt>
                <c:pt idx="6">
                  <c:v>9.5568606513614526E-2</c:v>
                </c:pt>
                <c:pt idx="7">
                  <c:v>3.2450793355358006E-2</c:v>
                </c:pt>
                <c:pt idx="8">
                  <c:v>7.4963305608682043E-2</c:v>
                </c:pt>
              </c:numCache>
            </c:numRef>
          </c:val>
          <c:extLst>
            <c:ext xmlns:c16="http://schemas.microsoft.com/office/drawing/2014/chart" uri="{C3380CC4-5D6E-409C-BE32-E72D297353CC}">
              <c16:uniqueId val="{00000004-7C01-4B0B-B10B-33A87B966BCA}"/>
            </c:ext>
          </c:extLst>
        </c:ser>
        <c:dLbls>
          <c:showLegendKey val="0"/>
          <c:showVal val="0"/>
          <c:showCatName val="0"/>
          <c:showSerName val="0"/>
          <c:showPercent val="0"/>
          <c:showBubbleSize val="0"/>
        </c:dLbls>
        <c:gapWidth val="219"/>
        <c:overlap val="-27"/>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2000000000000001"/>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6F2-4B2C-AF08-8B11F5C0559A}"/>
              </c:ext>
            </c:extLst>
          </c:dPt>
          <c:dPt>
            <c:idx val="1"/>
            <c:invertIfNegative val="0"/>
            <c:bubble3D val="0"/>
            <c:extLst>
              <c:ext xmlns:c16="http://schemas.microsoft.com/office/drawing/2014/chart" uri="{C3380CC4-5D6E-409C-BE32-E72D297353CC}">
                <c16:uniqueId val="{00000001-D6F2-4B2C-AF08-8B11F5C0559A}"/>
              </c:ext>
            </c:extLst>
          </c:dPt>
          <c:dPt>
            <c:idx val="6"/>
            <c:invertIfNegative val="0"/>
            <c:bubble3D val="0"/>
            <c:extLst>
              <c:ext xmlns:c16="http://schemas.microsoft.com/office/drawing/2014/chart" uri="{C3380CC4-5D6E-409C-BE32-E72D297353CC}">
                <c16:uniqueId val="{00000002-D6F2-4B2C-AF08-8B11F5C0559A}"/>
              </c:ext>
            </c:extLst>
          </c:dPt>
          <c:dPt>
            <c:idx val="7"/>
            <c:invertIfNegative val="0"/>
            <c:bubble3D val="0"/>
            <c:extLst>
              <c:ext xmlns:c16="http://schemas.microsoft.com/office/drawing/2014/chart" uri="{C3380CC4-5D6E-409C-BE32-E72D297353CC}">
                <c16:uniqueId val="{00000003-D6F2-4B2C-AF08-8B11F5C0559A}"/>
              </c:ext>
            </c:extLst>
          </c:dPt>
          <c:dPt>
            <c:idx val="13"/>
            <c:invertIfNegative val="0"/>
            <c:bubble3D val="0"/>
            <c:extLst>
              <c:ext xmlns:c16="http://schemas.microsoft.com/office/drawing/2014/chart" uri="{C3380CC4-5D6E-409C-BE32-E72D297353CC}">
                <c16:uniqueId val="{00000004-D6F2-4B2C-AF08-8B11F5C0559A}"/>
              </c:ext>
            </c:extLst>
          </c:dPt>
          <c:dPt>
            <c:idx val="16"/>
            <c:invertIfNegative val="0"/>
            <c:bubble3D val="0"/>
            <c:extLst>
              <c:ext xmlns:c16="http://schemas.microsoft.com/office/drawing/2014/chart" uri="{C3380CC4-5D6E-409C-BE32-E72D297353CC}">
                <c16:uniqueId val="{00000005-D6F2-4B2C-AF08-8B11F5C0559A}"/>
              </c:ext>
            </c:extLst>
          </c:dPt>
          <c:dPt>
            <c:idx val="17"/>
            <c:invertIfNegative val="0"/>
            <c:bubble3D val="0"/>
            <c:spPr>
              <a:solidFill>
                <a:srgbClr val="FBBB27"/>
              </a:solidFill>
              <a:ln>
                <a:noFill/>
              </a:ln>
              <a:effectLst/>
            </c:spPr>
            <c:extLst>
              <c:ext xmlns:c16="http://schemas.microsoft.com/office/drawing/2014/chart" uri="{C3380CC4-5D6E-409C-BE32-E72D297353CC}">
                <c16:uniqueId val="{00000007-D6F2-4B2C-AF08-8B11F5C0559A}"/>
              </c:ext>
            </c:extLst>
          </c:dPt>
          <c:dPt>
            <c:idx val="18"/>
            <c:invertIfNegative val="0"/>
            <c:bubble3D val="0"/>
            <c:extLst>
              <c:ext xmlns:c16="http://schemas.microsoft.com/office/drawing/2014/chart" uri="{C3380CC4-5D6E-409C-BE32-E72D297353CC}">
                <c16:uniqueId val="{00000008-D6F2-4B2C-AF08-8B11F5C0559A}"/>
              </c:ext>
            </c:extLst>
          </c:dPt>
          <c:dPt>
            <c:idx val="23"/>
            <c:invertIfNegative val="0"/>
            <c:bubble3D val="0"/>
            <c:extLst>
              <c:ext xmlns:c16="http://schemas.microsoft.com/office/drawing/2014/chart" uri="{C3380CC4-5D6E-409C-BE32-E72D297353CC}">
                <c16:uniqueId val="{00000009-D6F2-4B2C-AF08-8B11F5C0559A}"/>
              </c:ext>
            </c:extLst>
          </c:dPt>
          <c:dPt>
            <c:idx val="26"/>
            <c:invertIfNegative val="0"/>
            <c:bubble3D val="0"/>
            <c:extLst>
              <c:ext xmlns:c16="http://schemas.microsoft.com/office/drawing/2014/chart" uri="{C3380CC4-5D6E-409C-BE32-E72D297353CC}">
                <c16:uniqueId val="{0000000A-D6F2-4B2C-AF08-8B11F5C0559A}"/>
              </c:ext>
            </c:extLst>
          </c:dPt>
          <c:dPt>
            <c:idx val="27"/>
            <c:invertIfNegative val="0"/>
            <c:bubble3D val="0"/>
            <c:extLst>
              <c:ext xmlns:c16="http://schemas.microsoft.com/office/drawing/2014/chart" uri="{C3380CC4-5D6E-409C-BE32-E72D297353CC}">
                <c16:uniqueId val="{0000000B-D6F2-4B2C-AF08-8B11F5C0559A}"/>
              </c:ext>
            </c:extLst>
          </c:dPt>
          <c:dPt>
            <c:idx val="28"/>
            <c:invertIfNegative val="0"/>
            <c:bubble3D val="0"/>
            <c:extLst>
              <c:ext xmlns:c16="http://schemas.microsoft.com/office/drawing/2014/chart" uri="{C3380CC4-5D6E-409C-BE32-E72D297353CC}">
                <c16:uniqueId val="{0000000C-D6F2-4B2C-AF08-8B11F5C0559A}"/>
              </c:ext>
            </c:extLst>
          </c:dPt>
          <c:dPt>
            <c:idx val="29"/>
            <c:invertIfNegative val="0"/>
            <c:bubble3D val="0"/>
            <c:extLst>
              <c:ext xmlns:c16="http://schemas.microsoft.com/office/drawing/2014/chart" uri="{C3380CC4-5D6E-409C-BE32-E72D297353CC}">
                <c16:uniqueId val="{0000000D-D6F2-4B2C-AF08-8B11F5C0559A}"/>
              </c:ext>
            </c:extLst>
          </c:dPt>
          <c:dPt>
            <c:idx val="31"/>
            <c:invertIfNegative val="0"/>
            <c:bubble3D val="0"/>
            <c:extLst>
              <c:ext xmlns:c16="http://schemas.microsoft.com/office/drawing/2014/chart" uri="{C3380CC4-5D6E-409C-BE32-E72D297353CC}">
                <c16:uniqueId val="{0000000E-D6F2-4B2C-AF08-8B11F5C0559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'F22'!$B$7:$B$38</c:f>
              <c:strCache>
                <c:ptCount val="32"/>
                <c:pt idx="0">
                  <c:v>Yucatán</c:v>
                </c:pt>
                <c:pt idx="1">
                  <c:v>Quintana Roo</c:v>
                </c:pt>
                <c:pt idx="2">
                  <c:v>Chihuahua</c:v>
                </c:pt>
                <c:pt idx="3">
                  <c:v>Colima</c:v>
                </c:pt>
                <c:pt idx="4">
                  <c:v>Sonora</c:v>
                </c:pt>
                <c:pt idx="5">
                  <c:v>Tabasco</c:v>
                </c:pt>
                <c:pt idx="6">
                  <c:v>Campeche</c:v>
                </c:pt>
                <c:pt idx="7">
                  <c:v>Baja California Sur</c:v>
                </c:pt>
                <c:pt idx="8">
                  <c:v>Chiapas</c:v>
                </c:pt>
                <c:pt idx="9">
                  <c:v>Guanajuato</c:v>
                </c:pt>
                <c:pt idx="10">
                  <c:v>Nayarit</c:v>
                </c:pt>
                <c:pt idx="11">
                  <c:v>Michoacán</c:v>
                </c:pt>
                <c:pt idx="12">
                  <c:v>Oaxaca</c:v>
                </c:pt>
                <c:pt idx="13">
                  <c:v>Veracruz</c:v>
                </c:pt>
                <c:pt idx="14">
                  <c:v>Sinaloa</c:v>
                </c:pt>
                <c:pt idx="15">
                  <c:v>San Luis Potosí</c:v>
                </c:pt>
                <c:pt idx="16">
                  <c:v>Coahuila</c:v>
                </c:pt>
                <c:pt idx="17">
                  <c:v>Jalisco</c:v>
                </c:pt>
                <c:pt idx="18">
                  <c:v>Ciudad de México</c:v>
                </c:pt>
                <c:pt idx="19">
                  <c:v>Tamaulipas</c:v>
                </c:pt>
                <c:pt idx="20">
                  <c:v>Querétaro</c:v>
                </c:pt>
                <c:pt idx="21">
                  <c:v>Baja California</c:v>
                </c:pt>
                <c:pt idx="22">
                  <c:v>Aguascalientes</c:v>
                </c:pt>
                <c:pt idx="23">
                  <c:v>Nuevo León</c:v>
                </c:pt>
                <c:pt idx="24">
                  <c:v>Durango</c:v>
                </c:pt>
                <c:pt idx="25">
                  <c:v>Zacatecas</c:v>
                </c:pt>
                <c:pt idx="26">
                  <c:v>Puebla</c:v>
                </c:pt>
                <c:pt idx="27">
                  <c:v>Morelos</c:v>
                </c:pt>
                <c:pt idx="28">
                  <c:v>Guerrero</c:v>
                </c:pt>
                <c:pt idx="29">
                  <c:v>Hidalgo</c:v>
                </c:pt>
                <c:pt idx="30">
                  <c:v>Estado de México</c:v>
                </c:pt>
                <c:pt idx="31">
                  <c:v>Tlaxcala</c:v>
                </c:pt>
              </c:strCache>
            </c:strRef>
          </c:cat>
          <c:val>
            <c:numRef>
              <c:f>'F22'!$C$7:$C$38</c:f>
              <c:numCache>
                <c:formatCode>0.00%</c:formatCode>
                <c:ptCount val="32"/>
                <c:pt idx="0">
                  <c:v>7.2535173689546664E-2</c:v>
                </c:pt>
                <c:pt idx="1">
                  <c:v>7.3237756042883129E-2</c:v>
                </c:pt>
                <c:pt idx="2">
                  <c:v>7.6987145911506932E-2</c:v>
                </c:pt>
                <c:pt idx="3">
                  <c:v>8.0628382099677404E-2</c:v>
                </c:pt>
                <c:pt idx="4">
                  <c:v>8.1666843952771059E-2</c:v>
                </c:pt>
                <c:pt idx="5">
                  <c:v>8.3864304719226943E-2</c:v>
                </c:pt>
                <c:pt idx="6">
                  <c:v>8.5454770143351441E-2</c:v>
                </c:pt>
                <c:pt idx="7">
                  <c:v>8.5532510273580831E-2</c:v>
                </c:pt>
                <c:pt idx="8">
                  <c:v>9.0472463355628266E-2</c:v>
                </c:pt>
                <c:pt idx="9">
                  <c:v>9.1468536414999232E-2</c:v>
                </c:pt>
                <c:pt idx="10">
                  <c:v>9.3386634377392794E-2</c:v>
                </c:pt>
                <c:pt idx="11">
                  <c:v>9.4630955102615058E-2</c:v>
                </c:pt>
                <c:pt idx="12">
                  <c:v>9.4775360492303382E-2</c:v>
                </c:pt>
                <c:pt idx="13">
                  <c:v>9.7673935438074067E-2</c:v>
                </c:pt>
                <c:pt idx="14">
                  <c:v>9.8145223884591751E-2</c:v>
                </c:pt>
                <c:pt idx="15">
                  <c:v>9.968648247152001E-2</c:v>
                </c:pt>
                <c:pt idx="16">
                  <c:v>9.9727544383898706E-2</c:v>
                </c:pt>
                <c:pt idx="17">
                  <c:v>0.10006991784653035</c:v>
                </c:pt>
                <c:pt idx="18">
                  <c:v>0.10028078974322749</c:v>
                </c:pt>
                <c:pt idx="19">
                  <c:v>0.10050903105178875</c:v>
                </c:pt>
                <c:pt idx="20">
                  <c:v>0.10158721671167198</c:v>
                </c:pt>
                <c:pt idx="21">
                  <c:v>0.10178939642819702</c:v>
                </c:pt>
                <c:pt idx="22">
                  <c:v>0.10611140213026013</c:v>
                </c:pt>
                <c:pt idx="23">
                  <c:v>0.1063949339992865</c:v>
                </c:pt>
                <c:pt idx="24">
                  <c:v>0.10790358744394613</c:v>
                </c:pt>
                <c:pt idx="25">
                  <c:v>0.10857797483187727</c:v>
                </c:pt>
                <c:pt idx="26">
                  <c:v>0.10976327462778335</c:v>
                </c:pt>
                <c:pt idx="27">
                  <c:v>0.1131701265114979</c:v>
                </c:pt>
                <c:pt idx="28">
                  <c:v>0.11317145221422401</c:v>
                </c:pt>
                <c:pt idx="29">
                  <c:v>0.11529532687093516</c:v>
                </c:pt>
                <c:pt idx="30">
                  <c:v>0.12123317333718285</c:v>
                </c:pt>
                <c:pt idx="31">
                  <c:v>0.13673680396610077</c:v>
                </c:pt>
              </c:numCache>
            </c:numRef>
          </c:val>
          <c:extLst>
            <c:ext xmlns:c16="http://schemas.microsoft.com/office/drawing/2014/chart" uri="{C3380CC4-5D6E-409C-BE32-E72D297353CC}">
              <c16:uniqueId val="{0000000F-D6F2-4B2C-AF08-8B11F5C0559A}"/>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'F22'!$B$40</c:f>
              <c:strCache>
                <c:ptCount val="1"/>
                <c:pt idx="0">
                  <c:v>Nacional</c:v>
                </c:pt>
              </c:strCache>
            </c:strRef>
          </c:tx>
          <c:spPr>
            <a:ln w="50800">
              <a:solidFill>
                <a:srgbClr val="FF6C37"/>
              </a:solidFill>
              <a:prstDash val="sysDot"/>
            </a:ln>
          </c:spPr>
          <c:marker>
            <c:symbol val="circle"/>
            <c:size val="3"/>
          </c:marker>
          <c:dLbls>
            <c:dLbl>
              <c:idx val="0"/>
              <c:layout>
                <c:manualLayout>
                  <c:x val="-5.5589225589225591E-2"/>
                  <c:y val="0.26113409961685824"/>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0-D6F2-4B2C-AF08-8B11F5C0559A}"/>
                </c:ext>
              </c:extLst>
            </c:dLbl>
            <c:dLbl>
              <c:idx val="1"/>
              <c:delete val="1"/>
              <c:extLst>
                <c:ext xmlns:c15="http://schemas.microsoft.com/office/drawing/2012/chart" uri="{CE6537A1-D6FC-4f65-9D91-7224C49458BB}"/>
                <c:ext xmlns:c16="http://schemas.microsoft.com/office/drawing/2014/chart" uri="{C3380CC4-5D6E-409C-BE32-E72D297353CC}">
                  <c16:uniqueId val="{00000011-D6F2-4B2C-AF08-8B11F5C0559A}"/>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'F22'!$D$40:$D$41</c:f>
              <c:numCache>
                <c:formatCode>0.00%</c:formatCode>
                <c:ptCount val="2"/>
                <c:pt idx="0">
                  <c:v>9.8800000000000013E-2</c:v>
                </c:pt>
                <c:pt idx="1">
                  <c:v>9.8800000000000013E-2</c:v>
                </c:pt>
              </c:numCache>
            </c:numRef>
          </c:xVal>
          <c:yVal>
            <c:numRef>
              <c:f>'F22'!$C$40:$C$41</c:f>
              <c:numCache>
                <c:formatCode>General</c:formatCode>
                <c:ptCount val="2"/>
                <c:pt idx="0">
                  <c:v>1</c:v>
                </c:pt>
                <c:pt idx="1">
                  <c:v>0</c:v>
                </c:pt>
              </c:numCache>
            </c:numRef>
          </c:yVal>
          <c:smooth val="0"/>
          <c:extLst>
            <c:ext xmlns:c16="http://schemas.microsoft.com/office/drawing/2014/chart" uri="{C3380CC4-5D6E-409C-BE32-E72D297353CC}">
              <c16:uniqueId val="{00000012-D6F2-4B2C-AF08-8B11F5C0559A}"/>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B69-4083-8101-DCAC9F403781}"/>
              </c:ext>
            </c:extLst>
          </c:dPt>
          <c:dPt>
            <c:idx val="1"/>
            <c:invertIfNegative val="0"/>
            <c:bubble3D val="0"/>
            <c:spPr>
              <a:solidFill>
                <a:srgbClr val="7C878E"/>
              </a:solidFill>
              <a:ln>
                <a:noFill/>
              </a:ln>
              <a:effectLst/>
            </c:spPr>
            <c:extLst>
              <c:ext xmlns:c16="http://schemas.microsoft.com/office/drawing/2014/chart" uri="{C3380CC4-5D6E-409C-BE32-E72D297353CC}">
                <c16:uniqueId val="{00000003-EB69-4083-8101-DCAC9F403781}"/>
              </c:ext>
            </c:extLst>
          </c:dPt>
          <c:dPt>
            <c:idx val="2"/>
            <c:invertIfNegative val="0"/>
            <c:bubble3D val="0"/>
            <c:spPr>
              <a:solidFill>
                <a:srgbClr val="7C878E"/>
              </a:solidFill>
              <a:ln>
                <a:noFill/>
              </a:ln>
              <a:effectLst/>
            </c:spPr>
            <c:extLst>
              <c:ext xmlns:c16="http://schemas.microsoft.com/office/drawing/2014/chart" uri="{C3380CC4-5D6E-409C-BE32-E72D297353CC}">
                <c16:uniqueId val="{00000005-EB69-4083-8101-DCAC9F403781}"/>
              </c:ext>
            </c:extLst>
          </c:dPt>
          <c:dPt>
            <c:idx val="3"/>
            <c:invertIfNegative val="0"/>
            <c:bubble3D val="0"/>
            <c:spPr>
              <a:solidFill>
                <a:srgbClr val="7C878E"/>
              </a:solidFill>
              <a:ln>
                <a:noFill/>
              </a:ln>
              <a:effectLst/>
            </c:spPr>
            <c:extLst>
              <c:ext xmlns:c16="http://schemas.microsoft.com/office/drawing/2014/chart" uri="{C3380CC4-5D6E-409C-BE32-E72D297353CC}">
                <c16:uniqueId val="{00000007-EB69-4083-8101-DCAC9F403781}"/>
              </c:ext>
            </c:extLst>
          </c:dPt>
          <c:dPt>
            <c:idx val="4"/>
            <c:invertIfNegative val="0"/>
            <c:bubble3D val="0"/>
            <c:spPr>
              <a:solidFill>
                <a:srgbClr val="7C878E"/>
              </a:solidFill>
              <a:ln>
                <a:noFill/>
              </a:ln>
              <a:effectLst/>
            </c:spPr>
            <c:extLst>
              <c:ext xmlns:c16="http://schemas.microsoft.com/office/drawing/2014/chart" uri="{C3380CC4-5D6E-409C-BE32-E72D297353CC}">
                <c16:uniqueId val="{00000009-EB69-4083-8101-DCAC9F403781}"/>
              </c:ext>
            </c:extLst>
          </c:dPt>
          <c:dPt>
            <c:idx val="5"/>
            <c:invertIfNegative val="0"/>
            <c:bubble3D val="0"/>
            <c:spPr>
              <a:solidFill>
                <a:srgbClr val="7C878E"/>
              </a:solidFill>
              <a:ln>
                <a:noFill/>
              </a:ln>
              <a:effectLst/>
            </c:spPr>
            <c:extLst>
              <c:ext xmlns:c16="http://schemas.microsoft.com/office/drawing/2014/chart" uri="{C3380CC4-5D6E-409C-BE32-E72D297353CC}">
                <c16:uniqueId val="{0000000B-EB69-4083-8101-DCAC9F403781}"/>
              </c:ext>
            </c:extLst>
          </c:dPt>
          <c:dPt>
            <c:idx val="6"/>
            <c:invertIfNegative val="0"/>
            <c:bubble3D val="0"/>
            <c:spPr>
              <a:solidFill>
                <a:srgbClr val="7C878E"/>
              </a:solidFill>
              <a:ln>
                <a:noFill/>
              </a:ln>
              <a:effectLst/>
            </c:spPr>
            <c:extLst>
              <c:ext xmlns:c16="http://schemas.microsoft.com/office/drawing/2014/chart" uri="{C3380CC4-5D6E-409C-BE32-E72D297353CC}">
                <c16:uniqueId val="{0000000D-EB69-4083-8101-DCAC9F403781}"/>
              </c:ext>
            </c:extLst>
          </c:dPt>
          <c:dPt>
            <c:idx val="7"/>
            <c:invertIfNegative val="0"/>
            <c:bubble3D val="0"/>
            <c:spPr>
              <a:solidFill>
                <a:srgbClr val="7C878E"/>
              </a:solidFill>
              <a:ln>
                <a:noFill/>
              </a:ln>
              <a:effectLst/>
            </c:spPr>
            <c:extLst>
              <c:ext xmlns:c16="http://schemas.microsoft.com/office/drawing/2014/chart" uri="{C3380CC4-5D6E-409C-BE32-E72D297353CC}">
                <c16:uniqueId val="{0000000F-EB69-4083-8101-DCAC9F403781}"/>
              </c:ext>
            </c:extLst>
          </c:dPt>
          <c:dPt>
            <c:idx val="8"/>
            <c:invertIfNegative val="0"/>
            <c:bubble3D val="0"/>
            <c:spPr>
              <a:solidFill>
                <a:srgbClr val="7C878E"/>
              </a:solidFill>
              <a:ln>
                <a:noFill/>
              </a:ln>
              <a:effectLst/>
            </c:spPr>
            <c:extLst>
              <c:ext xmlns:c16="http://schemas.microsoft.com/office/drawing/2014/chart" uri="{C3380CC4-5D6E-409C-BE32-E72D297353CC}">
                <c16:uniqueId val="{00000011-EB69-4083-8101-DCAC9F403781}"/>
              </c:ext>
            </c:extLst>
          </c:dPt>
          <c:dPt>
            <c:idx val="9"/>
            <c:invertIfNegative val="0"/>
            <c:bubble3D val="0"/>
            <c:spPr>
              <a:solidFill>
                <a:srgbClr val="7C878E"/>
              </a:solidFill>
              <a:ln>
                <a:noFill/>
              </a:ln>
              <a:effectLst/>
            </c:spPr>
            <c:extLst>
              <c:ext xmlns:c16="http://schemas.microsoft.com/office/drawing/2014/chart" uri="{C3380CC4-5D6E-409C-BE32-E72D297353CC}">
                <c16:uniqueId val="{00000013-EB69-4083-8101-DCAC9F40378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B69-4083-8101-DCAC9F40378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B69-4083-8101-DCAC9F40378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B69-4083-8101-DCAC9F40378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B69-4083-8101-DCAC9F40378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B69-4083-8101-DCAC9F40378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B69-4083-8101-DCAC9F40378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B69-4083-8101-DCAC9F40378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B69-4083-8101-DCAC9F403781}"/>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'F2'!$F$5:$F$36</c:f>
              <c:strCache>
                <c:ptCount val="32"/>
                <c:pt idx="0">
                  <c:v>Tlaxcala</c:v>
                </c:pt>
                <c:pt idx="1">
                  <c:v>Colima</c:v>
                </c:pt>
                <c:pt idx="2">
                  <c:v>Nayarit</c:v>
                </c:pt>
                <c:pt idx="3">
                  <c:v>Baja California Sur</c:v>
                </c:pt>
                <c:pt idx="4">
                  <c:v>Zacatecas</c:v>
                </c:pt>
                <c:pt idx="5">
                  <c:v>Morelos</c:v>
                </c:pt>
                <c:pt idx="6">
                  <c:v>Durango</c:v>
                </c:pt>
                <c:pt idx="7">
                  <c:v>Quintana Roo</c:v>
                </c:pt>
                <c:pt idx="8">
                  <c:v>Guerrero</c:v>
                </c:pt>
                <c:pt idx="9">
                  <c:v>Aguascalientes</c:v>
                </c:pt>
                <c:pt idx="10">
                  <c:v>Yucatán</c:v>
                </c:pt>
                <c:pt idx="11">
                  <c:v>Chiapas</c:v>
                </c:pt>
                <c:pt idx="12">
                  <c:v>Oaxaca</c:v>
                </c:pt>
                <c:pt idx="13">
                  <c:v>Hidalgo</c:v>
                </c:pt>
                <c:pt idx="14">
                  <c:v>Campeche</c:v>
                </c:pt>
                <c:pt idx="15">
                  <c:v>Querétaro</c:v>
                </c:pt>
                <c:pt idx="16">
                  <c:v>Tabasco</c:v>
                </c:pt>
                <c:pt idx="17">
                  <c:v>Sinaloa</c:v>
                </c:pt>
                <c:pt idx="18">
                  <c:v>San Luis Potosí</c:v>
                </c:pt>
                <c:pt idx="19">
                  <c:v>Michoacán</c:v>
                </c:pt>
                <c:pt idx="20">
                  <c:v>Tamaulipas</c:v>
                </c:pt>
                <c:pt idx="21">
                  <c:v>Puebla</c:v>
                </c:pt>
                <c:pt idx="22">
                  <c:v>Sonora</c:v>
                </c:pt>
                <c:pt idx="23">
                  <c:v>Chihuahua</c:v>
                </c:pt>
                <c:pt idx="24">
                  <c:v>Coahuila</c:v>
                </c:pt>
                <c:pt idx="25">
                  <c:v>Baja California</c:v>
                </c:pt>
                <c:pt idx="26">
                  <c:v>Guanajuato</c:v>
                </c:pt>
                <c:pt idx="27">
                  <c:v>Veracruz</c:v>
                </c:pt>
                <c:pt idx="28">
                  <c:v>Jalisco</c:v>
                </c:pt>
                <c:pt idx="29">
                  <c:v>Nuevo León</c:v>
                </c:pt>
                <c:pt idx="30">
                  <c:v>Estado de México</c:v>
                </c:pt>
                <c:pt idx="31">
                  <c:v>Ciudad de México</c:v>
                </c:pt>
              </c:strCache>
            </c:strRef>
          </c:cat>
          <c:val>
            <c:numRef>
              <c:f>'F2'!$G$5:$G$36</c:f>
              <c:numCache>
                <c:formatCode>_-* #,##0_-;\-* #,##0_-;_-* "-"??_-;_-@_-</c:formatCode>
                <c:ptCount val="32"/>
                <c:pt idx="0">
                  <c:v>123325.428</c:v>
                </c:pt>
                <c:pt idx="1">
                  <c:v>139654.342</c:v>
                </c:pt>
                <c:pt idx="2">
                  <c:v>147695.03400000001</c:v>
                </c:pt>
                <c:pt idx="3">
                  <c:v>170562.709</c:v>
                </c:pt>
                <c:pt idx="4">
                  <c:v>212637.39300000001</c:v>
                </c:pt>
                <c:pt idx="5">
                  <c:v>235595.68299999999</c:v>
                </c:pt>
                <c:pt idx="6">
                  <c:v>267864.28000000003</c:v>
                </c:pt>
                <c:pt idx="7">
                  <c:v>291750.23300000001</c:v>
                </c:pt>
                <c:pt idx="8">
                  <c:v>302965.24300000002</c:v>
                </c:pt>
                <c:pt idx="9">
                  <c:v>303790.86200000002</c:v>
                </c:pt>
                <c:pt idx="10">
                  <c:v>332100.84700000001</c:v>
                </c:pt>
                <c:pt idx="11">
                  <c:v>336352.25099999999</c:v>
                </c:pt>
                <c:pt idx="12">
                  <c:v>352162.86700000003</c:v>
                </c:pt>
                <c:pt idx="13">
                  <c:v>352895.45299999998</c:v>
                </c:pt>
                <c:pt idx="14">
                  <c:v>458928.00400000002</c:v>
                </c:pt>
                <c:pt idx="15">
                  <c:v>498140.92700000003</c:v>
                </c:pt>
                <c:pt idx="16">
                  <c:v>505726.44400000002</c:v>
                </c:pt>
                <c:pt idx="17">
                  <c:v>505965.91399999999</c:v>
                </c:pt>
                <c:pt idx="18">
                  <c:v>509879.16200000001</c:v>
                </c:pt>
                <c:pt idx="19">
                  <c:v>556933.973</c:v>
                </c:pt>
                <c:pt idx="20">
                  <c:v>674740.81799999997</c:v>
                </c:pt>
                <c:pt idx="21">
                  <c:v>710094.52800000005</c:v>
                </c:pt>
                <c:pt idx="22">
                  <c:v>784272.90899999999</c:v>
                </c:pt>
                <c:pt idx="23">
                  <c:v>786175.61199999996</c:v>
                </c:pt>
                <c:pt idx="24">
                  <c:v>789862.85699999996</c:v>
                </c:pt>
                <c:pt idx="25">
                  <c:v>801564.27</c:v>
                </c:pt>
                <c:pt idx="26">
                  <c:v>949404.02300000004</c:v>
                </c:pt>
                <c:pt idx="27">
                  <c:v>988914.78300000005</c:v>
                </c:pt>
                <c:pt idx="28">
                  <c:v>1591000.0390000001</c:v>
                </c:pt>
                <c:pt idx="29">
                  <c:v>1744370.091</c:v>
                </c:pt>
                <c:pt idx="30">
                  <c:v>1993873.679</c:v>
                </c:pt>
                <c:pt idx="31">
                  <c:v>3464828.3459999999</c:v>
                </c:pt>
              </c:numCache>
            </c:numRef>
          </c:val>
          <c:extLst>
            <c:ext xmlns:c16="http://schemas.microsoft.com/office/drawing/2014/chart" uri="{C3380CC4-5D6E-409C-BE32-E72D297353CC}">
              <c16:uniqueId val="{00000024-EB69-4083-8101-DCAC9F40378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C9F3-428F-ADE2-FBAD97449CAF}"/>
              </c:ext>
            </c:extLst>
          </c:dPt>
          <c:dPt>
            <c:idx val="1"/>
            <c:invertIfNegative val="0"/>
            <c:bubble3D val="0"/>
            <c:extLst>
              <c:ext xmlns:c16="http://schemas.microsoft.com/office/drawing/2014/chart" uri="{C3380CC4-5D6E-409C-BE32-E72D297353CC}">
                <c16:uniqueId val="{00000001-C9F3-428F-ADE2-FBAD97449CAF}"/>
              </c:ext>
            </c:extLst>
          </c:dPt>
          <c:dPt>
            <c:idx val="2"/>
            <c:invertIfNegative val="0"/>
            <c:bubble3D val="0"/>
            <c:extLst>
              <c:ext xmlns:c16="http://schemas.microsoft.com/office/drawing/2014/chart" uri="{C3380CC4-5D6E-409C-BE32-E72D297353CC}">
                <c16:uniqueId val="{00000002-C9F3-428F-ADE2-FBAD97449CAF}"/>
              </c:ext>
            </c:extLst>
          </c:dPt>
          <c:dPt>
            <c:idx val="3"/>
            <c:invertIfNegative val="0"/>
            <c:bubble3D val="0"/>
            <c:extLst>
              <c:ext xmlns:c16="http://schemas.microsoft.com/office/drawing/2014/chart" uri="{C3380CC4-5D6E-409C-BE32-E72D297353CC}">
                <c16:uniqueId val="{00000003-C9F3-428F-ADE2-FBAD97449CAF}"/>
              </c:ext>
            </c:extLst>
          </c:dPt>
          <c:dPt>
            <c:idx val="6"/>
            <c:invertIfNegative val="0"/>
            <c:bubble3D val="0"/>
            <c:extLst>
              <c:ext xmlns:c16="http://schemas.microsoft.com/office/drawing/2014/chart" uri="{C3380CC4-5D6E-409C-BE32-E72D297353CC}">
                <c16:uniqueId val="{00000004-C9F3-428F-ADE2-FBAD97449CAF}"/>
              </c:ext>
            </c:extLst>
          </c:dPt>
          <c:dPt>
            <c:idx val="10"/>
            <c:invertIfNegative val="0"/>
            <c:bubble3D val="0"/>
            <c:extLst>
              <c:ext xmlns:c16="http://schemas.microsoft.com/office/drawing/2014/chart" uri="{C3380CC4-5D6E-409C-BE32-E72D297353CC}">
                <c16:uniqueId val="{00000005-C9F3-428F-ADE2-FBAD97449CAF}"/>
              </c:ext>
            </c:extLst>
          </c:dPt>
          <c:dPt>
            <c:idx val="12"/>
            <c:invertIfNegative val="0"/>
            <c:bubble3D val="0"/>
            <c:extLst>
              <c:ext xmlns:c16="http://schemas.microsoft.com/office/drawing/2014/chart" uri="{C3380CC4-5D6E-409C-BE32-E72D297353CC}">
                <c16:uniqueId val="{00000006-C9F3-428F-ADE2-FBAD97449CAF}"/>
              </c:ext>
            </c:extLst>
          </c:dPt>
          <c:dPt>
            <c:idx val="15"/>
            <c:invertIfNegative val="0"/>
            <c:bubble3D val="0"/>
            <c:spPr>
              <a:solidFill>
                <a:srgbClr val="FBBB27"/>
              </a:solidFill>
              <a:ln>
                <a:noFill/>
              </a:ln>
              <a:effectLst/>
            </c:spPr>
            <c:extLst>
              <c:ext xmlns:c16="http://schemas.microsoft.com/office/drawing/2014/chart" uri="{C3380CC4-5D6E-409C-BE32-E72D297353CC}">
                <c16:uniqueId val="{00000008-C9F3-428F-ADE2-FBAD97449CAF}"/>
              </c:ext>
            </c:extLst>
          </c:dPt>
          <c:dPt>
            <c:idx val="16"/>
            <c:invertIfNegative val="0"/>
            <c:bubble3D val="0"/>
            <c:extLst>
              <c:ext xmlns:c16="http://schemas.microsoft.com/office/drawing/2014/chart" uri="{C3380CC4-5D6E-409C-BE32-E72D297353CC}">
                <c16:uniqueId val="{00000009-C9F3-428F-ADE2-FBAD97449CAF}"/>
              </c:ext>
            </c:extLst>
          </c:dPt>
          <c:dPt>
            <c:idx val="17"/>
            <c:invertIfNegative val="0"/>
            <c:bubble3D val="0"/>
            <c:extLst>
              <c:ext xmlns:c16="http://schemas.microsoft.com/office/drawing/2014/chart" uri="{C3380CC4-5D6E-409C-BE32-E72D297353CC}">
                <c16:uniqueId val="{0000000A-C9F3-428F-ADE2-FBAD97449CAF}"/>
              </c:ext>
            </c:extLst>
          </c:dPt>
          <c:dPt>
            <c:idx val="25"/>
            <c:invertIfNegative val="0"/>
            <c:bubble3D val="0"/>
            <c:extLst>
              <c:ext xmlns:c16="http://schemas.microsoft.com/office/drawing/2014/chart" uri="{C3380CC4-5D6E-409C-BE32-E72D297353CC}">
                <c16:uniqueId val="{0000000B-C9F3-428F-ADE2-FBAD97449CAF}"/>
              </c:ext>
            </c:extLst>
          </c:dPt>
          <c:dPt>
            <c:idx val="27"/>
            <c:invertIfNegative val="0"/>
            <c:bubble3D val="0"/>
            <c:extLst>
              <c:ext xmlns:c16="http://schemas.microsoft.com/office/drawing/2014/chart" uri="{C3380CC4-5D6E-409C-BE32-E72D297353CC}">
                <c16:uniqueId val="{0000000C-C9F3-428F-ADE2-FBAD97449CAF}"/>
              </c:ext>
            </c:extLst>
          </c:dPt>
          <c:dPt>
            <c:idx val="28"/>
            <c:invertIfNegative val="0"/>
            <c:bubble3D val="0"/>
            <c:extLst>
              <c:ext xmlns:c16="http://schemas.microsoft.com/office/drawing/2014/chart" uri="{C3380CC4-5D6E-409C-BE32-E72D297353CC}">
                <c16:uniqueId val="{0000000D-C9F3-428F-ADE2-FBAD97449CAF}"/>
              </c:ext>
            </c:extLst>
          </c:dPt>
          <c:dPt>
            <c:idx val="29"/>
            <c:invertIfNegative val="0"/>
            <c:bubble3D val="0"/>
            <c:extLst>
              <c:ext xmlns:c16="http://schemas.microsoft.com/office/drawing/2014/chart" uri="{C3380CC4-5D6E-409C-BE32-E72D297353CC}">
                <c16:uniqueId val="{0000000E-C9F3-428F-ADE2-FBAD97449CAF}"/>
              </c:ext>
            </c:extLst>
          </c:dPt>
          <c:dLbls>
            <c:dLbl>
              <c:idx val="25"/>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F3-428F-ADE2-FBAD97449CA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'F23'!$B$7:$B$38</c:f>
              <c:strCache>
                <c:ptCount val="32"/>
                <c:pt idx="0">
                  <c:v>San Luis Potosí</c:v>
                </c:pt>
                <c:pt idx="1">
                  <c:v>Estado de México</c:v>
                </c:pt>
                <c:pt idx="2">
                  <c:v>Chiapas</c:v>
                </c:pt>
                <c:pt idx="3">
                  <c:v>Baja California Sur</c:v>
                </c:pt>
                <c:pt idx="4">
                  <c:v>Nuevo León</c:v>
                </c:pt>
                <c:pt idx="5">
                  <c:v>Nayarit</c:v>
                </c:pt>
                <c:pt idx="6">
                  <c:v>Durango</c:v>
                </c:pt>
                <c:pt idx="7">
                  <c:v>Tamaulipas</c:v>
                </c:pt>
                <c:pt idx="8">
                  <c:v>Oaxaca</c:v>
                </c:pt>
                <c:pt idx="9">
                  <c:v>Zacatecas</c:v>
                </c:pt>
                <c:pt idx="10">
                  <c:v>Quintana Roo</c:v>
                </c:pt>
                <c:pt idx="11">
                  <c:v>Ciudad de México</c:v>
                </c:pt>
                <c:pt idx="12">
                  <c:v>Tlaxcala</c:v>
                </c:pt>
                <c:pt idx="13">
                  <c:v>Baja California</c:v>
                </c:pt>
                <c:pt idx="14">
                  <c:v>Puebla</c:v>
                </c:pt>
                <c:pt idx="15">
                  <c:v>Jalisco</c:v>
                </c:pt>
                <c:pt idx="16">
                  <c:v>Yucatán</c:v>
                </c:pt>
                <c:pt idx="17">
                  <c:v>Aguascalientes</c:v>
                </c:pt>
                <c:pt idx="18">
                  <c:v>Michoacán</c:v>
                </c:pt>
                <c:pt idx="19">
                  <c:v>Colima</c:v>
                </c:pt>
                <c:pt idx="20">
                  <c:v>Tabasco</c:v>
                </c:pt>
                <c:pt idx="21">
                  <c:v>Sonora</c:v>
                </c:pt>
                <c:pt idx="22">
                  <c:v>Sinaloa</c:v>
                </c:pt>
                <c:pt idx="23">
                  <c:v>Veracruz</c:v>
                </c:pt>
                <c:pt idx="24">
                  <c:v>Chihuahua</c:v>
                </c:pt>
                <c:pt idx="25">
                  <c:v>Morelos</c:v>
                </c:pt>
                <c:pt idx="26">
                  <c:v>Guerrero</c:v>
                </c:pt>
                <c:pt idx="27">
                  <c:v>Hidalgo</c:v>
                </c:pt>
                <c:pt idx="28">
                  <c:v>Campeche</c:v>
                </c:pt>
                <c:pt idx="29">
                  <c:v>Coahuila</c:v>
                </c:pt>
                <c:pt idx="30">
                  <c:v>Guanajuato</c:v>
                </c:pt>
                <c:pt idx="31">
                  <c:v>Querétaro</c:v>
                </c:pt>
              </c:strCache>
            </c:strRef>
          </c:cat>
          <c:val>
            <c:numRef>
              <c:f>'F23'!$C$7:$C$38</c:f>
              <c:numCache>
                <c:formatCode>0.00%</c:formatCode>
                <c:ptCount val="32"/>
                <c:pt idx="0">
                  <c:v>1.8966512702078556E-2</c:v>
                </c:pt>
                <c:pt idx="1">
                  <c:v>3.0848433668745574E-2</c:v>
                </c:pt>
                <c:pt idx="2">
                  <c:v>3.7421500874602186E-2</c:v>
                </c:pt>
                <c:pt idx="3">
                  <c:v>3.940168878166464E-2</c:v>
                </c:pt>
                <c:pt idx="4">
                  <c:v>4.2790180045082067E-2</c:v>
                </c:pt>
                <c:pt idx="5">
                  <c:v>4.3524310065746176E-2</c:v>
                </c:pt>
                <c:pt idx="6">
                  <c:v>4.7198227126769382E-2</c:v>
                </c:pt>
                <c:pt idx="7">
                  <c:v>4.7886595964623455E-2</c:v>
                </c:pt>
                <c:pt idx="8">
                  <c:v>4.9038637965833291E-2</c:v>
                </c:pt>
                <c:pt idx="9">
                  <c:v>5.0868353865121292E-2</c:v>
                </c:pt>
                <c:pt idx="10">
                  <c:v>5.3948064711218657E-2</c:v>
                </c:pt>
                <c:pt idx="11">
                  <c:v>5.5857116117782678E-2</c:v>
                </c:pt>
                <c:pt idx="12">
                  <c:v>5.9030716989209579E-2</c:v>
                </c:pt>
                <c:pt idx="13">
                  <c:v>5.9100009533797293E-2</c:v>
                </c:pt>
                <c:pt idx="14">
                  <c:v>6.0011780269015026E-2</c:v>
                </c:pt>
                <c:pt idx="15">
                  <c:v>6.0172429117411823E-2</c:v>
                </c:pt>
                <c:pt idx="16">
                  <c:v>6.2998711099304439E-2</c:v>
                </c:pt>
                <c:pt idx="17">
                  <c:v>6.481361603808343E-2</c:v>
                </c:pt>
                <c:pt idx="18">
                  <c:v>6.5217168875019133E-2</c:v>
                </c:pt>
                <c:pt idx="19">
                  <c:v>6.6046502232187956E-2</c:v>
                </c:pt>
                <c:pt idx="20">
                  <c:v>6.9408839089399044E-2</c:v>
                </c:pt>
                <c:pt idx="21">
                  <c:v>7.1473468642916496E-2</c:v>
                </c:pt>
                <c:pt idx="22">
                  <c:v>7.2808513609207745E-2</c:v>
                </c:pt>
                <c:pt idx="23">
                  <c:v>7.4130280269704252E-2</c:v>
                </c:pt>
                <c:pt idx="24">
                  <c:v>7.5122423189321635E-2</c:v>
                </c:pt>
                <c:pt idx="25">
                  <c:v>7.9046040297594336E-2</c:v>
                </c:pt>
                <c:pt idx="26">
                  <c:v>7.9282952818757094E-2</c:v>
                </c:pt>
                <c:pt idx="27">
                  <c:v>8.3490026364224201E-2</c:v>
                </c:pt>
                <c:pt idx="28">
                  <c:v>8.5662848438087441E-2</c:v>
                </c:pt>
                <c:pt idx="29">
                  <c:v>9.1523172525022581E-2</c:v>
                </c:pt>
                <c:pt idx="30">
                  <c:v>9.4672135140137781E-2</c:v>
                </c:pt>
                <c:pt idx="31">
                  <c:v>0.11222669413011821</c:v>
                </c:pt>
              </c:numCache>
            </c:numRef>
          </c:val>
          <c:extLst>
            <c:ext xmlns:c16="http://schemas.microsoft.com/office/drawing/2014/chart" uri="{C3380CC4-5D6E-409C-BE32-E72D297353CC}">
              <c16:uniqueId val="{0000000F-C9F3-428F-ADE2-FBAD97449CA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'F23'!$B$40</c:f>
              <c:strCache>
                <c:ptCount val="1"/>
                <c:pt idx="0">
                  <c:v>Nacional</c:v>
                </c:pt>
              </c:strCache>
            </c:strRef>
          </c:tx>
          <c:spPr>
            <a:ln w="50800">
              <a:solidFill>
                <a:srgbClr val="FF6C37"/>
              </a:solidFill>
              <a:prstDash val="sysDot"/>
            </a:ln>
          </c:spPr>
          <c:marker>
            <c:symbol val="none"/>
          </c:marker>
          <c:dLbls>
            <c:dLbl>
              <c:idx val="0"/>
              <c:layout>
                <c:manualLayout>
                  <c:x val="-5.3838383838383838E-2"/>
                  <c:y val="0.186866780045351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9F3-428F-ADE2-FBAD97449CAF}"/>
                </c:ext>
              </c:extLst>
            </c:dLbl>
            <c:dLbl>
              <c:idx val="1"/>
              <c:delete val="1"/>
              <c:extLst>
                <c:ext xmlns:c15="http://schemas.microsoft.com/office/drawing/2012/chart" uri="{CE6537A1-D6FC-4f65-9D91-7224C49458BB}"/>
                <c:ext xmlns:c16="http://schemas.microsoft.com/office/drawing/2014/chart" uri="{C3380CC4-5D6E-409C-BE32-E72D297353CC}">
                  <c16:uniqueId val="{00000011-C9F3-428F-ADE2-FBAD97449CA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'F23'!$D$40:$D$41</c:f>
              <c:numCache>
                <c:formatCode>0.00%</c:formatCode>
                <c:ptCount val="2"/>
                <c:pt idx="0">
                  <c:v>6.2600000000000003E-2</c:v>
                </c:pt>
                <c:pt idx="1">
                  <c:v>6.2600000000000003E-2</c:v>
                </c:pt>
              </c:numCache>
            </c:numRef>
          </c:xVal>
          <c:yVal>
            <c:numRef>
              <c:f>'F23'!$C$40:$C$41</c:f>
              <c:numCache>
                <c:formatCode>General</c:formatCode>
                <c:ptCount val="2"/>
                <c:pt idx="0">
                  <c:v>1</c:v>
                </c:pt>
                <c:pt idx="1">
                  <c:v>0</c:v>
                </c:pt>
              </c:numCache>
            </c:numRef>
          </c:yVal>
          <c:smooth val="0"/>
          <c:extLst>
            <c:ext xmlns:c16="http://schemas.microsoft.com/office/drawing/2014/chart" uri="{C3380CC4-5D6E-409C-BE32-E72D297353CC}">
              <c16:uniqueId val="{00000012-C9F3-428F-ADE2-FBAD97449CAF}"/>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6C1E-4532-AD76-273816C666BB}"/>
              </c:ext>
            </c:extLst>
          </c:dPt>
          <c:dPt>
            <c:idx val="1"/>
            <c:invertIfNegative val="0"/>
            <c:bubble3D val="0"/>
            <c:extLst>
              <c:ext xmlns:c16="http://schemas.microsoft.com/office/drawing/2014/chart" uri="{C3380CC4-5D6E-409C-BE32-E72D297353CC}">
                <c16:uniqueId val="{00000001-6C1E-4532-AD76-273816C666BB}"/>
              </c:ext>
            </c:extLst>
          </c:dPt>
          <c:dPt>
            <c:idx val="2"/>
            <c:invertIfNegative val="0"/>
            <c:bubble3D val="0"/>
            <c:extLst>
              <c:ext xmlns:c16="http://schemas.microsoft.com/office/drawing/2014/chart" uri="{C3380CC4-5D6E-409C-BE32-E72D297353CC}">
                <c16:uniqueId val="{00000002-6C1E-4532-AD76-273816C666BB}"/>
              </c:ext>
            </c:extLst>
          </c:dPt>
          <c:dPt>
            <c:idx val="3"/>
            <c:invertIfNegative val="0"/>
            <c:bubble3D val="0"/>
            <c:extLst>
              <c:ext xmlns:c16="http://schemas.microsoft.com/office/drawing/2014/chart" uri="{C3380CC4-5D6E-409C-BE32-E72D297353CC}">
                <c16:uniqueId val="{00000003-6C1E-4532-AD76-273816C666BB}"/>
              </c:ext>
            </c:extLst>
          </c:dPt>
          <c:dPt>
            <c:idx val="4"/>
            <c:invertIfNegative val="0"/>
            <c:bubble3D val="0"/>
            <c:extLst>
              <c:ext xmlns:c16="http://schemas.microsoft.com/office/drawing/2014/chart" uri="{C3380CC4-5D6E-409C-BE32-E72D297353CC}">
                <c16:uniqueId val="{00000004-6C1E-4532-AD76-273816C666BB}"/>
              </c:ext>
            </c:extLst>
          </c:dPt>
          <c:dPt>
            <c:idx val="5"/>
            <c:invertIfNegative val="0"/>
            <c:bubble3D val="0"/>
            <c:extLst>
              <c:ext xmlns:c16="http://schemas.microsoft.com/office/drawing/2014/chart" uri="{C3380CC4-5D6E-409C-BE32-E72D297353CC}">
                <c16:uniqueId val="{00000005-6C1E-4532-AD76-273816C666BB}"/>
              </c:ext>
            </c:extLst>
          </c:dPt>
          <c:dPt>
            <c:idx val="9"/>
            <c:invertIfNegative val="0"/>
            <c:bubble3D val="0"/>
            <c:extLst>
              <c:ext xmlns:c16="http://schemas.microsoft.com/office/drawing/2014/chart" uri="{C3380CC4-5D6E-409C-BE32-E72D297353CC}">
                <c16:uniqueId val="{00000006-6C1E-4532-AD76-273816C666BB}"/>
              </c:ext>
            </c:extLst>
          </c:dPt>
          <c:dPt>
            <c:idx val="10"/>
            <c:invertIfNegative val="0"/>
            <c:bubble3D val="0"/>
            <c:extLst>
              <c:ext xmlns:c16="http://schemas.microsoft.com/office/drawing/2014/chart" uri="{C3380CC4-5D6E-409C-BE32-E72D297353CC}">
                <c16:uniqueId val="{00000007-6C1E-4532-AD76-273816C666BB}"/>
              </c:ext>
            </c:extLst>
          </c:dPt>
          <c:dPt>
            <c:idx val="12"/>
            <c:invertIfNegative val="0"/>
            <c:bubble3D val="0"/>
            <c:extLst>
              <c:ext xmlns:c16="http://schemas.microsoft.com/office/drawing/2014/chart" uri="{C3380CC4-5D6E-409C-BE32-E72D297353CC}">
                <c16:uniqueId val="{00000008-6C1E-4532-AD76-273816C666BB}"/>
              </c:ext>
            </c:extLst>
          </c:dPt>
          <c:dPt>
            <c:idx val="15"/>
            <c:invertIfNegative val="0"/>
            <c:bubble3D val="0"/>
            <c:extLst>
              <c:ext xmlns:c16="http://schemas.microsoft.com/office/drawing/2014/chart" uri="{C3380CC4-5D6E-409C-BE32-E72D297353CC}">
                <c16:uniqueId val="{00000009-6C1E-4532-AD76-273816C666BB}"/>
              </c:ext>
            </c:extLst>
          </c:dPt>
          <c:dPt>
            <c:idx val="16"/>
            <c:invertIfNegative val="0"/>
            <c:bubble3D val="0"/>
            <c:extLst>
              <c:ext xmlns:c16="http://schemas.microsoft.com/office/drawing/2014/chart" uri="{C3380CC4-5D6E-409C-BE32-E72D297353CC}">
                <c16:uniqueId val="{0000000A-6C1E-4532-AD76-273816C666BB}"/>
              </c:ext>
            </c:extLst>
          </c:dPt>
          <c:dPt>
            <c:idx val="18"/>
            <c:invertIfNegative val="0"/>
            <c:bubble3D val="0"/>
            <c:extLst>
              <c:ext xmlns:c16="http://schemas.microsoft.com/office/drawing/2014/chart" uri="{C3380CC4-5D6E-409C-BE32-E72D297353CC}">
                <c16:uniqueId val="{0000000B-6C1E-4532-AD76-273816C666BB}"/>
              </c:ext>
            </c:extLst>
          </c:dPt>
          <c:dPt>
            <c:idx val="20"/>
            <c:invertIfNegative val="0"/>
            <c:bubble3D val="0"/>
            <c:extLst>
              <c:ext xmlns:c16="http://schemas.microsoft.com/office/drawing/2014/chart" uri="{C3380CC4-5D6E-409C-BE32-E72D297353CC}">
                <c16:uniqueId val="{0000000C-6C1E-4532-AD76-273816C666BB}"/>
              </c:ext>
            </c:extLst>
          </c:dPt>
          <c:dPt>
            <c:idx val="21"/>
            <c:invertIfNegative val="0"/>
            <c:bubble3D val="0"/>
            <c:extLst>
              <c:ext xmlns:c16="http://schemas.microsoft.com/office/drawing/2014/chart" uri="{C3380CC4-5D6E-409C-BE32-E72D297353CC}">
                <c16:uniqueId val="{0000000D-6C1E-4532-AD76-273816C666BB}"/>
              </c:ext>
            </c:extLst>
          </c:dPt>
          <c:dPt>
            <c:idx val="23"/>
            <c:invertIfNegative val="0"/>
            <c:bubble3D val="0"/>
            <c:extLst>
              <c:ext xmlns:c16="http://schemas.microsoft.com/office/drawing/2014/chart" uri="{C3380CC4-5D6E-409C-BE32-E72D297353CC}">
                <c16:uniqueId val="{0000000E-6C1E-4532-AD76-273816C666BB}"/>
              </c:ext>
            </c:extLst>
          </c:dPt>
          <c:dPt>
            <c:idx val="25"/>
            <c:invertIfNegative val="0"/>
            <c:bubble3D val="0"/>
            <c:extLst>
              <c:ext xmlns:c16="http://schemas.microsoft.com/office/drawing/2014/chart" uri="{C3380CC4-5D6E-409C-BE32-E72D297353CC}">
                <c16:uniqueId val="{0000000F-6C1E-4532-AD76-273816C666BB}"/>
              </c:ext>
            </c:extLst>
          </c:dPt>
          <c:dPt>
            <c:idx val="26"/>
            <c:invertIfNegative val="0"/>
            <c:bubble3D val="0"/>
            <c:spPr>
              <a:solidFill>
                <a:srgbClr val="FBBB27"/>
              </a:solidFill>
              <a:ln>
                <a:noFill/>
              </a:ln>
              <a:effectLst/>
            </c:spPr>
            <c:extLst>
              <c:ext xmlns:c16="http://schemas.microsoft.com/office/drawing/2014/chart" uri="{C3380CC4-5D6E-409C-BE32-E72D297353CC}">
                <c16:uniqueId val="{00000011-6C1E-4532-AD76-273816C666BB}"/>
              </c:ext>
            </c:extLst>
          </c:dPt>
          <c:dLbls>
            <c:dLbl>
              <c:idx val="8"/>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C1E-4532-AD76-273816C666B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'F24'!$B$7:$B$38</c:f>
              <c:strCache>
                <c:ptCount val="32"/>
                <c:pt idx="0">
                  <c:v>Tabasco</c:v>
                </c:pt>
                <c:pt idx="1">
                  <c:v>Quintana Roo</c:v>
                </c:pt>
                <c:pt idx="2">
                  <c:v>Baja California Sur</c:v>
                </c:pt>
                <c:pt idx="3">
                  <c:v>Yucatán</c:v>
                </c:pt>
                <c:pt idx="4">
                  <c:v>Ciudad de México</c:v>
                </c:pt>
                <c:pt idx="5">
                  <c:v>Baja California</c:v>
                </c:pt>
                <c:pt idx="6">
                  <c:v>Colima</c:v>
                </c:pt>
                <c:pt idx="7">
                  <c:v>Querétaro</c:v>
                </c:pt>
                <c:pt idx="8">
                  <c:v>Veracruz</c:v>
                </c:pt>
                <c:pt idx="9">
                  <c:v>Estado de México</c:v>
                </c:pt>
                <c:pt idx="10">
                  <c:v>Campeche</c:v>
                </c:pt>
                <c:pt idx="11">
                  <c:v>Morelos</c:v>
                </c:pt>
                <c:pt idx="12">
                  <c:v>Sonora</c:v>
                </c:pt>
                <c:pt idx="13">
                  <c:v>Sinaloa</c:v>
                </c:pt>
                <c:pt idx="14">
                  <c:v>Puebla</c:v>
                </c:pt>
                <c:pt idx="15">
                  <c:v>Nuevo León</c:v>
                </c:pt>
                <c:pt idx="16">
                  <c:v>San Luis Potosí</c:v>
                </c:pt>
                <c:pt idx="17">
                  <c:v>Nayarit</c:v>
                </c:pt>
                <c:pt idx="18">
                  <c:v>Aguascalientes</c:v>
                </c:pt>
                <c:pt idx="19">
                  <c:v>Tamaulipas</c:v>
                </c:pt>
                <c:pt idx="20">
                  <c:v>Hidalgo</c:v>
                </c:pt>
                <c:pt idx="21">
                  <c:v>Guanajuato</c:v>
                </c:pt>
                <c:pt idx="22">
                  <c:v>Guerrero</c:v>
                </c:pt>
                <c:pt idx="23">
                  <c:v>Tlaxcala</c:v>
                </c:pt>
                <c:pt idx="24">
                  <c:v>Coahuila</c:v>
                </c:pt>
                <c:pt idx="25">
                  <c:v>Michoacán</c:v>
                </c:pt>
                <c:pt idx="26">
                  <c:v>Jalisco</c:v>
                </c:pt>
                <c:pt idx="27">
                  <c:v>Chihuahua</c:v>
                </c:pt>
                <c:pt idx="28">
                  <c:v>Chiapas</c:v>
                </c:pt>
                <c:pt idx="29">
                  <c:v>Durango</c:v>
                </c:pt>
                <c:pt idx="30">
                  <c:v>Oaxaca</c:v>
                </c:pt>
                <c:pt idx="31">
                  <c:v>Zacatecas</c:v>
                </c:pt>
              </c:strCache>
            </c:strRef>
          </c:cat>
          <c:val>
            <c:numRef>
              <c:f>'F24'!$C$7:$C$38</c:f>
              <c:numCache>
                <c:formatCode>0.00%</c:formatCode>
                <c:ptCount val="32"/>
                <c:pt idx="0">
                  <c:v>2.1321417172039524E-2</c:v>
                </c:pt>
                <c:pt idx="1">
                  <c:v>2.5083206990284355E-2</c:v>
                </c:pt>
                <c:pt idx="2">
                  <c:v>2.7231175484923712E-2</c:v>
                </c:pt>
                <c:pt idx="3">
                  <c:v>3.3005406363555825E-2</c:v>
                </c:pt>
                <c:pt idx="4">
                  <c:v>3.6337983424123879E-2</c:v>
                </c:pt>
                <c:pt idx="5">
                  <c:v>4.3578552012142259E-2</c:v>
                </c:pt>
                <c:pt idx="6">
                  <c:v>4.4534716112244799E-2</c:v>
                </c:pt>
                <c:pt idx="7">
                  <c:v>4.6435418220967258E-2</c:v>
                </c:pt>
                <c:pt idx="8">
                  <c:v>4.6903142118573778E-2</c:v>
                </c:pt>
                <c:pt idx="9">
                  <c:v>4.7074132190286666E-2</c:v>
                </c:pt>
                <c:pt idx="10">
                  <c:v>4.8567100226789818E-2</c:v>
                </c:pt>
                <c:pt idx="11">
                  <c:v>5.1272004153482896E-2</c:v>
                </c:pt>
                <c:pt idx="12">
                  <c:v>5.232765612327666E-2</c:v>
                </c:pt>
                <c:pt idx="13">
                  <c:v>5.2655448517452838E-2</c:v>
                </c:pt>
                <c:pt idx="14">
                  <c:v>5.293935730551886E-2</c:v>
                </c:pt>
                <c:pt idx="15">
                  <c:v>5.3526654311566647E-2</c:v>
                </c:pt>
                <c:pt idx="16">
                  <c:v>5.370484804224486E-2</c:v>
                </c:pt>
                <c:pt idx="17">
                  <c:v>5.4489969674648177E-2</c:v>
                </c:pt>
                <c:pt idx="18">
                  <c:v>5.630409735381213E-2</c:v>
                </c:pt>
                <c:pt idx="19">
                  <c:v>5.6516384664810439E-2</c:v>
                </c:pt>
                <c:pt idx="20">
                  <c:v>5.659223003976753E-2</c:v>
                </c:pt>
                <c:pt idx="21">
                  <c:v>5.7900401699052369E-2</c:v>
                </c:pt>
                <c:pt idx="22">
                  <c:v>6.0691896912003683E-2</c:v>
                </c:pt>
                <c:pt idx="23">
                  <c:v>6.1781568748885726E-2</c:v>
                </c:pt>
                <c:pt idx="24">
                  <c:v>6.1978737874503365E-2</c:v>
                </c:pt>
                <c:pt idx="25">
                  <c:v>6.5430032987522146E-2</c:v>
                </c:pt>
                <c:pt idx="26">
                  <c:v>6.8446113861855645E-2</c:v>
                </c:pt>
                <c:pt idx="27">
                  <c:v>6.9065758709895411E-2</c:v>
                </c:pt>
                <c:pt idx="28">
                  <c:v>7.276802953669953E-2</c:v>
                </c:pt>
                <c:pt idx="29">
                  <c:v>7.3058587910073164E-2</c:v>
                </c:pt>
                <c:pt idx="30">
                  <c:v>8.3887448455334343E-2</c:v>
                </c:pt>
                <c:pt idx="31">
                  <c:v>0.11687711431043968</c:v>
                </c:pt>
              </c:numCache>
            </c:numRef>
          </c:val>
          <c:extLst>
            <c:ext xmlns:c16="http://schemas.microsoft.com/office/drawing/2014/chart" uri="{C3380CC4-5D6E-409C-BE32-E72D297353CC}">
              <c16:uniqueId val="{00000013-6C1E-4532-AD76-273816C666B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'F24'!$B$40</c:f>
              <c:strCache>
                <c:ptCount val="1"/>
                <c:pt idx="0">
                  <c:v>Nacional</c:v>
                </c:pt>
              </c:strCache>
            </c:strRef>
          </c:tx>
          <c:spPr>
            <a:ln w="57150">
              <a:solidFill>
                <a:srgbClr val="FF6C37"/>
              </a:solidFill>
              <a:prstDash val="sysDot"/>
            </a:ln>
          </c:spPr>
          <c:marker>
            <c:symbol val="none"/>
          </c:marker>
          <c:dLbls>
            <c:dLbl>
              <c:idx val="0"/>
              <c:layout>
                <c:manualLayout>
                  <c:x val="-5.1313199152097796E-2"/>
                  <c:y val="0.3395518733482419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4-6C1E-4532-AD76-273816C666BB}"/>
                </c:ext>
              </c:extLst>
            </c:dLbl>
            <c:dLbl>
              <c:idx val="1"/>
              <c:delete val="1"/>
              <c:extLst>
                <c:ext xmlns:c15="http://schemas.microsoft.com/office/drawing/2012/chart" uri="{CE6537A1-D6FC-4f65-9D91-7224C49458BB}"/>
                <c:ext xmlns:c16="http://schemas.microsoft.com/office/drawing/2014/chart" uri="{C3380CC4-5D6E-409C-BE32-E72D297353CC}">
                  <c16:uniqueId val="{00000015-6C1E-4532-AD76-273816C666B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'F24'!$D$40:$D$41</c:f>
              <c:numCache>
                <c:formatCode>0.00%</c:formatCode>
                <c:ptCount val="2"/>
                <c:pt idx="0">
                  <c:v>5.0700000000000002E-2</c:v>
                </c:pt>
                <c:pt idx="1">
                  <c:v>5.0700000000000002E-2</c:v>
                </c:pt>
              </c:numCache>
            </c:numRef>
          </c:xVal>
          <c:yVal>
            <c:numRef>
              <c:f>'F24'!$C$40:$C$41</c:f>
              <c:numCache>
                <c:formatCode>General</c:formatCode>
                <c:ptCount val="2"/>
                <c:pt idx="0">
                  <c:v>1</c:v>
                </c:pt>
                <c:pt idx="1">
                  <c:v>0</c:v>
                </c:pt>
              </c:numCache>
            </c:numRef>
          </c:yVal>
          <c:smooth val="0"/>
          <c:extLst>
            <c:ext xmlns:c16="http://schemas.microsoft.com/office/drawing/2014/chart" uri="{C3380CC4-5D6E-409C-BE32-E72D297353CC}">
              <c16:uniqueId val="{00000016-6C1E-4532-AD76-273816C666BB}"/>
            </c:ext>
          </c:extLst>
        </c:ser>
        <c:dLbls>
          <c:showLegendKey val="0"/>
          <c:showVal val="0"/>
          <c:showCatName val="0"/>
          <c:showSerName val="0"/>
          <c:showPercent val="0"/>
          <c:showBubbleSize val="0"/>
        </c:dLbls>
        <c:axId val="394368384"/>
        <c:axId val="394368056"/>
      </c:scatterChart>
      <c:valAx>
        <c:axId val="403253368"/>
        <c:scaling>
          <c:orientation val="minMax"/>
          <c:min val="-2.5600000000000005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'F25'!$B$6</c:f>
              <c:strCache>
                <c:ptCount val="1"/>
                <c:pt idx="0">
                  <c:v>Estado</c:v>
                </c:pt>
              </c:strCache>
            </c:strRef>
          </c:tx>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2A4C-453E-B75F-6BE313C8538A}"/>
              </c:ext>
            </c:extLst>
          </c:dPt>
          <c:dPt>
            <c:idx val="8"/>
            <c:invertIfNegative val="0"/>
            <c:bubble3D val="0"/>
            <c:extLst>
              <c:ext xmlns:c16="http://schemas.microsoft.com/office/drawing/2014/chart" uri="{C3380CC4-5D6E-409C-BE32-E72D297353CC}">
                <c16:uniqueId val="{00000001-2A4C-453E-B75F-6BE313C8538A}"/>
              </c:ext>
            </c:extLst>
          </c:dPt>
          <c:dPt>
            <c:idx val="9"/>
            <c:invertIfNegative val="0"/>
            <c:bubble3D val="0"/>
            <c:extLst>
              <c:ext xmlns:c16="http://schemas.microsoft.com/office/drawing/2014/chart" uri="{C3380CC4-5D6E-409C-BE32-E72D297353CC}">
                <c16:uniqueId val="{00000002-2A4C-453E-B75F-6BE313C8538A}"/>
              </c:ext>
            </c:extLst>
          </c:dPt>
          <c:dPt>
            <c:idx val="10"/>
            <c:invertIfNegative val="0"/>
            <c:bubble3D val="0"/>
            <c:extLst>
              <c:ext xmlns:c16="http://schemas.microsoft.com/office/drawing/2014/chart" uri="{C3380CC4-5D6E-409C-BE32-E72D297353CC}">
                <c16:uniqueId val="{00000003-2A4C-453E-B75F-6BE313C8538A}"/>
              </c:ext>
            </c:extLst>
          </c:dPt>
          <c:dPt>
            <c:idx val="11"/>
            <c:invertIfNegative val="0"/>
            <c:bubble3D val="0"/>
            <c:spPr>
              <a:solidFill>
                <a:srgbClr val="FBBB27"/>
              </a:solidFill>
              <a:ln>
                <a:noFill/>
              </a:ln>
              <a:effectLst/>
            </c:spPr>
            <c:extLst>
              <c:ext xmlns:c16="http://schemas.microsoft.com/office/drawing/2014/chart" uri="{C3380CC4-5D6E-409C-BE32-E72D297353CC}">
                <c16:uniqueId val="{00000005-2A4C-453E-B75F-6BE313C8538A}"/>
              </c:ext>
            </c:extLst>
          </c:dPt>
          <c:dPt>
            <c:idx val="13"/>
            <c:invertIfNegative val="0"/>
            <c:bubble3D val="0"/>
            <c:extLst>
              <c:ext xmlns:c16="http://schemas.microsoft.com/office/drawing/2014/chart" uri="{C3380CC4-5D6E-409C-BE32-E72D297353CC}">
                <c16:uniqueId val="{00000006-2A4C-453E-B75F-6BE313C8538A}"/>
              </c:ext>
            </c:extLst>
          </c:dPt>
          <c:dPt>
            <c:idx val="16"/>
            <c:invertIfNegative val="0"/>
            <c:bubble3D val="0"/>
            <c:extLst>
              <c:ext xmlns:c16="http://schemas.microsoft.com/office/drawing/2014/chart" uri="{C3380CC4-5D6E-409C-BE32-E72D297353CC}">
                <c16:uniqueId val="{00000007-2A4C-453E-B75F-6BE313C8538A}"/>
              </c:ext>
            </c:extLst>
          </c:dPt>
          <c:dPt>
            <c:idx val="18"/>
            <c:invertIfNegative val="0"/>
            <c:bubble3D val="0"/>
            <c:extLst>
              <c:ext xmlns:c16="http://schemas.microsoft.com/office/drawing/2014/chart" uri="{C3380CC4-5D6E-409C-BE32-E72D297353CC}">
                <c16:uniqueId val="{00000008-2A4C-453E-B75F-6BE313C8538A}"/>
              </c:ext>
            </c:extLst>
          </c:dPt>
          <c:dPt>
            <c:idx val="23"/>
            <c:invertIfNegative val="0"/>
            <c:bubble3D val="0"/>
            <c:extLst>
              <c:ext xmlns:c16="http://schemas.microsoft.com/office/drawing/2014/chart" uri="{C3380CC4-5D6E-409C-BE32-E72D297353CC}">
                <c16:uniqueId val="{00000009-2A4C-453E-B75F-6BE313C8538A}"/>
              </c:ext>
            </c:extLst>
          </c:dPt>
          <c:dPt>
            <c:idx val="25"/>
            <c:invertIfNegative val="0"/>
            <c:bubble3D val="0"/>
            <c:extLst>
              <c:ext xmlns:c16="http://schemas.microsoft.com/office/drawing/2014/chart" uri="{C3380CC4-5D6E-409C-BE32-E72D297353CC}">
                <c16:uniqueId val="{0000000A-2A4C-453E-B75F-6BE313C8538A}"/>
              </c:ext>
            </c:extLst>
          </c:dPt>
          <c:dPt>
            <c:idx val="26"/>
            <c:invertIfNegative val="0"/>
            <c:bubble3D val="0"/>
            <c:extLst>
              <c:ext xmlns:c16="http://schemas.microsoft.com/office/drawing/2014/chart" uri="{C3380CC4-5D6E-409C-BE32-E72D297353CC}">
                <c16:uniqueId val="{0000000B-2A4C-453E-B75F-6BE313C8538A}"/>
              </c:ext>
            </c:extLst>
          </c:dPt>
          <c:dPt>
            <c:idx val="27"/>
            <c:invertIfNegative val="0"/>
            <c:bubble3D val="0"/>
            <c:extLst>
              <c:ext xmlns:c16="http://schemas.microsoft.com/office/drawing/2014/chart" uri="{C3380CC4-5D6E-409C-BE32-E72D297353CC}">
                <c16:uniqueId val="{0000000C-2A4C-453E-B75F-6BE313C8538A}"/>
              </c:ext>
            </c:extLst>
          </c:dPt>
          <c:dPt>
            <c:idx val="28"/>
            <c:invertIfNegative val="0"/>
            <c:bubble3D val="0"/>
            <c:extLst>
              <c:ext xmlns:c16="http://schemas.microsoft.com/office/drawing/2014/chart" uri="{C3380CC4-5D6E-409C-BE32-E72D297353CC}">
                <c16:uniqueId val="{0000000D-2A4C-453E-B75F-6BE313C8538A}"/>
              </c:ext>
            </c:extLst>
          </c:dPt>
          <c:dPt>
            <c:idx val="29"/>
            <c:invertIfNegative val="0"/>
            <c:bubble3D val="0"/>
            <c:extLst>
              <c:ext xmlns:c16="http://schemas.microsoft.com/office/drawing/2014/chart" uri="{C3380CC4-5D6E-409C-BE32-E72D297353CC}">
                <c16:uniqueId val="{0000000E-2A4C-453E-B75F-6BE313C8538A}"/>
              </c:ext>
            </c:extLst>
          </c:dPt>
          <c:dPt>
            <c:idx val="30"/>
            <c:invertIfNegative val="0"/>
            <c:bubble3D val="0"/>
            <c:extLst>
              <c:ext xmlns:c16="http://schemas.microsoft.com/office/drawing/2014/chart" uri="{C3380CC4-5D6E-409C-BE32-E72D297353CC}">
                <c16:uniqueId val="{0000000F-2A4C-453E-B75F-6BE313C8538A}"/>
              </c:ext>
            </c:extLst>
          </c:dPt>
          <c:dPt>
            <c:idx val="31"/>
            <c:invertIfNegative val="0"/>
            <c:bubble3D val="0"/>
            <c:extLst>
              <c:ext xmlns:c16="http://schemas.microsoft.com/office/drawing/2014/chart" uri="{C3380CC4-5D6E-409C-BE32-E72D297353CC}">
                <c16:uniqueId val="{00000010-2A4C-453E-B75F-6BE313C8538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'F25'!$B$7:$B$38</c:f>
              <c:strCache>
                <c:ptCount val="32"/>
                <c:pt idx="0">
                  <c:v>Ciudad de México</c:v>
                </c:pt>
                <c:pt idx="1">
                  <c:v>Colima</c:v>
                </c:pt>
                <c:pt idx="2">
                  <c:v>San Luis Potosí</c:v>
                </c:pt>
                <c:pt idx="3">
                  <c:v>Oaxaca</c:v>
                </c:pt>
                <c:pt idx="4">
                  <c:v>Campeche</c:v>
                </c:pt>
                <c:pt idx="5">
                  <c:v>Quintana Roo</c:v>
                </c:pt>
                <c:pt idx="6">
                  <c:v>Yucatán</c:v>
                </c:pt>
                <c:pt idx="7">
                  <c:v>Tamaulipas</c:v>
                </c:pt>
                <c:pt idx="8">
                  <c:v>Michoacán</c:v>
                </c:pt>
                <c:pt idx="9">
                  <c:v>Sonora</c:v>
                </c:pt>
                <c:pt idx="10">
                  <c:v>Baja California</c:v>
                </c:pt>
                <c:pt idx="11">
                  <c:v>Jalisco</c:v>
                </c:pt>
                <c:pt idx="12">
                  <c:v>Puebla</c:v>
                </c:pt>
                <c:pt idx="13">
                  <c:v>Nayarit</c:v>
                </c:pt>
                <c:pt idx="14">
                  <c:v>Baja California Sur</c:v>
                </c:pt>
                <c:pt idx="15">
                  <c:v>Hidalgo</c:v>
                </c:pt>
                <c:pt idx="16">
                  <c:v>Durango</c:v>
                </c:pt>
                <c:pt idx="17">
                  <c:v>Chiapas</c:v>
                </c:pt>
                <c:pt idx="18">
                  <c:v>Chihuahua</c:v>
                </c:pt>
                <c:pt idx="19">
                  <c:v>Nuevo León</c:v>
                </c:pt>
                <c:pt idx="20">
                  <c:v>Querétaro</c:v>
                </c:pt>
                <c:pt idx="21">
                  <c:v>Sinaloa</c:v>
                </c:pt>
                <c:pt idx="22">
                  <c:v>Coahuila</c:v>
                </c:pt>
                <c:pt idx="23">
                  <c:v>Zacatecas</c:v>
                </c:pt>
                <c:pt idx="24">
                  <c:v>Veracruz</c:v>
                </c:pt>
                <c:pt idx="25">
                  <c:v>Aguascalientes</c:v>
                </c:pt>
                <c:pt idx="26">
                  <c:v>Tlaxcala</c:v>
                </c:pt>
                <c:pt idx="27">
                  <c:v>Guanajuato</c:v>
                </c:pt>
                <c:pt idx="28">
                  <c:v>Tabasco</c:v>
                </c:pt>
                <c:pt idx="29">
                  <c:v>Guerrero</c:v>
                </c:pt>
                <c:pt idx="30">
                  <c:v>Morelos</c:v>
                </c:pt>
                <c:pt idx="31">
                  <c:v>Estado de México</c:v>
                </c:pt>
              </c:strCache>
            </c:strRef>
          </c:cat>
          <c:val>
            <c:numRef>
              <c:f>'F25'!$C$7:$C$38</c:f>
              <c:numCache>
                <c:formatCode>0.00%</c:formatCode>
                <c:ptCount val="32"/>
                <c:pt idx="0">
                  <c:v>4.8269165989656609E-2</c:v>
                </c:pt>
                <c:pt idx="1">
                  <c:v>5.2587815560733588E-2</c:v>
                </c:pt>
                <c:pt idx="2">
                  <c:v>5.4012067936610161E-2</c:v>
                </c:pt>
                <c:pt idx="3">
                  <c:v>5.857928505957842E-2</c:v>
                </c:pt>
                <c:pt idx="4">
                  <c:v>5.8948044829997534E-2</c:v>
                </c:pt>
                <c:pt idx="5">
                  <c:v>6.4596885845961391E-2</c:v>
                </c:pt>
                <c:pt idx="6">
                  <c:v>6.577247218097311E-2</c:v>
                </c:pt>
                <c:pt idx="7">
                  <c:v>6.6450029842827732E-2</c:v>
                </c:pt>
                <c:pt idx="8">
                  <c:v>6.8227978476613951E-2</c:v>
                </c:pt>
                <c:pt idx="9">
                  <c:v>6.8736163436516812E-2</c:v>
                </c:pt>
                <c:pt idx="10">
                  <c:v>6.9309981048052124E-2</c:v>
                </c:pt>
                <c:pt idx="11">
                  <c:v>7.3424679124104775E-2</c:v>
                </c:pt>
                <c:pt idx="12">
                  <c:v>7.8603652596634849E-2</c:v>
                </c:pt>
                <c:pt idx="13">
                  <c:v>7.8993439658323589E-2</c:v>
                </c:pt>
                <c:pt idx="14">
                  <c:v>8.0413639828446001E-2</c:v>
                </c:pt>
                <c:pt idx="15">
                  <c:v>8.0599456077290257E-2</c:v>
                </c:pt>
                <c:pt idx="16">
                  <c:v>8.079084056794375E-2</c:v>
                </c:pt>
                <c:pt idx="17">
                  <c:v>8.1852838173062978E-2</c:v>
                </c:pt>
                <c:pt idx="18">
                  <c:v>8.2714243371673851E-2</c:v>
                </c:pt>
                <c:pt idx="19">
                  <c:v>8.360413589364854E-2</c:v>
                </c:pt>
                <c:pt idx="20">
                  <c:v>8.4662180846160964E-2</c:v>
                </c:pt>
                <c:pt idx="21">
                  <c:v>8.4849468318665119E-2</c:v>
                </c:pt>
                <c:pt idx="22">
                  <c:v>8.7766460944303418E-2</c:v>
                </c:pt>
                <c:pt idx="23">
                  <c:v>8.9999088339866903E-2</c:v>
                </c:pt>
                <c:pt idx="24">
                  <c:v>9.3613486166598175E-2</c:v>
                </c:pt>
                <c:pt idx="25">
                  <c:v>9.4896723916168491E-2</c:v>
                </c:pt>
                <c:pt idx="26">
                  <c:v>9.5384073943727124E-2</c:v>
                </c:pt>
                <c:pt idx="27">
                  <c:v>9.7124212030234941E-2</c:v>
                </c:pt>
                <c:pt idx="28">
                  <c:v>0.10218115496994407</c:v>
                </c:pt>
                <c:pt idx="29">
                  <c:v>0.10233823133545596</c:v>
                </c:pt>
                <c:pt idx="30">
                  <c:v>0.10640417015731171</c:v>
                </c:pt>
                <c:pt idx="31">
                  <c:v>0.10677888903649442</c:v>
                </c:pt>
              </c:numCache>
            </c:numRef>
          </c:val>
          <c:extLst>
            <c:ext xmlns:c16="http://schemas.microsoft.com/office/drawing/2014/chart" uri="{C3380CC4-5D6E-409C-BE32-E72D297353CC}">
              <c16:uniqueId val="{00000011-2A4C-453E-B75F-6BE313C8538A}"/>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'F25'!$B$40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2-2A4C-453E-B75F-6BE313C8538A}"/>
                </c:ext>
              </c:extLst>
            </c:dLbl>
            <c:dLbl>
              <c:idx val="1"/>
              <c:delete val="1"/>
              <c:extLst>
                <c:ext xmlns:c15="http://schemas.microsoft.com/office/drawing/2012/chart" uri="{CE6537A1-D6FC-4f65-9D91-7224C49458BB}"/>
                <c:ext xmlns:c16="http://schemas.microsoft.com/office/drawing/2014/chart" uri="{C3380CC4-5D6E-409C-BE32-E72D297353CC}">
                  <c16:uniqueId val="{00000013-2A4C-453E-B75F-6BE313C8538A}"/>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'F25'!$D$40:$D$41</c:f>
              <c:numCache>
                <c:formatCode>0.00%</c:formatCode>
                <c:ptCount val="2"/>
                <c:pt idx="0">
                  <c:v>7.4999999999999997E-2</c:v>
                </c:pt>
                <c:pt idx="1">
                  <c:v>7.4999999999999997E-2</c:v>
                </c:pt>
              </c:numCache>
            </c:numRef>
          </c:xVal>
          <c:yVal>
            <c:numRef>
              <c:f>'F25'!$C$40:$C$41</c:f>
              <c:numCache>
                <c:formatCode>General</c:formatCode>
                <c:ptCount val="2"/>
                <c:pt idx="0">
                  <c:v>1</c:v>
                </c:pt>
                <c:pt idx="1">
                  <c:v>0</c:v>
                </c:pt>
              </c:numCache>
            </c:numRef>
          </c:yVal>
          <c:smooth val="0"/>
          <c:extLst>
            <c:ext xmlns:c16="http://schemas.microsoft.com/office/drawing/2014/chart" uri="{C3380CC4-5D6E-409C-BE32-E72D297353CC}">
              <c16:uniqueId val="{00000014-2A4C-453E-B75F-6BE313C8538A}"/>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BBB27"/>
              </a:solidFill>
              <a:ln>
                <a:noFill/>
              </a:ln>
              <a:effectLst/>
            </c:spPr>
            <c:extLst>
              <c:ext xmlns:c16="http://schemas.microsoft.com/office/drawing/2014/chart" uri="{C3380CC4-5D6E-409C-BE32-E72D297353CC}">
                <c16:uniqueId val="{00000001-2D76-4E73-AA9D-F38A0D3178C2}"/>
              </c:ext>
            </c:extLst>
          </c:dPt>
          <c:dPt>
            <c:idx val="4"/>
            <c:invertIfNegative val="0"/>
            <c:bubble3D val="0"/>
            <c:extLst>
              <c:ext xmlns:c16="http://schemas.microsoft.com/office/drawing/2014/chart" uri="{C3380CC4-5D6E-409C-BE32-E72D297353CC}">
                <c16:uniqueId val="{00000002-2D76-4E73-AA9D-F38A0D3178C2}"/>
              </c:ext>
            </c:extLst>
          </c:dPt>
          <c:dPt>
            <c:idx val="5"/>
            <c:invertIfNegative val="0"/>
            <c:bubble3D val="0"/>
            <c:extLst>
              <c:ext xmlns:c16="http://schemas.microsoft.com/office/drawing/2014/chart" uri="{C3380CC4-5D6E-409C-BE32-E72D297353CC}">
                <c16:uniqueId val="{00000003-2D76-4E73-AA9D-F38A0D3178C2}"/>
              </c:ext>
            </c:extLst>
          </c:dPt>
          <c:dPt>
            <c:idx val="7"/>
            <c:invertIfNegative val="0"/>
            <c:bubble3D val="0"/>
            <c:extLst>
              <c:ext xmlns:c16="http://schemas.microsoft.com/office/drawing/2014/chart" uri="{C3380CC4-5D6E-409C-BE32-E72D297353CC}">
                <c16:uniqueId val="{00000004-2D76-4E73-AA9D-F38A0D3178C2}"/>
              </c:ext>
            </c:extLst>
          </c:dPt>
          <c:dPt>
            <c:idx val="8"/>
            <c:invertIfNegative val="0"/>
            <c:bubble3D val="0"/>
            <c:extLst>
              <c:ext xmlns:c16="http://schemas.microsoft.com/office/drawing/2014/chart" uri="{C3380CC4-5D6E-409C-BE32-E72D297353CC}">
                <c16:uniqueId val="{00000005-2D76-4E73-AA9D-F38A0D3178C2}"/>
              </c:ext>
            </c:extLst>
          </c:dPt>
          <c:dPt>
            <c:idx val="10"/>
            <c:invertIfNegative val="0"/>
            <c:bubble3D val="0"/>
            <c:extLst>
              <c:ext xmlns:c16="http://schemas.microsoft.com/office/drawing/2014/chart" uri="{C3380CC4-5D6E-409C-BE32-E72D297353CC}">
                <c16:uniqueId val="{00000006-2D76-4E73-AA9D-F38A0D3178C2}"/>
              </c:ext>
            </c:extLst>
          </c:dPt>
          <c:dPt>
            <c:idx val="13"/>
            <c:invertIfNegative val="0"/>
            <c:bubble3D val="0"/>
            <c:extLst>
              <c:ext xmlns:c16="http://schemas.microsoft.com/office/drawing/2014/chart" uri="{C3380CC4-5D6E-409C-BE32-E72D297353CC}">
                <c16:uniqueId val="{00000007-2D76-4E73-AA9D-F38A0D3178C2}"/>
              </c:ext>
            </c:extLst>
          </c:dPt>
          <c:dPt>
            <c:idx val="14"/>
            <c:invertIfNegative val="0"/>
            <c:bubble3D val="0"/>
            <c:extLst>
              <c:ext xmlns:c16="http://schemas.microsoft.com/office/drawing/2014/chart" uri="{C3380CC4-5D6E-409C-BE32-E72D297353CC}">
                <c16:uniqueId val="{00000008-2D76-4E73-AA9D-F38A0D3178C2}"/>
              </c:ext>
            </c:extLst>
          </c:dPt>
          <c:dPt>
            <c:idx val="16"/>
            <c:invertIfNegative val="0"/>
            <c:bubble3D val="0"/>
            <c:extLst>
              <c:ext xmlns:c16="http://schemas.microsoft.com/office/drawing/2014/chart" uri="{C3380CC4-5D6E-409C-BE32-E72D297353CC}">
                <c16:uniqueId val="{00000009-2D76-4E73-AA9D-F38A0D3178C2}"/>
              </c:ext>
            </c:extLst>
          </c:dPt>
          <c:dPt>
            <c:idx val="19"/>
            <c:invertIfNegative val="0"/>
            <c:bubble3D val="0"/>
            <c:extLst>
              <c:ext xmlns:c16="http://schemas.microsoft.com/office/drawing/2014/chart" uri="{C3380CC4-5D6E-409C-BE32-E72D297353CC}">
                <c16:uniqueId val="{0000000A-2D76-4E73-AA9D-F38A0D3178C2}"/>
              </c:ext>
            </c:extLst>
          </c:dPt>
          <c:dPt>
            <c:idx val="20"/>
            <c:invertIfNegative val="0"/>
            <c:bubble3D val="0"/>
            <c:extLst>
              <c:ext xmlns:c16="http://schemas.microsoft.com/office/drawing/2014/chart" uri="{C3380CC4-5D6E-409C-BE32-E72D297353CC}">
                <c16:uniqueId val="{0000000B-2D76-4E73-AA9D-F38A0D3178C2}"/>
              </c:ext>
            </c:extLst>
          </c:dPt>
          <c:dPt>
            <c:idx val="22"/>
            <c:invertIfNegative val="0"/>
            <c:bubble3D val="0"/>
            <c:extLst>
              <c:ext xmlns:c16="http://schemas.microsoft.com/office/drawing/2014/chart" uri="{C3380CC4-5D6E-409C-BE32-E72D297353CC}">
                <c16:uniqueId val="{0000000C-2D76-4E73-AA9D-F38A0D3178C2}"/>
              </c:ext>
            </c:extLst>
          </c:dPt>
          <c:dPt>
            <c:idx val="23"/>
            <c:invertIfNegative val="0"/>
            <c:bubble3D val="0"/>
            <c:extLst>
              <c:ext xmlns:c16="http://schemas.microsoft.com/office/drawing/2014/chart" uri="{C3380CC4-5D6E-409C-BE32-E72D297353CC}">
                <c16:uniqueId val="{0000000D-2D76-4E73-AA9D-F38A0D3178C2}"/>
              </c:ext>
            </c:extLst>
          </c:dPt>
          <c:dPt>
            <c:idx val="24"/>
            <c:invertIfNegative val="0"/>
            <c:bubble3D val="0"/>
            <c:extLst>
              <c:ext xmlns:c16="http://schemas.microsoft.com/office/drawing/2014/chart" uri="{C3380CC4-5D6E-409C-BE32-E72D297353CC}">
                <c16:uniqueId val="{0000000E-2D76-4E73-AA9D-F38A0D3178C2}"/>
              </c:ext>
            </c:extLst>
          </c:dPt>
          <c:dPt>
            <c:idx val="28"/>
            <c:invertIfNegative val="0"/>
            <c:bubble3D val="0"/>
            <c:extLst>
              <c:ext xmlns:c16="http://schemas.microsoft.com/office/drawing/2014/chart" uri="{C3380CC4-5D6E-409C-BE32-E72D297353CC}">
                <c16:uniqueId val="{0000000F-2D76-4E73-AA9D-F38A0D3178C2}"/>
              </c:ext>
            </c:extLst>
          </c:dPt>
          <c:dPt>
            <c:idx val="29"/>
            <c:invertIfNegative val="0"/>
            <c:bubble3D val="0"/>
            <c:extLst>
              <c:ext xmlns:c16="http://schemas.microsoft.com/office/drawing/2014/chart" uri="{C3380CC4-5D6E-409C-BE32-E72D297353CC}">
                <c16:uniqueId val="{00000010-2D76-4E73-AA9D-F38A0D3178C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'F26'!$B$7:$B$38</c:f>
              <c:strCache>
                <c:ptCount val="32"/>
                <c:pt idx="0">
                  <c:v>Jalisco</c:v>
                </c:pt>
                <c:pt idx="1">
                  <c:v>San Luis Potosí</c:v>
                </c:pt>
                <c:pt idx="2">
                  <c:v>Quintana Roo</c:v>
                </c:pt>
                <c:pt idx="3">
                  <c:v>Michoacán</c:v>
                </c:pt>
                <c:pt idx="4">
                  <c:v>Tabasco</c:v>
                </c:pt>
                <c:pt idx="5">
                  <c:v>Chiapas</c:v>
                </c:pt>
                <c:pt idx="6">
                  <c:v>Chihuahua</c:v>
                </c:pt>
                <c:pt idx="7">
                  <c:v>Estado de México</c:v>
                </c:pt>
                <c:pt idx="8">
                  <c:v>Nuevo León</c:v>
                </c:pt>
                <c:pt idx="9">
                  <c:v>Durango</c:v>
                </c:pt>
                <c:pt idx="10">
                  <c:v>Oaxaca</c:v>
                </c:pt>
                <c:pt idx="11">
                  <c:v>Nayarit</c:v>
                </c:pt>
                <c:pt idx="12">
                  <c:v>Querétaro</c:v>
                </c:pt>
                <c:pt idx="13">
                  <c:v>Morelos</c:v>
                </c:pt>
                <c:pt idx="14">
                  <c:v>Colima</c:v>
                </c:pt>
                <c:pt idx="15">
                  <c:v>Ciudad de México</c:v>
                </c:pt>
                <c:pt idx="16">
                  <c:v>Baja California Sur</c:v>
                </c:pt>
                <c:pt idx="17">
                  <c:v>Tamaulipas</c:v>
                </c:pt>
                <c:pt idx="18">
                  <c:v>Guanajuato</c:v>
                </c:pt>
                <c:pt idx="19">
                  <c:v>Puebla</c:v>
                </c:pt>
                <c:pt idx="20">
                  <c:v>Campeche</c:v>
                </c:pt>
                <c:pt idx="21">
                  <c:v>Yucatán</c:v>
                </c:pt>
                <c:pt idx="22">
                  <c:v>Zacatecas</c:v>
                </c:pt>
                <c:pt idx="23">
                  <c:v>Veracruz</c:v>
                </c:pt>
                <c:pt idx="24">
                  <c:v>Sonora</c:v>
                </c:pt>
                <c:pt idx="25">
                  <c:v>Baja California</c:v>
                </c:pt>
                <c:pt idx="26">
                  <c:v>Aguascalientes</c:v>
                </c:pt>
                <c:pt idx="27">
                  <c:v>Hidalgo</c:v>
                </c:pt>
                <c:pt idx="28">
                  <c:v>Sinaloa</c:v>
                </c:pt>
                <c:pt idx="29">
                  <c:v>Tlaxcala</c:v>
                </c:pt>
                <c:pt idx="30">
                  <c:v>Coahuila</c:v>
                </c:pt>
                <c:pt idx="31">
                  <c:v>Guerrero</c:v>
                </c:pt>
              </c:strCache>
            </c:strRef>
          </c:cat>
          <c:val>
            <c:numRef>
              <c:f>'F26'!$C$7:$C$38</c:f>
              <c:numCache>
                <c:formatCode>0.00%</c:formatCode>
                <c:ptCount val="32"/>
                <c:pt idx="0">
                  <c:v>2.7585694793803506E-2</c:v>
                </c:pt>
                <c:pt idx="1">
                  <c:v>3.3555650072848685E-2</c:v>
                </c:pt>
                <c:pt idx="2">
                  <c:v>3.5351424053508794E-2</c:v>
                </c:pt>
                <c:pt idx="3">
                  <c:v>3.654482048316849E-2</c:v>
                </c:pt>
                <c:pt idx="4">
                  <c:v>3.6877260080298013E-2</c:v>
                </c:pt>
                <c:pt idx="5">
                  <c:v>3.8924305201152164E-2</c:v>
                </c:pt>
                <c:pt idx="6">
                  <c:v>3.8948096885813181E-2</c:v>
                </c:pt>
                <c:pt idx="7">
                  <c:v>3.8978614291565024E-2</c:v>
                </c:pt>
                <c:pt idx="8">
                  <c:v>4.3236011070178368E-2</c:v>
                </c:pt>
                <c:pt idx="9">
                  <c:v>4.6407800673794145E-2</c:v>
                </c:pt>
                <c:pt idx="10">
                  <c:v>4.643620683407608E-2</c:v>
                </c:pt>
                <c:pt idx="11">
                  <c:v>4.6786309735673784E-2</c:v>
                </c:pt>
                <c:pt idx="12">
                  <c:v>4.8374264042857974E-2</c:v>
                </c:pt>
                <c:pt idx="13">
                  <c:v>4.8951491794676956E-2</c:v>
                </c:pt>
                <c:pt idx="14">
                  <c:v>4.9428376224094628E-2</c:v>
                </c:pt>
                <c:pt idx="15">
                  <c:v>5.0045834505668012E-2</c:v>
                </c:pt>
                <c:pt idx="16">
                  <c:v>5.065593051660186E-2</c:v>
                </c:pt>
                <c:pt idx="17">
                  <c:v>5.1863723784229293E-2</c:v>
                </c:pt>
                <c:pt idx="18">
                  <c:v>5.2117915647199038E-2</c:v>
                </c:pt>
                <c:pt idx="19">
                  <c:v>5.3503510825043787E-2</c:v>
                </c:pt>
                <c:pt idx="20">
                  <c:v>5.4676609002367156E-2</c:v>
                </c:pt>
                <c:pt idx="21">
                  <c:v>5.7173141034932533E-2</c:v>
                </c:pt>
                <c:pt idx="22">
                  <c:v>6.2232886635277117E-2</c:v>
                </c:pt>
                <c:pt idx="23">
                  <c:v>6.22519683609251E-2</c:v>
                </c:pt>
                <c:pt idx="24">
                  <c:v>6.2381536403166453E-2</c:v>
                </c:pt>
                <c:pt idx="25">
                  <c:v>6.246495251928174E-2</c:v>
                </c:pt>
                <c:pt idx="26">
                  <c:v>6.3453254162300687E-2</c:v>
                </c:pt>
                <c:pt idx="27">
                  <c:v>6.4287451471396279E-2</c:v>
                </c:pt>
                <c:pt idx="28">
                  <c:v>6.5532716088875911E-2</c:v>
                </c:pt>
                <c:pt idx="29">
                  <c:v>6.5816948383866133E-2</c:v>
                </c:pt>
                <c:pt idx="30">
                  <c:v>6.9787834136375543E-2</c:v>
                </c:pt>
                <c:pt idx="31">
                  <c:v>7.8877450847946062E-2</c:v>
                </c:pt>
              </c:numCache>
            </c:numRef>
          </c:val>
          <c:extLst>
            <c:ext xmlns:c16="http://schemas.microsoft.com/office/drawing/2014/chart" uri="{C3380CC4-5D6E-409C-BE32-E72D297353CC}">
              <c16:uniqueId val="{00000011-2D76-4E73-AA9D-F38A0D3178C2}"/>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'F26'!$B$40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2-2D76-4E73-AA9D-F38A0D3178C2}"/>
                </c:ext>
              </c:extLst>
            </c:dLbl>
            <c:dLbl>
              <c:idx val="1"/>
              <c:delete val="1"/>
              <c:extLst>
                <c:ext xmlns:c15="http://schemas.microsoft.com/office/drawing/2012/chart" uri="{CE6537A1-D6FC-4f65-9D91-7224C49458BB}"/>
                <c:ext xmlns:c16="http://schemas.microsoft.com/office/drawing/2014/chart" uri="{C3380CC4-5D6E-409C-BE32-E72D297353CC}">
                  <c16:uniqueId val="{00000013-2D76-4E73-AA9D-F38A0D3178C2}"/>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'F26'!$D$40:$D$41</c:f>
              <c:numCache>
                <c:formatCode>0.00%</c:formatCode>
                <c:ptCount val="2"/>
                <c:pt idx="0">
                  <c:v>0.05</c:v>
                </c:pt>
                <c:pt idx="1">
                  <c:v>0.05</c:v>
                </c:pt>
              </c:numCache>
            </c:numRef>
          </c:xVal>
          <c:yVal>
            <c:numRef>
              <c:f>'F26'!$C$40:$C$41</c:f>
              <c:numCache>
                <c:formatCode>General</c:formatCode>
                <c:ptCount val="2"/>
                <c:pt idx="0">
                  <c:v>1</c:v>
                </c:pt>
                <c:pt idx="1">
                  <c:v>0</c:v>
                </c:pt>
              </c:numCache>
            </c:numRef>
          </c:yVal>
          <c:smooth val="0"/>
          <c:extLst>
            <c:ext xmlns:c16="http://schemas.microsoft.com/office/drawing/2014/chart" uri="{C3380CC4-5D6E-409C-BE32-E72D297353CC}">
              <c16:uniqueId val="{00000014-2D76-4E73-AA9D-F38A0D3178C2}"/>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3"/>
            <c:invertIfNegative val="0"/>
            <c:bubble3D val="0"/>
            <c:extLst>
              <c:ext xmlns:c16="http://schemas.microsoft.com/office/drawing/2014/chart" uri="{C3380CC4-5D6E-409C-BE32-E72D297353CC}">
                <c16:uniqueId val="{00000000-76D3-46A8-86A4-257393180B4C}"/>
              </c:ext>
            </c:extLst>
          </c:dPt>
          <c:dPt>
            <c:idx val="4"/>
            <c:invertIfNegative val="0"/>
            <c:bubble3D val="0"/>
            <c:extLst>
              <c:ext xmlns:c16="http://schemas.microsoft.com/office/drawing/2014/chart" uri="{C3380CC4-5D6E-409C-BE32-E72D297353CC}">
                <c16:uniqueId val="{00000001-76D3-46A8-86A4-257393180B4C}"/>
              </c:ext>
            </c:extLst>
          </c:dPt>
          <c:dPt>
            <c:idx val="5"/>
            <c:invertIfNegative val="0"/>
            <c:bubble3D val="0"/>
            <c:extLst>
              <c:ext xmlns:c16="http://schemas.microsoft.com/office/drawing/2014/chart" uri="{C3380CC4-5D6E-409C-BE32-E72D297353CC}">
                <c16:uniqueId val="{00000002-76D3-46A8-86A4-257393180B4C}"/>
              </c:ext>
            </c:extLst>
          </c:dPt>
          <c:dPt>
            <c:idx val="6"/>
            <c:invertIfNegative val="0"/>
            <c:bubble3D val="0"/>
            <c:extLst>
              <c:ext xmlns:c16="http://schemas.microsoft.com/office/drawing/2014/chart" uri="{C3380CC4-5D6E-409C-BE32-E72D297353CC}">
                <c16:uniqueId val="{00000003-76D3-46A8-86A4-257393180B4C}"/>
              </c:ext>
            </c:extLst>
          </c:dPt>
          <c:dPt>
            <c:idx val="7"/>
            <c:invertIfNegative val="0"/>
            <c:bubble3D val="0"/>
            <c:extLst>
              <c:ext xmlns:c16="http://schemas.microsoft.com/office/drawing/2014/chart" uri="{C3380CC4-5D6E-409C-BE32-E72D297353CC}">
                <c16:uniqueId val="{00000004-76D3-46A8-86A4-257393180B4C}"/>
              </c:ext>
            </c:extLst>
          </c:dPt>
          <c:dPt>
            <c:idx val="10"/>
            <c:invertIfNegative val="0"/>
            <c:bubble3D val="0"/>
            <c:extLst>
              <c:ext xmlns:c16="http://schemas.microsoft.com/office/drawing/2014/chart" uri="{C3380CC4-5D6E-409C-BE32-E72D297353CC}">
                <c16:uniqueId val="{00000005-76D3-46A8-86A4-257393180B4C}"/>
              </c:ext>
            </c:extLst>
          </c:dPt>
          <c:dPt>
            <c:idx val="13"/>
            <c:invertIfNegative val="0"/>
            <c:bubble3D val="0"/>
            <c:extLst>
              <c:ext xmlns:c16="http://schemas.microsoft.com/office/drawing/2014/chart" uri="{C3380CC4-5D6E-409C-BE32-E72D297353CC}">
                <c16:uniqueId val="{00000006-76D3-46A8-86A4-257393180B4C}"/>
              </c:ext>
            </c:extLst>
          </c:dPt>
          <c:dPt>
            <c:idx val="15"/>
            <c:invertIfNegative val="0"/>
            <c:bubble3D val="0"/>
            <c:extLst>
              <c:ext xmlns:c16="http://schemas.microsoft.com/office/drawing/2014/chart" uri="{C3380CC4-5D6E-409C-BE32-E72D297353CC}">
                <c16:uniqueId val="{00000007-76D3-46A8-86A4-257393180B4C}"/>
              </c:ext>
            </c:extLst>
          </c:dPt>
          <c:dPt>
            <c:idx val="16"/>
            <c:invertIfNegative val="0"/>
            <c:bubble3D val="0"/>
            <c:extLst>
              <c:ext xmlns:c16="http://schemas.microsoft.com/office/drawing/2014/chart" uri="{C3380CC4-5D6E-409C-BE32-E72D297353CC}">
                <c16:uniqueId val="{00000008-76D3-46A8-86A4-257393180B4C}"/>
              </c:ext>
            </c:extLst>
          </c:dPt>
          <c:dPt>
            <c:idx val="18"/>
            <c:invertIfNegative val="0"/>
            <c:bubble3D val="0"/>
            <c:spPr>
              <a:solidFill>
                <a:srgbClr val="FBBB27"/>
              </a:solidFill>
              <a:ln>
                <a:noFill/>
              </a:ln>
              <a:effectLst/>
            </c:spPr>
            <c:extLst>
              <c:ext xmlns:c16="http://schemas.microsoft.com/office/drawing/2014/chart" uri="{C3380CC4-5D6E-409C-BE32-E72D297353CC}">
                <c16:uniqueId val="{0000000A-76D3-46A8-86A4-257393180B4C}"/>
              </c:ext>
            </c:extLst>
          </c:dPt>
          <c:dPt>
            <c:idx val="19"/>
            <c:invertIfNegative val="0"/>
            <c:bubble3D val="0"/>
            <c:extLst>
              <c:ext xmlns:c16="http://schemas.microsoft.com/office/drawing/2014/chart" uri="{C3380CC4-5D6E-409C-BE32-E72D297353CC}">
                <c16:uniqueId val="{0000000B-76D3-46A8-86A4-257393180B4C}"/>
              </c:ext>
            </c:extLst>
          </c:dPt>
          <c:dPt>
            <c:idx val="20"/>
            <c:invertIfNegative val="0"/>
            <c:bubble3D val="0"/>
            <c:extLst>
              <c:ext xmlns:c16="http://schemas.microsoft.com/office/drawing/2014/chart" uri="{C3380CC4-5D6E-409C-BE32-E72D297353CC}">
                <c16:uniqueId val="{0000000C-76D3-46A8-86A4-257393180B4C}"/>
              </c:ext>
            </c:extLst>
          </c:dPt>
          <c:dPt>
            <c:idx val="22"/>
            <c:invertIfNegative val="0"/>
            <c:bubble3D val="0"/>
            <c:extLst>
              <c:ext xmlns:c16="http://schemas.microsoft.com/office/drawing/2014/chart" uri="{C3380CC4-5D6E-409C-BE32-E72D297353CC}">
                <c16:uniqueId val="{0000000D-76D3-46A8-86A4-257393180B4C}"/>
              </c:ext>
            </c:extLst>
          </c:dPt>
          <c:dPt>
            <c:idx val="24"/>
            <c:invertIfNegative val="0"/>
            <c:bubble3D val="0"/>
            <c:extLst>
              <c:ext xmlns:c16="http://schemas.microsoft.com/office/drawing/2014/chart" uri="{C3380CC4-5D6E-409C-BE32-E72D297353CC}">
                <c16:uniqueId val="{0000000E-76D3-46A8-86A4-257393180B4C}"/>
              </c:ext>
            </c:extLst>
          </c:dPt>
          <c:dPt>
            <c:idx val="25"/>
            <c:invertIfNegative val="0"/>
            <c:bubble3D val="0"/>
            <c:extLst>
              <c:ext xmlns:c16="http://schemas.microsoft.com/office/drawing/2014/chart" uri="{C3380CC4-5D6E-409C-BE32-E72D297353CC}">
                <c16:uniqueId val="{0000000F-76D3-46A8-86A4-257393180B4C}"/>
              </c:ext>
            </c:extLst>
          </c:dPt>
          <c:dPt>
            <c:idx val="27"/>
            <c:invertIfNegative val="0"/>
            <c:bubble3D val="0"/>
            <c:extLst>
              <c:ext xmlns:c16="http://schemas.microsoft.com/office/drawing/2014/chart" uri="{C3380CC4-5D6E-409C-BE32-E72D297353CC}">
                <c16:uniqueId val="{00000010-76D3-46A8-86A4-257393180B4C}"/>
              </c:ext>
            </c:extLst>
          </c:dPt>
          <c:dPt>
            <c:idx val="29"/>
            <c:invertIfNegative val="0"/>
            <c:bubble3D val="0"/>
            <c:extLst>
              <c:ext xmlns:c16="http://schemas.microsoft.com/office/drawing/2014/chart" uri="{C3380CC4-5D6E-409C-BE32-E72D297353CC}">
                <c16:uniqueId val="{00000011-76D3-46A8-86A4-257393180B4C}"/>
              </c:ext>
            </c:extLst>
          </c:dPt>
          <c:dPt>
            <c:idx val="30"/>
            <c:invertIfNegative val="0"/>
            <c:bubble3D val="0"/>
            <c:extLst>
              <c:ext xmlns:c16="http://schemas.microsoft.com/office/drawing/2014/chart" uri="{C3380CC4-5D6E-409C-BE32-E72D297353CC}">
                <c16:uniqueId val="{00000012-76D3-46A8-86A4-257393180B4C}"/>
              </c:ext>
            </c:extLst>
          </c:dPt>
          <c:dLbls>
            <c:dLbl>
              <c:idx val="2"/>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6D3-46A8-86A4-257393180B4C}"/>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'F27'!$B$7:$B$38</c:f>
              <c:strCache>
                <c:ptCount val="32"/>
                <c:pt idx="0">
                  <c:v>Quintana Roo</c:v>
                </c:pt>
                <c:pt idx="1">
                  <c:v>Tlaxcala</c:v>
                </c:pt>
                <c:pt idx="2">
                  <c:v>Guerrero</c:v>
                </c:pt>
                <c:pt idx="3">
                  <c:v>Chiapas</c:v>
                </c:pt>
                <c:pt idx="4">
                  <c:v>Sonora</c:v>
                </c:pt>
                <c:pt idx="5">
                  <c:v>Ciudad de México</c:v>
                </c:pt>
                <c:pt idx="6">
                  <c:v>Aguascalientes</c:v>
                </c:pt>
                <c:pt idx="7">
                  <c:v>Puebla</c:v>
                </c:pt>
                <c:pt idx="8">
                  <c:v>Hidalgo</c:v>
                </c:pt>
                <c:pt idx="9">
                  <c:v>Querétaro</c:v>
                </c:pt>
                <c:pt idx="10">
                  <c:v>Estado de México</c:v>
                </c:pt>
                <c:pt idx="11">
                  <c:v>Oaxaca</c:v>
                </c:pt>
                <c:pt idx="12">
                  <c:v>Colima</c:v>
                </c:pt>
                <c:pt idx="13">
                  <c:v>Nayarit</c:v>
                </c:pt>
                <c:pt idx="14">
                  <c:v>Tabasco</c:v>
                </c:pt>
                <c:pt idx="15">
                  <c:v>Veracruz</c:v>
                </c:pt>
                <c:pt idx="16">
                  <c:v>Yucatán</c:v>
                </c:pt>
                <c:pt idx="17">
                  <c:v>Guanajuato</c:v>
                </c:pt>
                <c:pt idx="18">
                  <c:v>Jalisco</c:v>
                </c:pt>
                <c:pt idx="19">
                  <c:v>Michoacán</c:v>
                </c:pt>
                <c:pt idx="20">
                  <c:v>Campeche</c:v>
                </c:pt>
                <c:pt idx="21">
                  <c:v>Coahuila</c:v>
                </c:pt>
                <c:pt idx="22">
                  <c:v>Nuevo León</c:v>
                </c:pt>
                <c:pt idx="23">
                  <c:v>San Luis Potosí</c:v>
                </c:pt>
                <c:pt idx="24">
                  <c:v>Zacatecas</c:v>
                </c:pt>
                <c:pt idx="25">
                  <c:v>Tamaulipas</c:v>
                </c:pt>
                <c:pt idx="26">
                  <c:v>Morelos</c:v>
                </c:pt>
                <c:pt idx="27">
                  <c:v>Baja California Sur</c:v>
                </c:pt>
                <c:pt idx="28">
                  <c:v>Durango</c:v>
                </c:pt>
                <c:pt idx="29">
                  <c:v>Sinaloa</c:v>
                </c:pt>
                <c:pt idx="30">
                  <c:v>Chihuahua</c:v>
                </c:pt>
                <c:pt idx="31">
                  <c:v>Baja California</c:v>
                </c:pt>
              </c:strCache>
            </c:strRef>
          </c:cat>
          <c:val>
            <c:numRef>
              <c:f>'F27'!$C$7:$C$38</c:f>
              <c:numCache>
                <c:formatCode>0.00%</c:formatCode>
                <c:ptCount val="32"/>
                <c:pt idx="0">
                  <c:v>6.0924180438661268E-2</c:v>
                </c:pt>
                <c:pt idx="1">
                  <c:v>6.9162178514396794E-2</c:v>
                </c:pt>
                <c:pt idx="2">
                  <c:v>6.9471158423949186E-2</c:v>
                </c:pt>
                <c:pt idx="3">
                  <c:v>7.0779166395250323E-2</c:v>
                </c:pt>
                <c:pt idx="4">
                  <c:v>7.5422614396523854E-2</c:v>
                </c:pt>
                <c:pt idx="5">
                  <c:v>7.8735408560311373E-2</c:v>
                </c:pt>
                <c:pt idx="6">
                  <c:v>8.2703034196770095E-2</c:v>
                </c:pt>
                <c:pt idx="7">
                  <c:v>8.3083567585680529E-2</c:v>
                </c:pt>
                <c:pt idx="8">
                  <c:v>8.397826944672071E-2</c:v>
                </c:pt>
                <c:pt idx="9">
                  <c:v>8.4476306332240736E-2</c:v>
                </c:pt>
                <c:pt idx="10">
                  <c:v>8.4556879260776305E-2</c:v>
                </c:pt>
                <c:pt idx="11">
                  <c:v>8.5895586418880052E-2</c:v>
                </c:pt>
                <c:pt idx="12">
                  <c:v>8.6224746354305215E-2</c:v>
                </c:pt>
                <c:pt idx="13">
                  <c:v>8.8740562424773017E-2</c:v>
                </c:pt>
                <c:pt idx="14">
                  <c:v>8.8817763552710524E-2</c:v>
                </c:pt>
                <c:pt idx="15">
                  <c:v>8.9259796806966704E-2</c:v>
                </c:pt>
                <c:pt idx="16">
                  <c:v>8.9600747228867392E-2</c:v>
                </c:pt>
                <c:pt idx="17">
                  <c:v>9.04043308413809E-2</c:v>
                </c:pt>
                <c:pt idx="18">
                  <c:v>9.5568606513614526E-2</c:v>
                </c:pt>
                <c:pt idx="19">
                  <c:v>9.6646785422193834E-2</c:v>
                </c:pt>
                <c:pt idx="20">
                  <c:v>9.7917949291990825E-2</c:v>
                </c:pt>
                <c:pt idx="21">
                  <c:v>9.8429124770139695E-2</c:v>
                </c:pt>
                <c:pt idx="22">
                  <c:v>9.9856019275786828E-2</c:v>
                </c:pt>
                <c:pt idx="23">
                  <c:v>0.10331878416106317</c:v>
                </c:pt>
                <c:pt idx="24">
                  <c:v>0.10661173927016686</c:v>
                </c:pt>
                <c:pt idx="25">
                  <c:v>0.10957277306599902</c:v>
                </c:pt>
                <c:pt idx="26">
                  <c:v>0.12051069635982646</c:v>
                </c:pt>
                <c:pt idx="27">
                  <c:v>0.12086656819300838</c:v>
                </c:pt>
                <c:pt idx="28">
                  <c:v>0.12513904885660004</c:v>
                </c:pt>
                <c:pt idx="29">
                  <c:v>0.12985056760369501</c:v>
                </c:pt>
                <c:pt idx="30">
                  <c:v>0.13380765406026052</c:v>
                </c:pt>
                <c:pt idx="31">
                  <c:v>0.15958646216681918</c:v>
                </c:pt>
              </c:numCache>
            </c:numRef>
          </c:val>
          <c:extLst>
            <c:ext xmlns:c16="http://schemas.microsoft.com/office/drawing/2014/chart" uri="{C3380CC4-5D6E-409C-BE32-E72D297353CC}">
              <c16:uniqueId val="{00000014-76D3-46A8-86A4-257393180B4C}"/>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'F27'!$B$40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5-76D3-46A8-86A4-257393180B4C}"/>
                </c:ext>
              </c:extLst>
            </c:dLbl>
            <c:dLbl>
              <c:idx val="1"/>
              <c:delete val="1"/>
              <c:extLst>
                <c:ext xmlns:c15="http://schemas.microsoft.com/office/drawing/2012/chart" uri="{CE6537A1-D6FC-4f65-9D91-7224C49458BB}"/>
                <c:ext xmlns:c16="http://schemas.microsoft.com/office/drawing/2014/chart" uri="{C3380CC4-5D6E-409C-BE32-E72D297353CC}">
                  <c16:uniqueId val="{00000016-76D3-46A8-86A4-257393180B4C}"/>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'F27'!$D$40:$D$41</c:f>
              <c:numCache>
                <c:formatCode>0.00%</c:formatCode>
                <c:ptCount val="2"/>
                <c:pt idx="0">
                  <c:v>9.4700000000000006E-2</c:v>
                </c:pt>
                <c:pt idx="1">
                  <c:v>9.4700000000000006E-2</c:v>
                </c:pt>
              </c:numCache>
            </c:numRef>
          </c:xVal>
          <c:yVal>
            <c:numRef>
              <c:f>'F27'!$C$40:$C$41</c:f>
              <c:numCache>
                <c:formatCode>General</c:formatCode>
                <c:ptCount val="2"/>
                <c:pt idx="0">
                  <c:v>1</c:v>
                </c:pt>
                <c:pt idx="1">
                  <c:v>0</c:v>
                </c:pt>
              </c:numCache>
            </c:numRef>
          </c:yVal>
          <c:smooth val="0"/>
          <c:extLst>
            <c:ext xmlns:c16="http://schemas.microsoft.com/office/drawing/2014/chart" uri="{C3380CC4-5D6E-409C-BE32-E72D297353CC}">
              <c16:uniqueId val="{00000017-76D3-46A8-86A4-257393180B4C}"/>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4B80-4D8C-95CA-DAB4E05D04B9}"/>
              </c:ext>
            </c:extLst>
          </c:dPt>
          <c:dPt>
            <c:idx val="1"/>
            <c:invertIfNegative val="0"/>
            <c:bubble3D val="0"/>
            <c:extLst>
              <c:ext xmlns:c16="http://schemas.microsoft.com/office/drawing/2014/chart" uri="{C3380CC4-5D6E-409C-BE32-E72D297353CC}">
                <c16:uniqueId val="{00000001-4B80-4D8C-95CA-DAB4E05D04B9}"/>
              </c:ext>
            </c:extLst>
          </c:dPt>
          <c:dPt>
            <c:idx val="2"/>
            <c:invertIfNegative val="0"/>
            <c:bubble3D val="0"/>
            <c:extLst>
              <c:ext xmlns:c16="http://schemas.microsoft.com/office/drawing/2014/chart" uri="{C3380CC4-5D6E-409C-BE32-E72D297353CC}">
                <c16:uniqueId val="{00000002-4B80-4D8C-95CA-DAB4E05D04B9}"/>
              </c:ext>
            </c:extLst>
          </c:dPt>
          <c:dPt>
            <c:idx val="3"/>
            <c:invertIfNegative val="0"/>
            <c:bubble3D val="0"/>
            <c:extLst>
              <c:ext xmlns:c16="http://schemas.microsoft.com/office/drawing/2014/chart" uri="{C3380CC4-5D6E-409C-BE32-E72D297353CC}">
                <c16:uniqueId val="{00000003-4B80-4D8C-95CA-DAB4E05D04B9}"/>
              </c:ext>
            </c:extLst>
          </c:dPt>
          <c:dPt>
            <c:idx val="5"/>
            <c:invertIfNegative val="0"/>
            <c:bubble3D val="0"/>
            <c:extLst>
              <c:ext xmlns:c16="http://schemas.microsoft.com/office/drawing/2014/chart" uri="{C3380CC4-5D6E-409C-BE32-E72D297353CC}">
                <c16:uniqueId val="{00000004-4B80-4D8C-95CA-DAB4E05D04B9}"/>
              </c:ext>
            </c:extLst>
          </c:dPt>
          <c:dPt>
            <c:idx val="7"/>
            <c:invertIfNegative val="0"/>
            <c:bubble3D val="0"/>
            <c:extLst>
              <c:ext xmlns:c16="http://schemas.microsoft.com/office/drawing/2014/chart" uri="{C3380CC4-5D6E-409C-BE32-E72D297353CC}">
                <c16:uniqueId val="{00000005-4B80-4D8C-95CA-DAB4E05D04B9}"/>
              </c:ext>
            </c:extLst>
          </c:dPt>
          <c:dPt>
            <c:idx val="8"/>
            <c:invertIfNegative val="0"/>
            <c:bubble3D val="0"/>
            <c:spPr>
              <a:solidFill>
                <a:srgbClr val="FBBB27"/>
              </a:solidFill>
              <a:ln>
                <a:noFill/>
              </a:ln>
              <a:effectLst/>
            </c:spPr>
            <c:extLst>
              <c:ext xmlns:c16="http://schemas.microsoft.com/office/drawing/2014/chart" uri="{C3380CC4-5D6E-409C-BE32-E72D297353CC}">
                <c16:uniqueId val="{00000007-4B80-4D8C-95CA-DAB4E05D04B9}"/>
              </c:ext>
            </c:extLst>
          </c:dPt>
          <c:dPt>
            <c:idx val="13"/>
            <c:invertIfNegative val="0"/>
            <c:bubble3D val="0"/>
            <c:extLst>
              <c:ext xmlns:c16="http://schemas.microsoft.com/office/drawing/2014/chart" uri="{C3380CC4-5D6E-409C-BE32-E72D297353CC}">
                <c16:uniqueId val="{00000008-4B80-4D8C-95CA-DAB4E05D04B9}"/>
              </c:ext>
            </c:extLst>
          </c:dPt>
          <c:dPt>
            <c:idx val="15"/>
            <c:invertIfNegative val="0"/>
            <c:bubble3D val="0"/>
            <c:extLst>
              <c:ext xmlns:c16="http://schemas.microsoft.com/office/drawing/2014/chart" uri="{C3380CC4-5D6E-409C-BE32-E72D297353CC}">
                <c16:uniqueId val="{00000009-4B80-4D8C-95CA-DAB4E05D04B9}"/>
              </c:ext>
            </c:extLst>
          </c:dPt>
          <c:dPt>
            <c:idx val="18"/>
            <c:invertIfNegative val="0"/>
            <c:bubble3D val="0"/>
            <c:extLst>
              <c:ext xmlns:c16="http://schemas.microsoft.com/office/drawing/2014/chart" uri="{C3380CC4-5D6E-409C-BE32-E72D297353CC}">
                <c16:uniqueId val="{0000000A-4B80-4D8C-95CA-DAB4E05D04B9}"/>
              </c:ext>
            </c:extLst>
          </c:dPt>
          <c:dPt>
            <c:idx val="20"/>
            <c:invertIfNegative val="0"/>
            <c:bubble3D val="0"/>
            <c:extLst>
              <c:ext xmlns:c16="http://schemas.microsoft.com/office/drawing/2014/chart" uri="{C3380CC4-5D6E-409C-BE32-E72D297353CC}">
                <c16:uniqueId val="{0000000B-4B80-4D8C-95CA-DAB4E05D04B9}"/>
              </c:ext>
            </c:extLst>
          </c:dPt>
          <c:dPt>
            <c:idx val="22"/>
            <c:invertIfNegative val="0"/>
            <c:bubble3D val="0"/>
            <c:extLst>
              <c:ext xmlns:c16="http://schemas.microsoft.com/office/drawing/2014/chart" uri="{C3380CC4-5D6E-409C-BE32-E72D297353CC}">
                <c16:uniqueId val="{0000000C-4B80-4D8C-95CA-DAB4E05D04B9}"/>
              </c:ext>
            </c:extLst>
          </c:dPt>
          <c:dPt>
            <c:idx val="23"/>
            <c:invertIfNegative val="0"/>
            <c:bubble3D val="0"/>
            <c:extLst>
              <c:ext xmlns:c16="http://schemas.microsoft.com/office/drawing/2014/chart" uri="{C3380CC4-5D6E-409C-BE32-E72D297353CC}">
                <c16:uniqueId val="{0000000D-4B80-4D8C-95CA-DAB4E05D04B9}"/>
              </c:ext>
            </c:extLst>
          </c:dPt>
          <c:dPt>
            <c:idx val="25"/>
            <c:invertIfNegative val="0"/>
            <c:bubble3D val="0"/>
            <c:extLst>
              <c:ext xmlns:c16="http://schemas.microsoft.com/office/drawing/2014/chart" uri="{C3380CC4-5D6E-409C-BE32-E72D297353CC}">
                <c16:uniqueId val="{0000000E-4B80-4D8C-95CA-DAB4E05D04B9}"/>
              </c:ext>
            </c:extLst>
          </c:dPt>
          <c:dPt>
            <c:idx val="26"/>
            <c:invertIfNegative val="0"/>
            <c:bubble3D val="0"/>
            <c:extLst>
              <c:ext xmlns:c16="http://schemas.microsoft.com/office/drawing/2014/chart" uri="{C3380CC4-5D6E-409C-BE32-E72D297353CC}">
                <c16:uniqueId val="{0000000F-4B80-4D8C-95CA-DAB4E05D04B9}"/>
              </c:ext>
            </c:extLst>
          </c:dPt>
          <c:dPt>
            <c:idx val="31"/>
            <c:invertIfNegative val="0"/>
            <c:bubble3D val="0"/>
            <c:extLst>
              <c:ext xmlns:c16="http://schemas.microsoft.com/office/drawing/2014/chart" uri="{C3380CC4-5D6E-409C-BE32-E72D297353CC}">
                <c16:uniqueId val="{00000010-4B80-4D8C-95CA-DAB4E05D04B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'F28'!$B$7:$B$38</c:f>
              <c:strCache>
                <c:ptCount val="32"/>
                <c:pt idx="0">
                  <c:v>Aguascalientes</c:v>
                </c:pt>
                <c:pt idx="1">
                  <c:v>Quintana Roo</c:v>
                </c:pt>
                <c:pt idx="2">
                  <c:v>Tabasco</c:v>
                </c:pt>
                <c:pt idx="3">
                  <c:v>Chiapas</c:v>
                </c:pt>
                <c:pt idx="4">
                  <c:v>Campeche</c:v>
                </c:pt>
                <c:pt idx="5">
                  <c:v>Michoacán</c:v>
                </c:pt>
                <c:pt idx="6">
                  <c:v>San Luis Potosí</c:v>
                </c:pt>
                <c:pt idx="7">
                  <c:v>Guanajuato</c:v>
                </c:pt>
                <c:pt idx="8">
                  <c:v>Jalisco</c:v>
                </c:pt>
                <c:pt idx="9">
                  <c:v>Querétaro</c:v>
                </c:pt>
                <c:pt idx="10">
                  <c:v>Estado de México</c:v>
                </c:pt>
                <c:pt idx="11">
                  <c:v>Chihuahua</c:v>
                </c:pt>
                <c:pt idx="12">
                  <c:v>Hidalgo</c:v>
                </c:pt>
                <c:pt idx="13">
                  <c:v>Durango</c:v>
                </c:pt>
                <c:pt idx="14">
                  <c:v>Nuevo León</c:v>
                </c:pt>
                <c:pt idx="15">
                  <c:v>Ciudad de México</c:v>
                </c:pt>
                <c:pt idx="16">
                  <c:v>Nayarit</c:v>
                </c:pt>
                <c:pt idx="17">
                  <c:v>Oaxaca</c:v>
                </c:pt>
                <c:pt idx="18">
                  <c:v>Baja California Sur</c:v>
                </c:pt>
                <c:pt idx="19">
                  <c:v>Morelos</c:v>
                </c:pt>
                <c:pt idx="20">
                  <c:v>Guerrero</c:v>
                </c:pt>
                <c:pt idx="21">
                  <c:v>Puebla</c:v>
                </c:pt>
                <c:pt idx="22">
                  <c:v>Sinaloa</c:v>
                </c:pt>
                <c:pt idx="23">
                  <c:v>Tamaulipas</c:v>
                </c:pt>
                <c:pt idx="24">
                  <c:v>Coahuila</c:v>
                </c:pt>
                <c:pt idx="25">
                  <c:v>Yucatán</c:v>
                </c:pt>
                <c:pt idx="26">
                  <c:v>Veracruz</c:v>
                </c:pt>
                <c:pt idx="27">
                  <c:v>Sonora</c:v>
                </c:pt>
                <c:pt idx="28">
                  <c:v>Zacatecas</c:v>
                </c:pt>
                <c:pt idx="29">
                  <c:v>Tlaxcala</c:v>
                </c:pt>
                <c:pt idx="30">
                  <c:v>Baja California</c:v>
                </c:pt>
                <c:pt idx="31">
                  <c:v>Colima</c:v>
                </c:pt>
              </c:strCache>
            </c:strRef>
          </c:cat>
          <c:val>
            <c:numRef>
              <c:f>'F28'!$C$7:$C$38</c:f>
              <c:numCache>
                <c:formatCode>0.00%</c:formatCode>
                <c:ptCount val="32"/>
                <c:pt idx="0">
                  <c:v>2.1882422256181717E-2</c:v>
                </c:pt>
                <c:pt idx="1">
                  <c:v>2.2735540196435068E-2</c:v>
                </c:pt>
                <c:pt idx="2">
                  <c:v>2.301942642254097E-2</c:v>
                </c:pt>
                <c:pt idx="3">
                  <c:v>2.4116955572556057E-2</c:v>
                </c:pt>
                <c:pt idx="4">
                  <c:v>2.6953016535651686E-2</c:v>
                </c:pt>
                <c:pt idx="5">
                  <c:v>2.9509828782883885E-2</c:v>
                </c:pt>
                <c:pt idx="6">
                  <c:v>3.040087614947411E-2</c:v>
                </c:pt>
                <c:pt idx="7">
                  <c:v>3.1252061015479927E-2</c:v>
                </c:pt>
                <c:pt idx="8">
                  <c:v>3.2450793355358006E-2</c:v>
                </c:pt>
                <c:pt idx="9">
                  <c:v>3.401411623366881E-2</c:v>
                </c:pt>
                <c:pt idx="10">
                  <c:v>3.4099076813934523E-2</c:v>
                </c:pt>
                <c:pt idx="11">
                  <c:v>3.5011985916548097E-2</c:v>
                </c:pt>
                <c:pt idx="12">
                  <c:v>3.5839985062782978E-2</c:v>
                </c:pt>
                <c:pt idx="13">
                  <c:v>3.6364651994190512E-2</c:v>
                </c:pt>
                <c:pt idx="14">
                  <c:v>3.7328354955791697E-2</c:v>
                </c:pt>
                <c:pt idx="15">
                  <c:v>3.7654663146719738E-2</c:v>
                </c:pt>
                <c:pt idx="16">
                  <c:v>4.0400891710118653E-2</c:v>
                </c:pt>
                <c:pt idx="17">
                  <c:v>4.1029318788748069E-2</c:v>
                </c:pt>
                <c:pt idx="18">
                  <c:v>4.1150400754361195E-2</c:v>
                </c:pt>
                <c:pt idx="19">
                  <c:v>4.2719055034372698E-2</c:v>
                </c:pt>
                <c:pt idx="20">
                  <c:v>4.2759878876789212E-2</c:v>
                </c:pt>
                <c:pt idx="21">
                  <c:v>4.3560427988491655E-2</c:v>
                </c:pt>
                <c:pt idx="22">
                  <c:v>4.4964938224490845E-2</c:v>
                </c:pt>
                <c:pt idx="23">
                  <c:v>4.6960379262418299E-2</c:v>
                </c:pt>
                <c:pt idx="24">
                  <c:v>4.7342876335184449E-2</c:v>
                </c:pt>
                <c:pt idx="25">
                  <c:v>4.7559090109523854E-2</c:v>
                </c:pt>
                <c:pt idx="26">
                  <c:v>4.9491804351688144E-2</c:v>
                </c:pt>
                <c:pt idx="27">
                  <c:v>4.9685861401105397E-2</c:v>
                </c:pt>
                <c:pt idx="28">
                  <c:v>5.054055594611534E-2</c:v>
                </c:pt>
                <c:pt idx="29">
                  <c:v>5.0997569714609683E-2</c:v>
                </c:pt>
                <c:pt idx="30">
                  <c:v>5.4983273788652774E-2</c:v>
                </c:pt>
                <c:pt idx="31">
                  <c:v>6.1747691252013293E-2</c:v>
                </c:pt>
              </c:numCache>
            </c:numRef>
          </c:val>
          <c:extLst>
            <c:ext xmlns:c16="http://schemas.microsoft.com/office/drawing/2014/chart" uri="{C3380CC4-5D6E-409C-BE32-E72D297353CC}">
              <c16:uniqueId val="{00000011-4B80-4D8C-95CA-DAB4E05D04B9}"/>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'F28'!$B$40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2-4B80-4D8C-95CA-DAB4E05D04B9}"/>
                </c:ext>
              </c:extLst>
            </c:dLbl>
            <c:dLbl>
              <c:idx val="1"/>
              <c:delete val="1"/>
              <c:extLst>
                <c:ext xmlns:c15="http://schemas.microsoft.com/office/drawing/2012/chart" uri="{CE6537A1-D6FC-4f65-9D91-7224C49458BB}"/>
                <c:ext xmlns:c16="http://schemas.microsoft.com/office/drawing/2014/chart" uri="{C3380CC4-5D6E-409C-BE32-E72D297353CC}">
                  <c16:uniqueId val="{00000013-4B80-4D8C-95CA-DAB4E05D04B9}"/>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'F28'!$D$40:$D$41</c:f>
              <c:numCache>
                <c:formatCode>0.00%</c:formatCode>
                <c:ptCount val="2"/>
                <c:pt idx="0">
                  <c:v>3.8699999999999998E-2</c:v>
                </c:pt>
                <c:pt idx="1">
                  <c:v>3.8699999999999998E-2</c:v>
                </c:pt>
              </c:numCache>
            </c:numRef>
          </c:xVal>
          <c:yVal>
            <c:numRef>
              <c:f>'F28'!$C$40:$C$41</c:f>
              <c:numCache>
                <c:formatCode>General</c:formatCode>
                <c:ptCount val="2"/>
                <c:pt idx="0">
                  <c:v>1</c:v>
                </c:pt>
                <c:pt idx="1">
                  <c:v>0</c:v>
                </c:pt>
              </c:numCache>
            </c:numRef>
          </c:yVal>
          <c:smooth val="0"/>
          <c:extLst>
            <c:ext xmlns:c16="http://schemas.microsoft.com/office/drawing/2014/chart" uri="{C3380CC4-5D6E-409C-BE32-E72D297353CC}">
              <c16:uniqueId val="{00000014-4B80-4D8C-95CA-DAB4E05D04B9}"/>
            </c:ext>
          </c:extLst>
        </c:ser>
        <c:dLbls>
          <c:showLegendKey val="0"/>
          <c:showVal val="0"/>
          <c:showCatName val="0"/>
          <c:showSerName val="0"/>
          <c:showPercent val="0"/>
          <c:showBubbleSize val="0"/>
        </c:dLbls>
        <c:axId val="454604320"/>
        <c:axId val="454608912"/>
      </c:scatterChart>
      <c:valAx>
        <c:axId val="403253368"/>
        <c:scaling>
          <c:orientation val="minMax"/>
          <c:max val="7.0000000000000007E-2"/>
          <c:min val="-1.3000000000000003E-2"/>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5D9B-445F-B708-04795E076FC4}"/>
              </c:ext>
            </c:extLst>
          </c:dPt>
          <c:dPt>
            <c:idx val="4"/>
            <c:invertIfNegative val="0"/>
            <c:bubble3D val="0"/>
            <c:extLst>
              <c:ext xmlns:c16="http://schemas.microsoft.com/office/drawing/2014/chart" uri="{C3380CC4-5D6E-409C-BE32-E72D297353CC}">
                <c16:uniqueId val="{00000001-5D9B-445F-B708-04795E076FC4}"/>
              </c:ext>
            </c:extLst>
          </c:dPt>
          <c:dPt>
            <c:idx val="6"/>
            <c:invertIfNegative val="0"/>
            <c:bubble3D val="0"/>
            <c:extLst>
              <c:ext xmlns:c16="http://schemas.microsoft.com/office/drawing/2014/chart" uri="{C3380CC4-5D6E-409C-BE32-E72D297353CC}">
                <c16:uniqueId val="{00000002-5D9B-445F-B708-04795E076FC4}"/>
              </c:ext>
            </c:extLst>
          </c:dPt>
          <c:dPt>
            <c:idx val="8"/>
            <c:invertIfNegative val="0"/>
            <c:bubble3D val="0"/>
            <c:extLst>
              <c:ext xmlns:c16="http://schemas.microsoft.com/office/drawing/2014/chart" uri="{C3380CC4-5D6E-409C-BE32-E72D297353CC}">
                <c16:uniqueId val="{00000003-5D9B-445F-B708-04795E076FC4}"/>
              </c:ext>
            </c:extLst>
          </c:dPt>
          <c:dPt>
            <c:idx val="9"/>
            <c:invertIfNegative val="0"/>
            <c:bubble3D val="0"/>
            <c:extLst>
              <c:ext xmlns:c16="http://schemas.microsoft.com/office/drawing/2014/chart" uri="{C3380CC4-5D6E-409C-BE32-E72D297353CC}">
                <c16:uniqueId val="{00000004-5D9B-445F-B708-04795E076FC4}"/>
              </c:ext>
            </c:extLst>
          </c:dPt>
          <c:dPt>
            <c:idx val="11"/>
            <c:invertIfNegative val="0"/>
            <c:bubble3D val="0"/>
            <c:extLst>
              <c:ext xmlns:c16="http://schemas.microsoft.com/office/drawing/2014/chart" uri="{C3380CC4-5D6E-409C-BE32-E72D297353CC}">
                <c16:uniqueId val="{00000005-5D9B-445F-B708-04795E076FC4}"/>
              </c:ext>
            </c:extLst>
          </c:dPt>
          <c:dPt>
            <c:idx val="12"/>
            <c:invertIfNegative val="0"/>
            <c:bubble3D val="0"/>
            <c:extLst>
              <c:ext xmlns:c16="http://schemas.microsoft.com/office/drawing/2014/chart" uri="{C3380CC4-5D6E-409C-BE32-E72D297353CC}">
                <c16:uniqueId val="{00000006-5D9B-445F-B708-04795E076FC4}"/>
              </c:ext>
            </c:extLst>
          </c:dPt>
          <c:dPt>
            <c:idx val="15"/>
            <c:invertIfNegative val="0"/>
            <c:bubble3D val="0"/>
            <c:extLst>
              <c:ext xmlns:c16="http://schemas.microsoft.com/office/drawing/2014/chart" uri="{C3380CC4-5D6E-409C-BE32-E72D297353CC}">
                <c16:uniqueId val="{00000007-5D9B-445F-B708-04795E076FC4}"/>
              </c:ext>
            </c:extLst>
          </c:dPt>
          <c:dPt>
            <c:idx val="16"/>
            <c:invertIfNegative val="0"/>
            <c:bubble3D val="0"/>
            <c:extLst>
              <c:ext xmlns:c16="http://schemas.microsoft.com/office/drawing/2014/chart" uri="{C3380CC4-5D6E-409C-BE32-E72D297353CC}">
                <c16:uniqueId val="{00000008-5D9B-445F-B708-04795E076FC4}"/>
              </c:ext>
            </c:extLst>
          </c:dPt>
          <c:dPt>
            <c:idx val="18"/>
            <c:invertIfNegative val="0"/>
            <c:bubble3D val="0"/>
            <c:spPr>
              <a:solidFill>
                <a:srgbClr val="FBBB27"/>
              </a:solidFill>
              <a:ln>
                <a:noFill/>
              </a:ln>
              <a:effectLst/>
            </c:spPr>
            <c:extLst>
              <c:ext xmlns:c16="http://schemas.microsoft.com/office/drawing/2014/chart" uri="{C3380CC4-5D6E-409C-BE32-E72D297353CC}">
                <c16:uniqueId val="{0000000A-5D9B-445F-B708-04795E076FC4}"/>
              </c:ext>
            </c:extLst>
          </c:dPt>
          <c:dPt>
            <c:idx val="19"/>
            <c:invertIfNegative val="0"/>
            <c:bubble3D val="0"/>
            <c:extLst>
              <c:ext xmlns:c16="http://schemas.microsoft.com/office/drawing/2014/chart" uri="{C3380CC4-5D6E-409C-BE32-E72D297353CC}">
                <c16:uniqueId val="{0000000B-5D9B-445F-B708-04795E076FC4}"/>
              </c:ext>
            </c:extLst>
          </c:dPt>
          <c:dPt>
            <c:idx val="20"/>
            <c:invertIfNegative val="0"/>
            <c:bubble3D val="0"/>
            <c:extLst>
              <c:ext xmlns:c16="http://schemas.microsoft.com/office/drawing/2014/chart" uri="{C3380CC4-5D6E-409C-BE32-E72D297353CC}">
                <c16:uniqueId val="{0000000C-5D9B-445F-B708-04795E076FC4}"/>
              </c:ext>
            </c:extLst>
          </c:dPt>
          <c:dPt>
            <c:idx val="23"/>
            <c:invertIfNegative val="0"/>
            <c:bubble3D val="0"/>
            <c:extLst>
              <c:ext xmlns:c16="http://schemas.microsoft.com/office/drawing/2014/chart" uri="{C3380CC4-5D6E-409C-BE32-E72D297353CC}">
                <c16:uniqueId val="{0000000D-5D9B-445F-B708-04795E076FC4}"/>
              </c:ext>
            </c:extLst>
          </c:dPt>
          <c:dPt>
            <c:idx val="24"/>
            <c:invertIfNegative val="0"/>
            <c:bubble3D val="0"/>
            <c:extLst>
              <c:ext xmlns:c16="http://schemas.microsoft.com/office/drawing/2014/chart" uri="{C3380CC4-5D6E-409C-BE32-E72D297353CC}">
                <c16:uniqueId val="{0000000E-5D9B-445F-B708-04795E076FC4}"/>
              </c:ext>
            </c:extLst>
          </c:dPt>
          <c:dPt>
            <c:idx val="26"/>
            <c:invertIfNegative val="0"/>
            <c:bubble3D val="0"/>
            <c:extLst>
              <c:ext xmlns:c16="http://schemas.microsoft.com/office/drawing/2014/chart" uri="{C3380CC4-5D6E-409C-BE32-E72D297353CC}">
                <c16:uniqueId val="{0000000F-5D9B-445F-B708-04795E076FC4}"/>
              </c:ext>
            </c:extLst>
          </c:dPt>
          <c:dPt>
            <c:idx val="27"/>
            <c:invertIfNegative val="0"/>
            <c:bubble3D val="0"/>
            <c:extLst>
              <c:ext xmlns:c16="http://schemas.microsoft.com/office/drawing/2014/chart" uri="{C3380CC4-5D6E-409C-BE32-E72D297353CC}">
                <c16:uniqueId val="{00000010-5D9B-445F-B708-04795E076FC4}"/>
              </c:ext>
            </c:extLst>
          </c:dPt>
          <c:dPt>
            <c:idx val="30"/>
            <c:invertIfNegative val="0"/>
            <c:bubble3D val="0"/>
            <c:extLst>
              <c:ext xmlns:c16="http://schemas.microsoft.com/office/drawing/2014/chart" uri="{C3380CC4-5D6E-409C-BE32-E72D297353CC}">
                <c16:uniqueId val="{00000011-5D9B-445F-B708-04795E076FC4}"/>
              </c:ext>
            </c:extLst>
          </c:dPt>
          <c:dPt>
            <c:idx val="31"/>
            <c:invertIfNegative val="0"/>
            <c:bubble3D val="0"/>
            <c:extLst>
              <c:ext xmlns:c16="http://schemas.microsoft.com/office/drawing/2014/chart" uri="{C3380CC4-5D6E-409C-BE32-E72D297353CC}">
                <c16:uniqueId val="{00000012-5D9B-445F-B708-04795E076FC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'F29'!$B$7:$B$38</c:f>
              <c:strCache>
                <c:ptCount val="32"/>
                <c:pt idx="0">
                  <c:v>Guerrero</c:v>
                </c:pt>
                <c:pt idx="1">
                  <c:v>Estado de México</c:v>
                </c:pt>
                <c:pt idx="2">
                  <c:v>Quintana Roo</c:v>
                </c:pt>
                <c:pt idx="3">
                  <c:v>Aguascalientes</c:v>
                </c:pt>
                <c:pt idx="4">
                  <c:v>Veracruz</c:v>
                </c:pt>
                <c:pt idx="5">
                  <c:v>Tabasco</c:v>
                </c:pt>
                <c:pt idx="6">
                  <c:v>Puebla</c:v>
                </c:pt>
                <c:pt idx="7">
                  <c:v>Durango</c:v>
                </c:pt>
                <c:pt idx="8">
                  <c:v>Michoacán</c:v>
                </c:pt>
                <c:pt idx="9">
                  <c:v>Nuevo León</c:v>
                </c:pt>
                <c:pt idx="10">
                  <c:v>Tlaxcala</c:v>
                </c:pt>
                <c:pt idx="11">
                  <c:v>Morelos</c:v>
                </c:pt>
                <c:pt idx="12">
                  <c:v>Ciudad de México</c:v>
                </c:pt>
                <c:pt idx="13">
                  <c:v>Tamaulipas</c:v>
                </c:pt>
                <c:pt idx="14">
                  <c:v>Baja California Sur</c:v>
                </c:pt>
                <c:pt idx="15">
                  <c:v>Guanajuato</c:v>
                </c:pt>
                <c:pt idx="16">
                  <c:v>Campeche</c:v>
                </c:pt>
                <c:pt idx="17">
                  <c:v>Nayarit</c:v>
                </c:pt>
                <c:pt idx="18">
                  <c:v>Jalisco</c:v>
                </c:pt>
                <c:pt idx="19">
                  <c:v>San Luis Potosí</c:v>
                </c:pt>
                <c:pt idx="20">
                  <c:v>Chiapas</c:v>
                </c:pt>
                <c:pt idx="21">
                  <c:v>Querétaro</c:v>
                </c:pt>
                <c:pt idx="22">
                  <c:v>Yucatán</c:v>
                </c:pt>
                <c:pt idx="23">
                  <c:v>Hidalgo</c:v>
                </c:pt>
                <c:pt idx="24">
                  <c:v>Baja California</c:v>
                </c:pt>
                <c:pt idx="25">
                  <c:v>Sinaloa</c:v>
                </c:pt>
                <c:pt idx="26">
                  <c:v>Zacatecas</c:v>
                </c:pt>
                <c:pt idx="27">
                  <c:v>Sonora</c:v>
                </c:pt>
                <c:pt idx="28">
                  <c:v>Chihuahua</c:v>
                </c:pt>
                <c:pt idx="29">
                  <c:v>Coahuila</c:v>
                </c:pt>
                <c:pt idx="30">
                  <c:v>Oaxaca</c:v>
                </c:pt>
                <c:pt idx="31">
                  <c:v>Colima</c:v>
                </c:pt>
              </c:strCache>
            </c:strRef>
          </c:cat>
          <c:val>
            <c:numRef>
              <c:f>'F29'!$C$7:$C$38</c:f>
              <c:numCache>
                <c:formatCode>0.00%</c:formatCode>
                <c:ptCount val="32"/>
                <c:pt idx="0">
                  <c:v>3.3118151479849624E-2</c:v>
                </c:pt>
                <c:pt idx="1">
                  <c:v>4.6141237535855827E-2</c:v>
                </c:pt>
                <c:pt idx="2">
                  <c:v>4.8511298263331545E-2</c:v>
                </c:pt>
                <c:pt idx="3">
                  <c:v>5.2913495303114004E-2</c:v>
                </c:pt>
                <c:pt idx="4">
                  <c:v>5.422055697661847E-2</c:v>
                </c:pt>
                <c:pt idx="5">
                  <c:v>5.7094403617863179E-2</c:v>
                </c:pt>
                <c:pt idx="6">
                  <c:v>5.9595222414069296E-2</c:v>
                </c:pt>
                <c:pt idx="7">
                  <c:v>5.9680307261274199E-2</c:v>
                </c:pt>
                <c:pt idx="8">
                  <c:v>6.0153280802163478E-2</c:v>
                </c:pt>
                <c:pt idx="9">
                  <c:v>6.0554612337294846E-2</c:v>
                </c:pt>
                <c:pt idx="10">
                  <c:v>6.3347823809773135E-2</c:v>
                </c:pt>
                <c:pt idx="11">
                  <c:v>6.4277921539279859E-2</c:v>
                </c:pt>
                <c:pt idx="12">
                  <c:v>6.4603789992391067E-2</c:v>
                </c:pt>
                <c:pt idx="13">
                  <c:v>6.4963100116710748E-2</c:v>
                </c:pt>
                <c:pt idx="14">
                  <c:v>6.5992317112039275E-2</c:v>
                </c:pt>
                <c:pt idx="15">
                  <c:v>7.1748960192828781E-2</c:v>
                </c:pt>
                <c:pt idx="16">
                  <c:v>7.3778878776455378E-2</c:v>
                </c:pt>
                <c:pt idx="17">
                  <c:v>7.4003554201573923E-2</c:v>
                </c:pt>
                <c:pt idx="18">
                  <c:v>7.4963305608682043E-2</c:v>
                </c:pt>
                <c:pt idx="19">
                  <c:v>7.5730429386727791E-2</c:v>
                </c:pt>
                <c:pt idx="20">
                  <c:v>7.5880537400145331E-2</c:v>
                </c:pt>
                <c:pt idx="21">
                  <c:v>7.7368597558212279E-2</c:v>
                </c:pt>
                <c:pt idx="22">
                  <c:v>7.8956157929894785E-2</c:v>
                </c:pt>
                <c:pt idx="23">
                  <c:v>7.9646651332217572E-2</c:v>
                </c:pt>
                <c:pt idx="24">
                  <c:v>8.4185255399443659E-2</c:v>
                </c:pt>
                <c:pt idx="25">
                  <c:v>8.4911400807626436E-2</c:v>
                </c:pt>
                <c:pt idx="26">
                  <c:v>8.6785131077593058E-2</c:v>
                </c:pt>
                <c:pt idx="27">
                  <c:v>8.8123984721429516E-2</c:v>
                </c:pt>
                <c:pt idx="28">
                  <c:v>9.1980527799128894E-2</c:v>
                </c:pt>
                <c:pt idx="29">
                  <c:v>9.6973488699460361E-2</c:v>
                </c:pt>
                <c:pt idx="30">
                  <c:v>9.8517574952001197E-2</c:v>
                </c:pt>
                <c:pt idx="31">
                  <c:v>0.10418639727805254</c:v>
                </c:pt>
              </c:numCache>
            </c:numRef>
          </c:val>
          <c:extLst>
            <c:ext xmlns:c16="http://schemas.microsoft.com/office/drawing/2014/chart" uri="{C3380CC4-5D6E-409C-BE32-E72D297353CC}">
              <c16:uniqueId val="{00000013-5D9B-445F-B708-04795E076FC4}"/>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'F29'!$B$40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4-5D9B-445F-B708-04795E076FC4}"/>
              </c:ext>
            </c:extLst>
          </c:dPt>
          <c:dLbls>
            <c:dLbl>
              <c:idx val="0"/>
              <c:layout>
                <c:manualLayout>
                  <c:x val="-5.8617003367003366E-2"/>
                  <c:y val="0.33392884163277331"/>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4-5D9B-445F-B708-04795E076FC4}"/>
                </c:ext>
              </c:extLst>
            </c:dLbl>
            <c:dLbl>
              <c:idx val="1"/>
              <c:delete val="1"/>
              <c:extLst>
                <c:ext xmlns:c15="http://schemas.microsoft.com/office/drawing/2012/chart" uri="{CE6537A1-D6FC-4f65-9D91-7224C49458BB}"/>
                <c:ext xmlns:c16="http://schemas.microsoft.com/office/drawing/2014/chart" uri="{C3380CC4-5D6E-409C-BE32-E72D297353CC}">
                  <c16:uniqueId val="{00000015-5D9B-445F-B708-04795E076FC4}"/>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'F29'!$D$40:$D$41</c:f>
              <c:numCache>
                <c:formatCode>0.00%</c:formatCode>
                <c:ptCount val="2"/>
                <c:pt idx="0">
                  <c:v>6.9099999999999995E-2</c:v>
                </c:pt>
                <c:pt idx="1">
                  <c:v>6.9099999999999995E-2</c:v>
                </c:pt>
              </c:numCache>
            </c:numRef>
          </c:xVal>
          <c:yVal>
            <c:numRef>
              <c:f>'F29'!$C$40:$C$41</c:f>
              <c:numCache>
                <c:formatCode>General</c:formatCode>
                <c:ptCount val="2"/>
                <c:pt idx="0">
                  <c:v>1</c:v>
                </c:pt>
                <c:pt idx="1">
                  <c:v>0</c:v>
                </c:pt>
              </c:numCache>
            </c:numRef>
          </c:yVal>
          <c:smooth val="0"/>
          <c:extLst>
            <c:ext xmlns:c16="http://schemas.microsoft.com/office/drawing/2014/chart" uri="{C3380CC4-5D6E-409C-BE32-E72D297353CC}">
              <c16:uniqueId val="{00000016-5D9B-445F-B708-04795E076FC4}"/>
            </c:ext>
          </c:extLst>
        </c:ser>
        <c:dLbls>
          <c:showLegendKey val="0"/>
          <c:showVal val="0"/>
          <c:showCatName val="0"/>
          <c:showSerName val="0"/>
          <c:showPercent val="0"/>
          <c:showBubbleSize val="0"/>
        </c:dLbls>
        <c:axId val="448630488"/>
        <c:axId val="44863147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'F30'!$A$7:$B$7</c:f>
              <c:strCache>
                <c:ptCount val="2"/>
                <c:pt idx="0">
                  <c:v>octubre</c:v>
                </c:pt>
                <c:pt idx="1">
                  <c:v>2021</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1C5F-4A90-BFA6-DCBC3CFE58AD}"/>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'F30'!$C$6:$E$6</c:f>
              <c:strCache>
                <c:ptCount val="3"/>
                <c:pt idx="0">
                  <c:v>Regular</c:v>
                </c:pt>
                <c:pt idx="1">
                  <c:v>Premium</c:v>
                </c:pt>
                <c:pt idx="2">
                  <c:v>Diésel</c:v>
                </c:pt>
              </c:strCache>
            </c:strRef>
          </c:cat>
          <c:val>
            <c:numRef>
              <c:f>'F30'!$C$7:$E$7</c:f>
              <c:numCache>
                <c:formatCode>General</c:formatCode>
                <c:ptCount val="3"/>
                <c:pt idx="0">
                  <c:v>20.69</c:v>
                </c:pt>
                <c:pt idx="1">
                  <c:v>22.94</c:v>
                </c:pt>
                <c:pt idx="2">
                  <c:v>21.92</c:v>
                </c:pt>
              </c:numCache>
            </c:numRef>
          </c:val>
          <c:extLst>
            <c:ext xmlns:c16="http://schemas.microsoft.com/office/drawing/2014/chart" uri="{C3380CC4-5D6E-409C-BE32-E72D297353CC}">
              <c16:uniqueId val="{00000002-1C5F-4A90-BFA6-DCBC3CFE58AD}"/>
            </c:ext>
          </c:extLst>
        </c:ser>
        <c:ser>
          <c:idx val="1"/>
          <c:order val="1"/>
          <c:tx>
            <c:strRef>
              <c:f>'F30'!$A$8:$B$8</c:f>
              <c:strCache>
                <c:ptCount val="2"/>
                <c:pt idx="0">
                  <c:v>noviembre</c:v>
                </c:pt>
                <c:pt idx="1">
                  <c:v>2021</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1C5F-4A90-BFA6-DCBC3CFE58AD}"/>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'F30'!$C$6:$E$6</c:f>
              <c:strCache>
                <c:ptCount val="3"/>
                <c:pt idx="0">
                  <c:v>Regular</c:v>
                </c:pt>
                <c:pt idx="1">
                  <c:v>Premium</c:v>
                </c:pt>
                <c:pt idx="2">
                  <c:v>Diésel</c:v>
                </c:pt>
              </c:strCache>
            </c:strRef>
          </c:cat>
          <c:val>
            <c:numRef>
              <c:f>'F30'!$C$8:$E$8</c:f>
              <c:numCache>
                <c:formatCode>0.00</c:formatCode>
                <c:ptCount val="3"/>
                <c:pt idx="0" formatCode="General">
                  <c:v>20.440000000000001</c:v>
                </c:pt>
                <c:pt idx="1">
                  <c:v>22.7</c:v>
                </c:pt>
                <c:pt idx="2" formatCode="General">
                  <c:v>21.63</c:v>
                </c:pt>
              </c:numCache>
            </c:numRef>
          </c:val>
          <c:extLst>
            <c:ext xmlns:c16="http://schemas.microsoft.com/office/drawing/2014/chart" uri="{C3380CC4-5D6E-409C-BE32-E72D297353CC}">
              <c16:uniqueId val="{00000004-1C5F-4A90-BFA6-DCBC3CFE58AD}"/>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3"/>
          <c:min val="15.5"/>
        </c:scaling>
        <c:delete val="0"/>
        <c:axPos val="l"/>
        <c:numFmt formatCode="General"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33FF-47CB-8B4E-D68B631BA4AB}"/>
              </c:ext>
            </c:extLst>
          </c:dPt>
          <c:dPt>
            <c:idx val="1"/>
            <c:invertIfNegative val="0"/>
            <c:bubble3D val="0"/>
            <c:extLst>
              <c:ext xmlns:c16="http://schemas.microsoft.com/office/drawing/2014/chart" uri="{C3380CC4-5D6E-409C-BE32-E72D297353CC}">
                <c16:uniqueId val="{00000001-33FF-47CB-8B4E-D68B631BA4AB}"/>
              </c:ext>
            </c:extLst>
          </c:dPt>
          <c:dPt>
            <c:idx val="2"/>
            <c:invertIfNegative val="0"/>
            <c:bubble3D val="0"/>
            <c:extLst>
              <c:ext xmlns:c16="http://schemas.microsoft.com/office/drawing/2014/chart" uri="{C3380CC4-5D6E-409C-BE32-E72D297353CC}">
                <c16:uniqueId val="{00000002-33FF-47CB-8B4E-D68B631BA4AB}"/>
              </c:ext>
            </c:extLst>
          </c:dPt>
          <c:dPt>
            <c:idx val="3"/>
            <c:invertIfNegative val="0"/>
            <c:bubble3D val="0"/>
            <c:extLst>
              <c:ext xmlns:c16="http://schemas.microsoft.com/office/drawing/2014/chart" uri="{C3380CC4-5D6E-409C-BE32-E72D297353CC}">
                <c16:uniqueId val="{00000003-33FF-47CB-8B4E-D68B631BA4AB}"/>
              </c:ext>
            </c:extLst>
          </c:dPt>
          <c:dPt>
            <c:idx val="4"/>
            <c:invertIfNegative val="0"/>
            <c:bubble3D val="0"/>
            <c:extLst>
              <c:ext xmlns:c16="http://schemas.microsoft.com/office/drawing/2014/chart" uri="{C3380CC4-5D6E-409C-BE32-E72D297353CC}">
                <c16:uniqueId val="{00000004-33FF-47CB-8B4E-D68B631BA4AB}"/>
              </c:ext>
            </c:extLst>
          </c:dPt>
          <c:dPt>
            <c:idx val="5"/>
            <c:invertIfNegative val="0"/>
            <c:bubble3D val="0"/>
            <c:extLst>
              <c:ext xmlns:c16="http://schemas.microsoft.com/office/drawing/2014/chart" uri="{C3380CC4-5D6E-409C-BE32-E72D297353CC}">
                <c16:uniqueId val="{00000005-33FF-47CB-8B4E-D68B631BA4AB}"/>
              </c:ext>
            </c:extLst>
          </c:dPt>
          <c:dPt>
            <c:idx val="6"/>
            <c:invertIfNegative val="0"/>
            <c:bubble3D val="0"/>
            <c:extLst>
              <c:ext xmlns:c16="http://schemas.microsoft.com/office/drawing/2014/chart" uri="{C3380CC4-5D6E-409C-BE32-E72D297353CC}">
                <c16:uniqueId val="{00000006-33FF-47CB-8B4E-D68B631BA4AB}"/>
              </c:ext>
            </c:extLst>
          </c:dPt>
          <c:dPt>
            <c:idx val="7"/>
            <c:invertIfNegative val="0"/>
            <c:bubble3D val="0"/>
            <c:extLst>
              <c:ext xmlns:c16="http://schemas.microsoft.com/office/drawing/2014/chart" uri="{C3380CC4-5D6E-409C-BE32-E72D297353CC}">
                <c16:uniqueId val="{00000007-33FF-47CB-8B4E-D68B631BA4AB}"/>
              </c:ext>
            </c:extLst>
          </c:dPt>
          <c:dPt>
            <c:idx val="8"/>
            <c:invertIfNegative val="0"/>
            <c:bubble3D val="0"/>
            <c:extLst>
              <c:ext xmlns:c16="http://schemas.microsoft.com/office/drawing/2014/chart" uri="{C3380CC4-5D6E-409C-BE32-E72D297353CC}">
                <c16:uniqueId val="{00000008-33FF-47CB-8B4E-D68B631BA4AB}"/>
              </c:ext>
            </c:extLst>
          </c:dPt>
          <c:dPt>
            <c:idx val="9"/>
            <c:invertIfNegative val="0"/>
            <c:bubble3D val="0"/>
            <c:extLst>
              <c:ext xmlns:c16="http://schemas.microsoft.com/office/drawing/2014/chart" uri="{C3380CC4-5D6E-409C-BE32-E72D297353CC}">
                <c16:uniqueId val="{00000009-33FF-47CB-8B4E-D68B631BA4AB}"/>
              </c:ext>
            </c:extLst>
          </c:dPt>
          <c:dPt>
            <c:idx val="10"/>
            <c:invertIfNegative val="0"/>
            <c:bubble3D val="0"/>
            <c:spPr>
              <a:solidFill>
                <a:srgbClr val="595959"/>
              </a:solidFill>
            </c:spPr>
            <c:extLst>
              <c:ext xmlns:c16="http://schemas.microsoft.com/office/drawing/2014/chart" uri="{C3380CC4-5D6E-409C-BE32-E72D297353CC}">
                <c16:uniqueId val="{0000000B-33FF-47CB-8B4E-D68B631BA4AB}"/>
              </c:ext>
            </c:extLst>
          </c:dPt>
          <c:dPt>
            <c:idx val="11"/>
            <c:invertIfNegative val="0"/>
            <c:bubble3D val="0"/>
            <c:extLst>
              <c:ext xmlns:c16="http://schemas.microsoft.com/office/drawing/2014/chart" uri="{C3380CC4-5D6E-409C-BE32-E72D297353CC}">
                <c16:uniqueId val="{0000000C-33FF-47CB-8B4E-D68B631BA4AB}"/>
              </c:ext>
            </c:extLst>
          </c:dPt>
          <c:dPt>
            <c:idx val="12"/>
            <c:invertIfNegative val="0"/>
            <c:bubble3D val="0"/>
            <c:extLst>
              <c:ext xmlns:c16="http://schemas.microsoft.com/office/drawing/2014/chart" uri="{C3380CC4-5D6E-409C-BE32-E72D297353CC}">
                <c16:uniqueId val="{0000000D-33FF-47CB-8B4E-D68B631BA4AB}"/>
              </c:ext>
            </c:extLst>
          </c:dPt>
          <c:dPt>
            <c:idx val="13"/>
            <c:invertIfNegative val="0"/>
            <c:bubble3D val="0"/>
            <c:extLst>
              <c:ext xmlns:c16="http://schemas.microsoft.com/office/drawing/2014/chart" uri="{C3380CC4-5D6E-409C-BE32-E72D297353CC}">
                <c16:uniqueId val="{0000000E-33FF-47CB-8B4E-D68B631BA4AB}"/>
              </c:ext>
            </c:extLst>
          </c:dPt>
          <c:dPt>
            <c:idx val="14"/>
            <c:invertIfNegative val="0"/>
            <c:bubble3D val="0"/>
            <c:extLst>
              <c:ext xmlns:c16="http://schemas.microsoft.com/office/drawing/2014/chart" uri="{C3380CC4-5D6E-409C-BE32-E72D297353CC}">
                <c16:uniqueId val="{0000000F-33FF-47CB-8B4E-D68B631BA4AB}"/>
              </c:ext>
            </c:extLst>
          </c:dPt>
          <c:dPt>
            <c:idx val="15"/>
            <c:invertIfNegative val="0"/>
            <c:bubble3D val="0"/>
            <c:extLst>
              <c:ext xmlns:c16="http://schemas.microsoft.com/office/drawing/2014/chart" uri="{C3380CC4-5D6E-409C-BE32-E72D297353CC}">
                <c16:uniqueId val="{00000010-33FF-47CB-8B4E-D68B631BA4AB}"/>
              </c:ext>
            </c:extLst>
          </c:dPt>
          <c:dPt>
            <c:idx val="16"/>
            <c:invertIfNegative val="0"/>
            <c:bubble3D val="0"/>
            <c:extLst>
              <c:ext xmlns:c16="http://schemas.microsoft.com/office/drawing/2014/chart" uri="{C3380CC4-5D6E-409C-BE32-E72D297353CC}">
                <c16:uniqueId val="{00000011-33FF-47CB-8B4E-D68B631BA4AB}"/>
              </c:ext>
            </c:extLst>
          </c:dPt>
          <c:dPt>
            <c:idx val="17"/>
            <c:invertIfNegative val="0"/>
            <c:bubble3D val="0"/>
            <c:extLst>
              <c:ext xmlns:c16="http://schemas.microsoft.com/office/drawing/2014/chart" uri="{C3380CC4-5D6E-409C-BE32-E72D297353CC}">
                <c16:uniqueId val="{00000012-33FF-47CB-8B4E-D68B631BA4AB}"/>
              </c:ext>
            </c:extLst>
          </c:dPt>
          <c:dPt>
            <c:idx val="18"/>
            <c:invertIfNegative val="0"/>
            <c:bubble3D val="0"/>
            <c:extLst>
              <c:ext xmlns:c16="http://schemas.microsoft.com/office/drawing/2014/chart" uri="{C3380CC4-5D6E-409C-BE32-E72D297353CC}">
                <c16:uniqueId val="{00000013-33FF-47CB-8B4E-D68B631BA4AB}"/>
              </c:ext>
            </c:extLst>
          </c:dPt>
          <c:dPt>
            <c:idx val="19"/>
            <c:invertIfNegative val="0"/>
            <c:bubble3D val="0"/>
            <c:extLst>
              <c:ext xmlns:c16="http://schemas.microsoft.com/office/drawing/2014/chart" uri="{C3380CC4-5D6E-409C-BE32-E72D297353CC}">
                <c16:uniqueId val="{00000014-33FF-47CB-8B4E-D68B631BA4AB}"/>
              </c:ext>
            </c:extLst>
          </c:dPt>
          <c:dPt>
            <c:idx val="20"/>
            <c:invertIfNegative val="0"/>
            <c:bubble3D val="0"/>
            <c:extLst>
              <c:ext xmlns:c16="http://schemas.microsoft.com/office/drawing/2014/chart" uri="{C3380CC4-5D6E-409C-BE32-E72D297353CC}">
                <c16:uniqueId val="{00000015-33FF-47CB-8B4E-D68B631BA4AB}"/>
              </c:ext>
            </c:extLst>
          </c:dPt>
          <c:dPt>
            <c:idx val="21"/>
            <c:invertIfNegative val="0"/>
            <c:bubble3D val="0"/>
            <c:extLst>
              <c:ext xmlns:c16="http://schemas.microsoft.com/office/drawing/2014/chart" uri="{C3380CC4-5D6E-409C-BE32-E72D297353CC}">
                <c16:uniqueId val="{00000016-33FF-47CB-8B4E-D68B631BA4AB}"/>
              </c:ext>
            </c:extLst>
          </c:dPt>
          <c:dPt>
            <c:idx val="22"/>
            <c:invertIfNegative val="0"/>
            <c:bubble3D val="0"/>
            <c:spPr>
              <a:solidFill>
                <a:srgbClr val="595959"/>
              </a:solidFill>
            </c:spPr>
            <c:extLst>
              <c:ext xmlns:c16="http://schemas.microsoft.com/office/drawing/2014/chart" uri="{C3380CC4-5D6E-409C-BE32-E72D297353CC}">
                <c16:uniqueId val="{00000018-33FF-47CB-8B4E-D68B631BA4AB}"/>
              </c:ext>
            </c:extLst>
          </c:dPt>
          <c:dPt>
            <c:idx val="23"/>
            <c:invertIfNegative val="0"/>
            <c:bubble3D val="0"/>
            <c:extLst>
              <c:ext xmlns:c16="http://schemas.microsoft.com/office/drawing/2014/chart" uri="{C3380CC4-5D6E-409C-BE32-E72D297353CC}">
                <c16:uniqueId val="{00000019-33FF-47CB-8B4E-D68B631BA4AB}"/>
              </c:ext>
            </c:extLst>
          </c:dPt>
          <c:dPt>
            <c:idx val="24"/>
            <c:invertIfNegative val="0"/>
            <c:bubble3D val="0"/>
            <c:extLst>
              <c:ext xmlns:c16="http://schemas.microsoft.com/office/drawing/2014/chart" uri="{C3380CC4-5D6E-409C-BE32-E72D297353CC}">
                <c16:uniqueId val="{0000001A-33FF-47CB-8B4E-D68B631BA4AB}"/>
              </c:ext>
            </c:extLst>
          </c:dPt>
          <c:dPt>
            <c:idx val="25"/>
            <c:invertIfNegative val="0"/>
            <c:bubble3D val="0"/>
            <c:extLst>
              <c:ext xmlns:c16="http://schemas.microsoft.com/office/drawing/2014/chart" uri="{C3380CC4-5D6E-409C-BE32-E72D297353CC}">
                <c16:uniqueId val="{0000001B-33FF-47CB-8B4E-D68B631BA4AB}"/>
              </c:ext>
            </c:extLst>
          </c:dPt>
          <c:dPt>
            <c:idx val="26"/>
            <c:invertIfNegative val="0"/>
            <c:bubble3D val="0"/>
            <c:extLst>
              <c:ext xmlns:c16="http://schemas.microsoft.com/office/drawing/2014/chart" uri="{C3380CC4-5D6E-409C-BE32-E72D297353CC}">
                <c16:uniqueId val="{0000001C-33FF-47CB-8B4E-D68B631BA4AB}"/>
              </c:ext>
            </c:extLst>
          </c:dPt>
          <c:dPt>
            <c:idx val="27"/>
            <c:invertIfNegative val="0"/>
            <c:bubble3D val="0"/>
            <c:extLst>
              <c:ext xmlns:c16="http://schemas.microsoft.com/office/drawing/2014/chart" uri="{C3380CC4-5D6E-409C-BE32-E72D297353CC}">
                <c16:uniqueId val="{0000001D-33FF-47CB-8B4E-D68B631BA4AB}"/>
              </c:ext>
            </c:extLst>
          </c:dPt>
          <c:dPt>
            <c:idx val="28"/>
            <c:invertIfNegative val="0"/>
            <c:bubble3D val="0"/>
            <c:extLst>
              <c:ext xmlns:c16="http://schemas.microsoft.com/office/drawing/2014/chart" uri="{C3380CC4-5D6E-409C-BE32-E72D297353CC}">
                <c16:uniqueId val="{0000001E-33FF-47CB-8B4E-D68B631BA4AB}"/>
              </c:ext>
            </c:extLst>
          </c:dPt>
          <c:dPt>
            <c:idx val="29"/>
            <c:invertIfNegative val="0"/>
            <c:bubble3D val="0"/>
            <c:extLst>
              <c:ext xmlns:c16="http://schemas.microsoft.com/office/drawing/2014/chart" uri="{C3380CC4-5D6E-409C-BE32-E72D297353CC}">
                <c16:uniqueId val="{0000001F-33FF-47CB-8B4E-D68B631BA4AB}"/>
              </c:ext>
            </c:extLst>
          </c:dPt>
          <c:dPt>
            <c:idx val="30"/>
            <c:invertIfNegative val="0"/>
            <c:bubble3D val="0"/>
            <c:extLst>
              <c:ext xmlns:c16="http://schemas.microsoft.com/office/drawing/2014/chart" uri="{C3380CC4-5D6E-409C-BE32-E72D297353CC}">
                <c16:uniqueId val="{00000020-33FF-47CB-8B4E-D68B631BA4AB}"/>
              </c:ext>
            </c:extLst>
          </c:dPt>
          <c:dPt>
            <c:idx val="31"/>
            <c:invertIfNegative val="0"/>
            <c:bubble3D val="0"/>
            <c:extLst>
              <c:ext xmlns:c16="http://schemas.microsoft.com/office/drawing/2014/chart" uri="{C3380CC4-5D6E-409C-BE32-E72D297353CC}">
                <c16:uniqueId val="{00000021-33FF-47CB-8B4E-D68B631BA4AB}"/>
              </c:ext>
            </c:extLst>
          </c:dPt>
          <c:dPt>
            <c:idx val="32"/>
            <c:invertIfNegative val="0"/>
            <c:bubble3D val="0"/>
            <c:extLst>
              <c:ext xmlns:c16="http://schemas.microsoft.com/office/drawing/2014/chart" uri="{C3380CC4-5D6E-409C-BE32-E72D297353CC}">
                <c16:uniqueId val="{00000022-33FF-47CB-8B4E-D68B631BA4AB}"/>
              </c:ext>
            </c:extLst>
          </c:dPt>
          <c:dPt>
            <c:idx val="33"/>
            <c:invertIfNegative val="0"/>
            <c:bubble3D val="0"/>
            <c:extLst>
              <c:ext xmlns:c16="http://schemas.microsoft.com/office/drawing/2014/chart" uri="{C3380CC4-5D6E-409C-BE32-E72D297353CC}">
                <c16:uniqueId val="{00000023-33FF-47CB-8B4E-D68B631BA4AB}"/>
              </c:ext>
            </c:extLst>
          </c:dPt>
          <c:dPt>
            <c:idx val="34"/>
            <c:invertIfNegative val="0"/>
            <c:bubble3D val="0"/>
            <c:spPr>
              <a:solidFill>
                <a:srgbClr val="595959"/>
              </a:solidFill>
            </c:spPr>
            <c:extLst>
              <c:ext xmlns:c16="http://schemas.microsoft.com/office/drawing/2014/chart" uri="{C3380CC4-5D6E-409C-BE32-E72D297353CC}">
                <c16:uniqueId val="{00000025-33FF-47CB-8B4E-D68B631BA4AB}"/>
              </c:ext>
            </c:extLst>
          </c:dPt>
          <c:dPt>
            <c:idx val="35"/>
            <c:invertIfNegative val="0"/>
            <c:bubble3D val="0"/>
            <c:extLst>
              <c:ext xmlns:c16="http://schemas.microsoft.com/office/drawing/2014/chart" uri="{C3380CC4-5D6E-409C-BE32-E72D297353CC}">
                <c16:uniqueId val="{00000026-33FF-47CB-8B4E-D68B631BA4AB}"/>
              </c:ext>
            </c:extLst>
          </c:dPt>
          <c:dPt>
            <c:idx val="36"/>
            <c:invertIfNegative val="0"/>
            <c:bubble3D val="0"/>
            <c:extLst>
              <c:ext xmlns:c16="http://schemas.microsoft.com/office/drawing/2014/chart" uri="{C3380CC4-5D6E-409C-BE32-E72D297353CC}">
                <c16:uniqueId val="{00000027-33FF-47CB-8B4E-D68B631BA4AB}"/>
              </c:ext>
            </c:extLst>
          </c:dPt>
          <c:dPt>
            <c:idx val="37"/>
            <c:invertIfNegative val="0"/>
            <c:bubble3D val="0"/>
            <c:extLst>
              <c:ext xmlns:c16="http://schemas.microsoft.com/office/drawing/2014/chart" uri="{C3380CC4-5D6E-409C-BE32-E72D297353CC}">
                <c16:uniqueId val="{00000028-33FF-47CB-8B4E-D68B631BA4AB}"/>
              </c:ext>
            </c:extLst>
          </c:dPt>
          <c:dPt>
            <c:idx val="38"/>
            <c:invertIfNegative val="0"/>
            <c:bubble3D val="0"/>
            <c:extLst>
              <c:ext xmlns:c16="http://schemas.microsoft.com/office/drawing/2014/chart" uri="{C3380CC4-5D6E-409C-BE32-E72D297353CC}">
                <c16:uniqueId val="{00000029-33FF-47CB-8B4E-D68B631BA4AB}"/>
              </c:ext>
            </c:extLst>
          </c:dPt>
          <c:dPt>
            <c:idx val="39"/>
            <c:invertIfNegative val="0"/>
            <c:bubble3D val="0"/>
            <c:extLst>
              <c:ext xmlns:c16="http://schemas.microsoft.com/office/drawing/2014/chart" uri="{C3380CC4-5D6E-409C-BE32-E72D297353CC}">
                <c16:uniqueId val="{0000002A-33FF-47CB-8B4E-D68B631BA4AB}"/>
              </c:ext>
            </c:extLst>
          </c:dPt>
          <c:dPt>
            <c:idx val="40"/>
            <c:invertIfNegative val="0"/>
            <c:bubble3D val="0"/>
            <c:extLst>
              <c:ext xmlns:c16="http://schemas.microsoft.com/office/drawing/2014/chart" uri="{C3380CC4-5D6E-409C-BE32-E72D297353CC}">
                <c16:uniqueId val="{0000002B-33FF-47CB-8B4E-D68B631BA4AB}"/>
              </c:ext>
            </c:extLst>
          </c:dPt>
          <c:dPt>
            <c:idx val="41"/>
            <c:invertIfNegative val="0"/>
            <c:bubble3D val="0"/>
            <c:extLst>
              <c:ext xmlns:c16="http://schemas.microsoft.com/office/drawing/2014/chart" uri="{C3380CC4-5D6E-409C-BE32-E72D297353CC}">
                <c16:uniqueId val="{0000002C-33FF-47CB-8B4E-D68B631BA4AB}"/>
              </c:ext>
            </c:extLst>
          </c:dPt>
          <c:dPt>
            <c:idx val="42"/>
            <c:invertIfNegative val="0"/>
            <c:bubble3D val="0"/>
            <c:extLst>
              <c:ext xmlns:c16="http://schemas.microsoft.com/office/drawing/2014/chart" uri="{C3380CC4-5D6E-409C-BE32-E72D297353CC}">
                <c16:uniqueId val="{0000002D-33FF-47CB-8B4E-D68B631BA4AB}"/>
              </c:ext>
            </c:extLst>
          </c:dPt>
          <c:dPt>
            <c:idx val="43"/>
            <c:invertIfNegative val="0"/>
            <c:bubble3D val="0"/>
            <c:extLst>
              <c:ext xmlns:c16="http://schemas.microsoft.com/office/drawing/2014/chart" uri="{C3380CC4-5D6E-409C-BE32-E72D297353CC}">
                <c16:uniqueId val="{0000002E-33FF-47CB-8B4E-D68B631BA4AB}"/>
              </c:ext>
            </c:extLst>
          </c:dPt>
          <c:dPt>
            <c:idx val="44"/>
            <c:invertIfNegative val="0"/>
            <c:bubble3D val="0"/>
            <c:extLst>
              <c:ext xmlns:c16="http://schemas.microsoft.com/office/drawing/2014/chart" uri="{C3380CC4-5D6E-409C-BE32-E72D297353CC}">
                <c16:uniqueId val="{0000002F-33FF-47CB-8B4E-D68B631BA4AB}"/>
              </c:ext>
            </c:extLst>
          </c:dPt>
          <c:dPt>
            <c:idx val="45"/>
            <c:invertIfNegative val="0"/>
            <c:bubble3D val="0"/>
            <c:extLst>
              <c:ext xmlns:c16="http://schemas.microsoft.com/office/drawing/2014/chart" uri="{C3380CC4-5D6E-409C-BE32-E72D297353CC}">
                <c16:uniqueId val="{00000030-33FF-47CB-8B4E-D68B631BA4AB}"/>
              </c:ext>
            </c:extLst>
          </c:dPt>
          <c:dPt>
            <c:idx val="46"/>
            <c:invertIfNegative val="0"/>
            <c:bubble3D val="0"/>
            <c:spPr>
              <a:solidFill>
                <a:srgbClr val="595959"/>
              </a:solidFill>
            </c:spPr>
            <c:extLst>
              <c:ext xmlns:c16="http://schemas.microsoft.com/office/drawing/2014/chart" uri="{C3380CC4-5D6E-409C-BE32-E72D297353CC}">
                <c16:uniqueId val="{00000032-33FF-47CB-8B4E-D68B631BA4AB}"/>
              </c:ext>
            </c:extLst>
          </c:dPt>
          <c:dPt>
            <c:idx val="47"/>
            <c:invertIfNegative val="0"/>
            <c:bubble3D val="0"/>
            <c:extLst>
              <c:ext xmlns:c16="http://schemas.microsoft.com/office/drawing/2014/chart" uri="{C3380CC4-5D6E-409C-BE32-E72D297353CC}">
                <c16:uniqueId val="{00000033-33FF-47CB-8B4E-D68B631BA4AB}"/>
              </c:ext>
            </c:extLst>
          </c:dPt>
          <c:dPt>
            <c:idx val="48"/>
            <c:invertIfNegative val="0"/>
            <c:bubble3D val="0"/>
            <c:extLst>
              <c:ext xmlns:c16="http://schemas.microsoft.com/office/drawing/2014/chart" uri="{C3380CC4-5D6E-409C-BE32-E72D297353CC}">
                <c16:uniqueId val="{00000034-33FF-47CB-8B4E-D68B631BA4AB}"/>
              </c:ext>
            </c:extLst>
          </c:dPt>
          <c:dPt>
            <c:idx val="49"/>
            <c:invertIfNegative val="0"/>
            <c:bubble3D val="0"/>
            <c:extLst>
              <c:ext xmlns:c16="http://schemas.microsoft.com/office/drawing/2014/chart" uri="{C3380CC4-5D6E-409C-BE32-E72D297353CC}">
                <c16:uniqueId val="{00000035-33FF-47CB-8B4E-D68B631BA4AB}"/>
              </c:ext>
            </c:extLst>
          </c:dPt>
          <c:dPt>
            <c:idx val="50"/>
            <c:invertIfNegative val="0"/>
            <c:bubble3D val="0"/>
            <c:extLst>
              <c:ext xmlns:c16="http://schemas.microsoft.com/office/drawing/2014/chart" uri="{C3380CC4-5D6E-409C-BE32-E72D297353CC}">
                <c16:uniqueId val="{00000036-33FF-47CB-8B4E-D68B631BA4AB}"/>
              </c:ext>
            </c:extLst>
          </c:dPt>
          <c:dPt>
            <c:idx val="51"/>
            <c:invertIfNegative val="0"/>
            <c:bubble3D val="0"/>
            <c:extLst>
              <c:ext xmlns:c16="http://schemas.microsoft.com/office/drawing/2014/chart" uri="{C3380CC4-5D6E-409C-BE32-E72D297353CC}">
                <c16:uniqueId val="{00000037-33FF-47CB-8B4E-D68B631BA4AB}"/>
              </c:ext>
            </c:extLst>
          </c:dPt>
          <c:dPt>
            <c:idx val="52"/>
            <c:invertIfNegative val="0"/>
            <c:bubble3D val="0"/>
            <c:extLst>
              <c:ext xmlns:c16="http://schemas.microsoft.com/office/drawing/2014/chart" uri="{C3380CC4-5D6E-409C-BE32-E72D297353CC}">
                <c16:uniqueId val="{00000038-33FF-47CB-8B4E-D68B631BA4AB}"/>
              </c:ext>
            </c:extLst>
          </c:dPt>
          <c:dPt>
            <c:idx val="53"/>
            <c:invertIfNegative val="0"/>
            <c:bubble3D val="0"/>
            <c:extLst>
              <c:ext xmlns:c16="http://schemas.microsoft.com/office/drawing/2014/chart" uri="{C3380CC4-5D6E-409C-BE32-E72D297353CC}">
                <c16:uniqueId val="{00000039-33FF-47CB-8B4E-D68B631BA4AB}"/>
              </c:ext>
            </c:extLst>
          </c:dPt>
          <c:dPt>
            <c:idx val="54"/>
            <c:invertIfNegative val="0"/>
            <c:bubble3D val="0"/>
            <c:extLst>
              <c:ext xmlns:c16="http://schemas.microsoft.com/office/drawing/2014/chart" uri="{C3380CC4-5D6E-409C-BE32-E72D297353CC}">
                <c16:uniqueId val="{0000003A-33FF-47CB-8B4E-D68B631BA4AB}"/>
              </c:ext>
            </c:extLst>
          </c:dPt>
          <c:dPt>
            <c:idx val="55"/>
            <c:invertIfNegative val="0"/>
            <c:bubble3D val="0"/>
            <c:extLst>
              <c:ext xmlns:c16="http://schemas.microsoft.com/office/drawing/2014/chart" uri="{C3380CC4-5D6E-409C-BE32-E72D297353CC}">
                <c16:uniqueId val="{0000003B-33FF-47CB-8B4E-D68B631BA4AB}"/>
              </c:ext>
            </c:extLst>
          </c:dPt>
          <c:dPt>
            <c:idx val="56"/>
            <c:invertIfNegative val="0"/>
            <c:bubble3D val="0"/>
            <c:extLst>
              <c:ext xmlns:c16="http://schemas.microsoft.com/office/drawing/2014/chart" uri="{C3380CC4-5D6E-409C-BE32-E72D297353CC}">
                <c16:uniqueId val="{0000003C-33FF-47CB-8B4E-D68B631BA4AB}"/>
              </c:ext>
            </c:extLst>
          </c:dPt>
          <c:dPt>
            <c:idx val="58"/>
            <c:invertIfNegative val="0"/>
            <c:bubble3D val="0"/>
            <c:spPr>
              <a:solidFill>
                <a:srgbClr val="595959"/>
              </a:solidFill>
            </c:spPr>
            <c:extLst>
              <c:ext xmlns:c16="http://schemas.microsoft.com/office/drawing/2014/chart" uri="{C3380CC4-5D6E-409C-BE32-E72D297353CC}">
                <c16:uniqueId val="{0000003E-33FF-47CB-8B4E-D68B631BA4AB}"/>
              </c:ext>
            </c:extLst>
          </c:dPt>
          <c:dLbls>
            <c:dLbl>
              <c:idx val="10"/>
              <c:layout>
                <c:manualLayout>
                  <c:x val="-1.9242427481890187E-2"/>
                  <c:y val="-3.880550165902547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FF-47CB-8B4E-D68B631BA4AB}"/>
                </c:ext>
              </c:extLst>
            </c:dLbl>
            <c:dLbl>
              <c:idx val="22"/>
              <c:layout>
                <c:manualLayout>
                  <c:x val="-1.2828284987926843E-2"/>
                  <c:y val="0"/>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3FF-47CB-8B4E-D68B631BA4AB}"/>
                </c:ext>
              </c:extLst>
            </c:dLbl>
            <c:dLbl>
              <c:idx val="34"/>
              <c:layout>
                <c:manualLayout>
                  <c:x val="-7.8394169310085614E-17"/>
                  <c:y val="-2.116663726855934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3FF-47CB-8B4E-D68B631BA4AB}"/>
                </c:ext>
              </c:extLst>
            </c:dLbl>
            <c:dLbl>
              <c:idx val="46"/>
              <c:layout>
                <c:manualLayout>
                  <c:x val="-6.4141424939633826E-3"/>
                  <c:y val="-2.82221830247458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3FF-47CB-8B4E-D68B631BA4AB}"/>
                </c:ext>
              </c:extLst>
            </c:dLbl>
            <c:dLbl>
              <c:idx val="58"/>
              <c:layout>
                <c:manualLayout>
                  <c:x val="-1.0690237489939127E-2"/>
                  <c:y val="-2.11666372685593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3FF-47CB-8B4E-D68B631BA4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'F31-32'!$A$7:$B$65</c:f>
              <c:multiLvlStrCache>
                <c:ptCount val="5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lvl>
                <c:lvl>
                  <c:pt idx="0">
                    <c:v>2017</c:v>
                  </c:pt>
                  <c:pt idx="12">
                    <c:v>2018</c:v>
                  </c:pt>
                  <c:pt idx="24">
                    <c:v>2019</c:v>
                  </c:pt>
                  <c:pt idx="36">
                    <c:v>2020</c:v>
                  </c:pt>
                  <c:pt idx="48">
                    <c:v>2021</c:v>
                  </c:pt>
                </c:lvl>
              </c:multiLvlStrCache>
            </c:multiLvlStrRef>
          </c:cat>
          <c:val>
            <c:numRef>
              <c:f>'F31-32'!$G$7:$G$65</c:f>
              <c:numCache>
                <c:formatCode>0.00</c:formatCode>
                <c:ptCount val="59"/>
                <c:pt idx="0">
                  <c:v>20.549243751193899</c:v>
                </c:pt>
                <c:pt idx="1">
                  <c:v>20.4163390228364</c:v>
                </c:pt>
                <c:pt idx="2">
                  <c:v>20.181328530414799</c:v>
                </c:pt>
                <c:pt idx="3">
                  <c:v>20.1580301886295</c:v>
                </c:pt>
                <c:pt idx="4">
                  <c:v>20.038240622571401</c:v>
                </c:pt>
                <c:pt idx="5">
                  <c:v>19.8385849216032</c:v>
                </c:pt>
                <c:pt idx="6">
                  <c:v>19.652699245495199</c:v>
                </c:pt>
                <c:pt idx="7">
                  <c:v>19.633751201677999</c:v>
                </c:pt>
                <c:pt idx="8">
                  <c:v>19.844115287977498</c:v>
                </c:pt>
                <c:pt idx="9">
                  <c:v>19.8753693048005</c:v>
                </c:pt>
                <c:pt idx="10">
                  <c:v>19.767538200224799</c:v>
                </c:pt>
                <c:pt idx="11">
                  <c:v>19.827567877000899</c:v>
                </c:pt>
                <c:pt idx="12">
                  <c:v>20.4499664083346</c:v>
                </c:pt>
                <c:pt idx="13">
                  <c:v>21.3138581035874</c:v>
                </c:pt>
                <c:pt idx="14">
                  <c:v>21.532756242989802</c:v>
                </c:pt>
                <c:pt idx="15">
                  <c:v>21.709727565645501</c:v>
                </c:pt>
                <c:pt idx="16">
                  <c:v>22.022558301154799</c:v>
                </c:pt>
                <c:pt idx="17">
                  <c:v>22.278965942079999</c:v>
                </c:pt>
                <c:pt idx="18">
                  <c:v>22.485085337962101</c:v>
                </c:pt>
                <c:pt idx="19">
                  <c:v>22.836909866456601</c:v>
                </c:pt>
                <c:pt idx="20">
                  <c:v>23.041703330752</c:v>
                </c:pt>
                <c:pt idx="21">
                  <c:v>23.2077122019932</c:v>
                </c:pt>
                <c:pt idx="22">
                  <c:v>23.0607757424781</c:v>
                </c:pt>
                <c:pt idx="23">
                  <c:v>22.636821126104198</c:v>
                </c:pt>
                <c:pt idx="24">
                  <c:v>22.551020369049699</c:v>
                </c:pt>
                <c:pt idx="25">
                  <c:v>23.020284160301198</c:v>
                </c:pt>
                <c:pt idx="26">
                  <c:v>23.4662945769612</c:v>
                </c:pt>
                <c:pt idx="27">
                  <c:v>23.323388914818398</c:v>
                </c:pt>
                <c:pt idx="28">
                  <c:v>23.393567623532899</c:v>
                </c:pt>
                <c:pt idx="29">
                  <c:v>23.2177437395728</c:v>
                </c:pt>
                <c:pt idx="30">
                  <c:v>23.1419359598741</c:v>
                </c:pt>
                <c:pt idx="31">
                  <c:v>22.986927019273399</c:v>
                </c:pt>
                <c:pt idx="32">
                  <c:v>22.905391004897599</c:v>
                </c:pt>
                <c:pt idx="33">
                  <c:v>22.759657166398199</c:v>
                </c:pt>
                <c:pt idx="34">
                  <c:v>22.5665099987466</c:v>
                </c:pt>
                <c:pt idx="35">
                  <c:v>22.590366847470399</c:v>
                </c:pt>
                <c:pt idx="36">
                  <c:v>22.596636276858501</c:v>
                </c:pt>
                <c:pt idx="37">
                  <c:v>22.337950994351001</c:v>
                </c:pt>
                <c:pt idx="38">
                  <c:v>20.7990072460573</c:v>
                </c:pt>
                <c:pt idx="39">
                  <c:v>17.7011890268626</c:v>
                </c:pt>
                <c:pt idx="40">
                  <c:v>18.753795291591299</c:v>
                </c:pt>
                <c:pt idx="41">
                  <c:v>20.1178128592476</c:v>
                </c:pt>
                <c:pt idx="42">
                  <c:v>21.091356336258698</c:v>
                </c:pt>
                <c:pt idx="43">
                  <c:v>20.970038152705499</c:v>
                </c:pt>
                <c:pt idx="44">
                  <c:v>20.7740926935519</c:v>
                </c:pt>
                <c:pt idx="45">
                  <c:v>20.463891997372698</c:v>
                </c:pt>
                <c:pt idx="46">
                  <c:v>19.648286435961602</c:v>
                </c:pt>
                <c:pt idx="47">
                  <c:v>19.726367865741501</c:v>
                </c:pt>
                <c:pt idx="48">
                  <c:v>20.583222247721199</c:v>
                </c:pt>
                <c:pt idx="49">
                  <c:v>21.296417630240899</c:v>
                </c:pt>
                <c:pt idx="50">
                  <c:v>21.632925800420001</c:v>
                </c:pt>
                <c:pt idx="51">
                  <c:v>21.5982021824443</c:v>
                </c:pt>
                <c:pt idx="52">
                  <c:v>21.609921575719</c:v>
                </c:pt>
                <c:pt idx="53">
                  <c:v>21.4976171184558</c:v>
                </c:pt>
                <c:pt idx="54">
                  <c:v>21.286583811156401</c:v>
                </c:pt>
                <c:pt idx="55">
                  <c:v>21.163766346637001</c:v>
                </c:pt>
                <c:pt idx="56">
                  <c:v>20.955784148097599</c:v>
                </c:pt>
                <c:pt idx="57">
                  <c:v>20.6934436486588</c:v>
                </c:pt>
                <c:pt idx="58">
                  <c:v>20.4366281700018</c:v>
                </c:pt>
              </c:numCache>
            </c:numRef>
          </c:val>
          <c:extLst>
            <c:ext xmlns:c16="http://schemas.microsoft.com/office/drawing/2014/chart" uri="{C3380CC4-5D6E-409C-BE32-E72D297353CC}">
              <c16:uniqueId val="{0000003F-33FF-47CB-8B4E-D68B631BA4AB}"/>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33FF-47CB-8B4E-D68B631BA4AB}"/>
              </c:ext>
            </c:extLst>
          </c:dPt>
          <c:dPt>
            <c:idx val="1"/>
            <c:invertIfNegative val="0"/>
            <c:bubble3D val="0"/>
            <c:extLst>
              <c:ext xmlns:c16="http://schemas.microsoft.com/office/drawing/2014/chart" uri="{C3380CC4-5D6E-409C-BE32-E72D297353CC}">
                <c16:uniqueId val="{00000041-33FF-47CB-8B4E-D68B631BA4AB}"/>
              </c:ext>
            </c:extLst>
          </c:dPt>
          <c:dPt>
            <c:idx val="2"/>
            <c:invertIfNegative val="0"/>
            <c:bubble3D val="0"/>
            <c:extLst>
              <c:ext xmlns:c16="http://schemas.microsoft.com/office/drawing/2014/chart" uri="{C3380CC4-5D6E-409C-BE32-E72D297353CC}">
                <c16:uniqueId val="{00000042-33FF-47CB-8B4E-D68B631BA4AB}"/>
              </c:ext>
            </c:extLst>
          </c:dPt>
          <c:dPt>
            <c:idx val="3"/>
            <c:invertIfNegative val="0"/>
            <c:bubble3D val="0"/>
            <c:extLst>
              <c:ext xmlns:c16="http://schemas.microsoft.com/office/drawing/2014/chart" uri="{C3380CC4-5D6E-409C-BE32-E72D297353CC}">
                <c16:uniqueId val="{00000043-33FF-47CB-8B4E-D68B631BA4AB}"/>
              </c:ext>
            </c:extLst>
          </c:dPt>
          <c:dPt>
            <c:idx val="4"/>
            <c:invertIfNegative val="0"/>
            <c:bubble3D val="0"/>
            <c:extLst>
              <c:ext xmlns:c16="http://schemas.microsoft.com/office/drawing/2014/chart" uri="{C3380CC4-5D6E-409C-BE32-E72D297353CC}">
                <c16:uniqueId val="{00000044-33FF-47CB-8B4E-D68B631BA4AB}"/>
              </c:ext>
            </c:extLst>
          </c:dPt>
          <c:dPt>
            <c:idx val="5"/>
            <c:invertIfNegative val="0"/>
            <c:bubble3D val="0"/>
            <c:extLst>
              <c:ext xmlns:c16="http://schemas.microsoft.com/office/drawing/2014/chart" uri="{C3380CC4-5D6E-409C-BE32-E72D297353CC}">
                <c16:uniqueId val="{00000045-33FF-47CB-8B4E-D68B631BA4AB}"/>
              </c:ext>
            </c:extLst>
          </c:dPt>
          <c:dPt>
            <c:idx val="6"/>
            <c:invertIfNegative val="0"/>
            <c:bubble3D val="0"/>
            <c:extLst>
              <c:ext xmlns:c16="http://schemas.microsoft.com/office/drawing/2014/chart" uri="{C3380CC4-5D6E-409C-BE32-E72D297353CC}">
                <c16:uniqueId val="{00000046-33FF-47CB-8B4E-D68B631BA4AB}"/>
              </c:ext>
            </c:extLst>
          </c:dPt>
          <c:dPt>
            <c:idx val="7"/>
            <c:invertIfNegative val="0"/>
            <c:bubble3D val="0"/>
            <c:extLst>
              <c:ext xmlns:c16="http://schemas.microsoft.com/office/drawing/2014/chart" uri="{C3380CC4-5D6E-409C-BE32-E72D297353CC}">
                <c16:uniqueId val="{00000047-33FF-47CB-8B4E-D68B631BA4AB}"/>
              </c:ext>
            </c:extLst>
          </c:dPt>
          <c:dPt>
            <c:idx val="8"/>
            <c:invertIfNegative val="0"/>
            <c:bubble3D val="0"/>
            <c:extLst>
              <c:ext xmlns:c16="http://schemas.microsoft.com/office/drawing/2014/chart" uri="{C3380CC4-5D6E-409C-BE32-E72D297353CC}">
                <c16:uniqueId val="{00000048-33FF-47CB-8B4E-D68B631BA4AB}"/>
              </c:ext>
            </c:extLst>
          </c:dPt>
          <c:dPt>
            <c:idx val="9"/>
            <c:invertIfNegative val="0"/>
            <c:bubble3D val="0"/>
            <c:extLst>
              <c:ext xmlns:c16="http://schemas.microsoft.com/office/drawing/2014/chart" uri="{C3380CC4-5D6E-409C-BE32-E72D297353CC}">
                <c16:uniqueId val="{00000049-33FF-47CB-8B4E-D68B631BA4AB}"/>
              </c:ext>
            </c:extLst>
          </c:dPt>
          <c:dPt>
            <c:idx val="10"/>
            <c:invertIfNegative val="0"/>
            <c:bubble3D val="0"/>
            <c:spPr>
              <a:solidFill>
                <a:srgbClr val="FFC000"/>
              </a:solidFill>
            </c:spPr>
            <c:extLst>
              <c:ext xmlns:c16="http://schemas.microsoft.com/office/drawing/2014/chart" uri="{C3380CC4-5D6E-409C-BE32-E72D297353CC}">
                <c16:uniqueId val="{0000004B-33FF-47CB-8B4E-D68B631BA4AB}"/>
              </c:ext>
            </c:extLst>
          </c:dPt>
          <c:dPt>
            <c:idx val="11"/>
            <c:invertIfNegative val="0"/>
            <c:bubble3D val="0"/>
            <c:extLst>
              <c:ext xmlns:c16="http://schemas.microsoft.com/office/drawing/2014/chart" uri="{C3380CC4-5D6E-409C-BE32-E72D297353CC}">
                <c16:uniqueId val="{0000004C-33FF-47CB-8B4E-D68B631BA4AB}"/>
              </c:ext>
            </c:extLst>
          </c:dPt>
          <c:dPt>
            <c:idx val="12"/>
            <c:invertIfNegative val="0"/>
            <c:bubble3D val="0"/>
            <c:extLst>
              <c:ext xmlns:c16="http://schemas.microsoft.com/office/drawing/2014/chart" uri="{C3380CC4-5D6E-409C-BE32-E72D297353CC}">
                <c16:uniqueId val="{0000004D-33FF-47CB-8B4E-D68B631BA4AB}"/>
              </c:ext>
            </c:extLst>
          </c:dPt>
          <c:dPt>
            <c:idx val="13"/>
            <c:invertIfNegative val="0"/>
            <c:bubble3D val="0"/>
            <c:extLst>
              <c:ext xmlns:c16="http://schemas.microsoft.com/office/drawing/2014/chart" uri="{C3380CC4-5D6E-409C-BE32-E72D297353CC}">
                <c16:uniqueId val="{0000004E-33FF-47CB-8B4E-D68B631BA4AB}"/>
              </c:ext>
            </c:extLst>
          </c:dPt>
          <c:dPt>
            <c:idx val="14"/>
            <c:invertIfNegative val="0"/>
            <c:bubble3D val="0"/>
            <c:extLst>
              <c:ext xmlns:c16="http://schemas.microsoft.com/office/drawing/2014/chart" uri="{C3380CC4-5D6E-409C-BE32-E72D297353CC}">
                <c16:uniqueId val="{0000004F-33FF-47CB-8B4E-D68B631BA4AB}"/>
              </c:ext>
            </c:extLst>
          </c:dPt>
          <c:dPt>
            <c:idx val="15"/>
            <c:invertIfNegative val="0"/>
            <c:bubble3D val="0"/>
            <c:extLst>
              <c:ext xmlns:c16="http://schemas.microsoft.com/office/drawing/2014/chart" uri="{C3380CC4-5D6E-409C-BE32-E72D297353CC}">
                <c16:uniqueId val="{00000050-33FF-47CB-8B4E-D68B631BA4AB}"/>
              </c:ext>
            </c:extLst>
          </c:dPt>
          <c:dPt>
            <c:idx val="16"/>
            <c:invertIfNegative val="0"/>
            <c:bubble3D val="0"/>
            <c:extLst>
              <c:ext xmlns:c16="http://schemas.microsoft.com/office/drawing/2014/chart" uri="{C3380CC4-5D6E-409C-BE32-E72D297353CC}">
                <c16:uniqueId val="{00000051-33FF-47CB-8B4E-D68B631BA4AB}"/>
              </c:ext>
            </c:extLst>
          </c:dPt>
          <c:dPt>
            <c:idx val="17"/>
            <c:invertIfNegative val="0"/>
            <c:bubble3D val="0"/>
            <c:extLst>
              <c:ext xmlns:c16="http://schemas.microsoft.com/office/drawing/2014/chart" uri="{C3380CC4-5D6E-409C-BE32-E72D297353CC}">
                <c16:uniqueId val="{00000052-33FF-47CB-8B4E-D68B631BA4AB}"/>
              </c:ext>
            </c:extLst>
          </c:dPt>
          <c:dPt>
            <c:idx val="18"/>
            <c:invertIfNegative val="0"/>
            <c:bubble3D val="0"/>
            <c:extLst>
              <c:ext xmlns:c16="http://schemas.microsoft.com/office/drawing/2014/chart" uri="{C3380CC4-5D6E-409C-BE32-E72D297353CC}">
                <c16:uniqueId val="{00000053-33FF-47CB-8B4E-D68B631BA4AB}"/>
              </c:ext>
            </c:extLst>
          </c:dPt>
          <c:dPt>
            <c:idx val="19"/>
            <c:invertIfNegative val="0"/>
            <c:bubble3D val="0"/>
            <c:extLst>
              <c:ext xmlns:c16="http://schemas.microsoft.com/office/drawing/2014/chart" uri="{C3380CC4-5D6E-409C-BE32-E72D297353CC}">
                <c16:uniqueId val="{00000054-33FF-47CB-8B4E-D68B631BA4AB}"/>
              </c:ext>
            </c:extLst>
          </c:dPt>
          <c:dPt>
            <c:idx val="20"/>
            <c:invertIfNegative val="0"/>
            <c:bubble3D val="0"/>
            <c:extLst>
              <c:ext xmlns:c16="http://schemas.microsoft.com/office/drawing/2014/chart" uri="{C3380CC4-5D6E-409C-BE32-E72D297353CC}">
                <c16:uniqueId val="{00000055-33FF-47CB-8B4E-D68B631BA4AB}"/>
              </c:ext>
            </c:extLst>
          </c:dPt>
          <c:dPt>
            <c:idx val="21"/>
            <c:invertIfNegative val="0"/>
            <c:bubble3D val="0"/>
            <c:extLst>
              <c:ext xmlns:c16="http://schemas.microsoft.com/office/drawing/2014/chart" uri="{C3380CC4-5D6E-409C-BE32-E72D297353CC}">
                <c16:uniqueId val="{00000056-33FF-47CB-8B4E-D68B631BA4AB}"/>
              </c:ext>
            </c:extLst>
          </c:dPt>
          <c:dPt>
            <c:idx val="22"/>
            <c:invertIfNegative val="0"/>
            <c:bubble3D val="0"/>
            <c:spPr>
              <a:solidFill>
                <a:srgbClr val="FFC000"/>
              </a:solidFill>
            </c:spPr>
            <c:extLst>
              <c:ext xmlns:c16="http://schemas.microsoft.com/office/drawing/2014/chart" uri="{C3380CC4-5D6E-409C-BE32-E72D297353CC}">
                <c16:uniqueId val="{00000058-33FF-47CB-8B4E-D68B631BA4AB}"/>
              </c:ext>
            </c:extLst>
          </c:dPt>
          <c:dPt>
            <c:idx val="23"/>
            <c:invertIfNegative val="0"/>
            <c:bubble3D val="0"/>
            <c:extLst>
              <c:ext xmlns:c16="http://schemas.microsoft.com/office/drawing/2014/chart" uri="{C3380CC4-5D6E-409C-BE32-E72D297353CC}">
                <c16:uniqueId val="{00000059-33FF-47CB-8B4E-D68B631BA4AB}"/>
              </c:ext>
            </c:extLst>
          </c:dPt>
          <c:dPt>
            <c:idx val="24"/>
            <c:invertIfNegative val="0"/>
            <c:bubble3D val="0"/>
            <c:extLst>
              <c:ext xmlns:c16="http://schemas.microsoft.com/office/drawing/2014/chart" uri="{C3380CC4-5D6E-409C-BE32-E72D297353CC}">
                <c16:uniqueId val="{0000005A-33FF-47CB-8B4E-D68B631BA4AB}"/>
              </c:ext>
            </c:extLst>
          </c:dPt>
          <c:dPt>
            <c:idx val="25"/>
            <c:invertIfNegative val="0"/>
            <c:bubble3D val="0"/>
            <c:extLst>
              <c:ext xmlns:c16="http://schemas.microsoft.com/office/drawing/2014/chart" uri="{C3380CC4-5D6E-409C-BE32-E72D297353CC}">
                <c16:uniqueId val="{0000005B-33FF-47CB-8B4E-D68B631BA4AB}"/>
              </c:ext>
            </c:extLst>
          </c:dPt>
          <c:dPt>
            <c:idx val="26"/>
            <c:invertIfNegative val="0"/>
            <c:bubble3D val="0"/>
            <c:extLst>
              <c:ext xmlns:c16="http://schemas.microsoft.com/office/drawing/2014/chart" uri="{C3380CC4-5D6E-409C-BE32-E72D297353CC}">
                <c16:uniqueId val="{0000005C-33FF-47CB-8B4E-D68B631BA4AB}"/>
              </c:ext>
            </c:extLst>
          </c:dPt>
          <c:dPt>
            <c:idx val="27"/>
            <c:invertIfNegative val="0"/>
            <c:bubble3D val="0"/>
            <c:extLst>
              <c:ext xmlns:c16="http://schemas.microsoft.com/office/drawing/2014/chart" uri="{C3380CC4-5D6E-409C-BE32-E72D297353CC}">
                <c16:uniqueId val="{0000005D-33FF-47CB-8B4E-D68B631BA4AB}"/>
              </c:ext>
            </c:extLst>
          </c:dPt>
          <c:dPt>
            <c:idx val="28"/>
            <c:invertIfNegative val="0"/>
            <c:bubble3D val="0"/>
            <c:extLst>
              <c:ext xmlns:c16="http://schemas.microsoft.com/office/drawing/2014/chart" uri="{C3380CC4-5D6E-409C-BE32-E72D297353CC}">
                <c16:uniqueId val="{0000005E-33FF-47CB-8B4E-D68B631BA4AB}"/>
              </c:ext>
            </c:extLst>
          </c:dPt>
          <c:dPt>
            <c:idx val="29"/>
            <c:invertIfNegative val="0"/>
            <c:bubble3D val="0"/>
            <c:extLst>
              <c:ext xmlns:c16="http://schemas.microsoft.com/office/drawing/2014/chart" uri="{C3380CC4-5D6E-409C-BE32-E72D297353CC}">
                <c16:uniqueId val="{0000005F-33FF-47CB-8B4E-D68B631BA4AB}"/>
              </c:ext>
            </c:extLst>
          </c:dPt>
          <c:dPt>
            <c:idx val="30"/>
            <c:invertIfNegative val="0"/>
            <c:bubble3D val="0"/>
            <c:extLst>
              <c:ext xmlns:c16="http://schemas.microsoft.com/office/drawing/2014/chart" uri="{C3380CC4-5D6E-409C-BE32-E72D297353CC}">
                <c16:uniqueId val="{00000060-33FF-47CB-8B4E-D68B631BA4AB}"/>
              </c:ext>
            </c:extLst>
          </c:dPt>
          <c:dPt>
            <c:idx val="31"/>
            <c:invertIfNegative val="0"/>
            <c:bubble3D val="0"/>
            <c:extLst>
              <c:ext xmlns:c16="http://schemas.microsoft.com/office/drawing/2014/chart" uri="{C3380CC4-5D6E-409C-BE32-E72D297353CC}">
                <c16:uniqueId val="{00000061-33FF-47CB-8B4E-D68B631BA4AB}"/>
              </c:ext>
            </c:extLst>
          </c:dPt>
          <c:dPt>
            <c:idx val="32"/>
            <c:invertIfNegative val="0"/>
            <c:bubble3D val="0"/>
            <c:extLst>
              <c:ext xmlns:c16="http://schemas.microsoft.com/office/drawing/2014/chart" uri="{C3380CC4-5D6E-409C-BE32-E72D297353CC}">
                <c16:uniqueId val="{00000062-33FF-47CB-8B4E-D68B631BA4AB}"/>
              </c:ext>
            </c:extLst>
          </c:dPt>
          <c:dPt>
            <c:idx val="33"/>
            <c:invertIfNegative val="0"/>
            <c:bubble3D val="0"/>
            <c:extLst>
              <c:ext xmlns:c16="http://schemas.microsoft.com/office/drawing/2014/chart" uri="{C3380CC4-5D6E-409C-BE32-E72D297353CC}">
                <c16:uniqueId val="{00000063-33FF-47CB-8B4E-D68B631BA4AB}"/>
              </c:ext>
            </c:extLst>
          </c:dPt>
          <c:dPt>
            <c:idx val="34"/>
            <c:invertIfNegative val="0"/>
            <c:bubble3D val="0"/>
            <c:spPr>
              <a:solidFill>
                <a:srgbClr val="FFC000"/>
              </a:solidFill>
            </c:spPr>
            <c:extLst>
              <c:ext xmlns:c16="http://schemas.microsoft.com/office/drawing/2014/chart" uri="{C3380CC4-5D6E-409C-BE32-E72D297353CC}">
                <c16:uniqueId val="{00000065-33FF-47CB-8B4E-D68B631BA4AB}"/>
              </c:ext>
            </c:extLst>
          </c:dPt>
          <c:dPt>
            <c:idx val="35"/>
            <c:invertIfNegative val="0"/>
            <c:bubble3D val="0"/>
            <c:extLst>
              <c:ext xmlns:c16="http://schemas.microsoft.com/office/drawing/2014/chart" uri="{C3380CC4-5D6E-409C-BE32-E72D297353CC}">
                <c16:uniqueId val="{00000066-33FF-47CB-8B4E-D68B631BA4AB}"/>
              </c:ext>
            </c:extLst>
          </c:dPt>
          <c:dPt>
            <c:idx val="36"/>
            <c:invertIfNegative val="0"/>
            <c:bubble3D val="0"/>
            <c:extLst>
              <c:ext xmlns:c16="http://schemas.microsoft.com/office/drawing/2014/chart" uri="{C3380CC4-5D6E-409C-BE32-E72D297353CC}">
                <c16:uniqueId val="{00000067-33FF-47CB-8B4E-D68B631BA4AB}"/>
              </c:ext>
            </c:extLst>
          </c:dPt>
          <c:dPt>
            <c:idx val="37"/>
            <c:invertIfNegative val="0"/>
            <c:bubble3D val="0"/>
            <c:extLst>
              <c:ext xmlns:c16="http://schemas.microsoft.com/office/drawing/2014/chart" uri="{C3380CC4-5D6E-409C-BE32-E72D297353CC}">
                <c16:uniqueId val="{00000068-33FF-47CB-8B4E-D68B631BA4AB}"/>
              </c:ext>
            </c:extLst>
          </c:dPt>
          <c:dPt>
            <c:idx val="38"/>
            <c:invertIfNegative val="0"/>
            <c:bubble3D val="0"/>
            <c:extLst>
              <c:ext xmlns:c16="http://schemas.microsoft.com/office/drawing/2014/chart" uri="{C3380CC4-5D6E-409C-BE32-E72D297353CC}">
                <c16:uniqueId val="{00000069-33FF-47CB-8B4E-D68B631BA4AB}"/>
              </c:ext>
            </c:extLst>
          </c:dPt>
          <c:dPt>
            <c:idx val="39"/>
            <c:invertIfNegative val="0"/>
            <c:bubble3D val="0"/>
            <c:extLst>
              <c:ext xmlns:c16="http://schemas.microsoft.com/office/drawing/2014/chart" uri="{C3380CC4-5D6E-409C-BE32-E72D297353CC}">
                <c16:uniqueId val="{0000006A-33FF-47CB-8B4E-D68B631BA4AB}"/>
              </c:ext>
            </c:extLst>
          </c:dPt>
          <c:dPt>
            <c:idx val="40"/>
            <c:invertIfNegative val="0"/>
            <c:bubble3D val="0"/>
            <c:extLst>
              <c:ext xmlns:c16="http://schemas.microsoft.com/office/drawing/2014/chart" uri="{C3380CC4-5D6E-409C-BE32-E72D297353CC}">
                <c16:uniqueId val="{0000006B-33FF-47CB-8B4E-D68B631BA4AB}"/>
              </c:ext>
            </c:extLst>
          </c:dPt>
          <c:dPt>
            <c:idx val="41"/>
            <c:invertIfNegative val="0"/>
            <c:bubble3D val="0"/>
            <c:extLst>
              <c:ext xmlns:c16="http://schemas.microsoft.com/office/drawing/2014/chart" uri="{C3380CC4-5D6E-409C-BE32-E72D297353CC}">
                <c16:uniqueId val="{0000006C-33FF-47CB-8B4E-D68B631BA4AB}"/>
              </c:ext>
            </c:extLst>
          </c:dPt>
          <c:dPt>
            <c:idx val="42"/>
            <c:invertIfNegative val="0"/>
            <c:bubble3D val="0"/>
            <c:extLst>
              <c:ext xmlns:c16="http://schemas.microsoft.com/office/drawing/2014/chart" uri="{C3380CC4-5D6E-409C-BE32-E72D297353CC}">
                <c16:uniqueId val="{0000006D-33FF-47CB-8B4E-D68B631BA4AB}"/>
              </c:ext>
            </c:extLst>
          </c:dPt>
          <c:dPt>
            <c:idx val="43"/>
            <c:invertIfNegative val="0"/>
            <c:bubble3D val="0"/>
            <c:extLst>
              <c:ext xmlns:c16="http://schemas.microsoft.com/office/drawing/2014/chart" uri="{C3380CC4-5D6E-409C-BE32-E72D297353CC}">
                <c16:uniqueId val="{0000006E-33FF-47CB-8B4E-D68B631BA4AB}"/>
              </c:ext>
            </c:extLst>
          </c:dPt>
          <c:dPt>
            <c:idx val="44"/>
            <c:invertIfNegative val="0"/>
            <c:bubble3D val="0"/>
            <c:extLst>
              <c:ext xmlns:c16="http://schemas.microsoft.com/office/drawing/2014/chart" uri="{C3380CC4-5D6E-409C-BE32-E72D297353CC}">
                <c16:uniqueId val="{0000006F-33FF-47CB-8B4E-D68B631BA4AB}"/>
              </c:ext>
            </c:extLst>
          </c:dPt>
          <c:dPt>
            <c:idx val="45"/>
            <c:invertIfNegative val="0"/>
            <c:bubble3D val="0"/>
            <c:extLst>
              <c:ext xmlns:c16="http://schemas.microsoft.com/office/drawing/2014/chart" uri="{C3380CC4-5D6E-409C-BE32-E72D297353CC}">
                <c16:uniqueId val="{00000070-33FF-47CB-8B4E-D68B631BA4AB}"/>
              </c:ext>
            </c:extLst>
          </c:dPt>
          <c:dPt>
            <c:idx val="46"/>
            <c:invertIfNegative val="0"/>
            <c:bubble3D val="0"/>
            <c:spPr>
              <a:solidFill>
                <a:srgbClr val="FFC000"/>
              </a:solidFill>
            </c:spPr>
            <c:extLst>
              <c:ext xmlns:c16="http://schemas.microsoft.com/office/drawing/2014/chart" uri="{C3380CC4-5D6E-409C-BE32-E72D297353CC}">
                <c16:uniqueId val="{00000072-33FF-47CB-8B4E-D68B631BA4AB}"/>
              </c:ext>
            </c:extLst>
          </c:dPt>
          <c:dPt>
            <c:idx val="47"/>
            <c:invertIfNegative val="0"/>
            <c:bubble3D val="0"/>
            <c:extLst>
              <c:ext xmlns:c16="http://schemas.microsoft.com/office/drawing/2014/chart" uri="{C3380CC4-5D6E-409C-BE32-E72D297353CC}">
                <c16:uniqueId val="{00000073-33FF-47CB-8B4E-D68B631BA4AB}"/>
              </c:ext>
            </c:extLst>
          </c:dPt>
          <c:dPt>
            <c:idx val="48"/>
            <c:invertIfNegative val="0"/>
            <c:bubble3D val="0"/>
            <c:extLst>
              <c:ext xmlns:c16="http://schemas.microsoft.com/office/drawing/2014/chart" uri="{C3380CC4-5D6E-409C-BE32-E72D297353CC}">
                <c16:uniqueId val="{00000074-33FF-47CB-8B4E-D68B631BA4AB}"/>
              </c:ext>
            </c:extLst>
          </c:dPt>
          <c:dPt>
            <c:idx val="49"/>
            <c:invertIfNegative val="0"/>
            <c:bubble3D val="0"/>
            <c:extLst>
              <c:ext xmlns:c16="http://schemas.microsoft.com/office/drawing/2014/chart" uri="{C3380CC4-5D6E-409C-BE32-E72D297353CC}">
                <c16:uniqueId val="{00000075-33FF-47CB-8B4E-D68B631BA4AB}"/>
              </c:ext>
            </c:extLst>
          </c:dPt>
          <c:dPt>
            <c:idx val="50"/>
            <c:invertIfNegative val="0"/>
            <c:bubble3D val="0"/>
            <c:extLst>
              <c:ext xmlns:c16="http://schemas.microsoft.com/office/drawing/2014/chart" uri="{C3380CC4-5D6E-409C-BE32-E72D297353CC}">
                <c16:uniqueId val="{00000076-33FF-47CB-8B4E-D68B631BA4AB}"/>
              </c:ext>
            </c:extLst>
          </c:dPt>
          <c:dPt>
            <c:idx val="51"/>
            <c:invertIfNegative val="0"/>
            <c:bubble3D val="0"/>
            <c:extLst>
              <c:ext xmlns:c16="http://schemas.microsoft.com/office/drawing/2014/chart" uri="{C3380CC4-5D6E-409C-BE32-E72D297353CC}">
                <c16:uniqueId val="{00000077-33FF-47CB-8B4E-D68B631BA4AB}"/>
              </c:ext>
            </c:extLst>
          </c:dPt>
          <c:dPt>
            <c:idx val="52"/>
            <c:invertIfNegative val="0"/>
            <c:bubble3D val="0"/>
            <c:extLst>
              <c:ext xmlns:c16="http://schemas.microsoft.com/office/drawing/2014/chart" uri="{C3380CC4-5D6E-409C-BE32-E72D297353CC}">
                <c16:uniqueId val="{00000078-33FF-47CB-8B4E-D68B631BA4AB}"/>
              </c:ext>
            </c:extLst>
          </c:dPt>
          <c:dPt>
            <c:idx val="53"/>
            <c:invertIfNegative val="0"/>
            <c:bubble3D val="0"/>
            <c:extLst>
              <c:ext xmlns:c16="http://schemas.microsoft.com/office/drawing/2014/chart" uri="{C3380CC4-5D6E-409C-BE32-E72D297353CC}">
                <c16:uniqueId val="{00000079-33FF-47CB-8B4E-D68B631BA4AB}"/>
              </c:ext>
            </c:extLst>
          </c:dPt>
          <c:dPt>
            <c:idx val="54"/>
            <c:invertIfNegative val="0"/>
            <c:bubble3D val="0"/>
            <c:extLst>
              <c:ext xmlns:c16="http://schemas.microsoft.com/office/drawing/2014/chart" uri="{C3380CC4-5D6E-409C-BE32-E72D297353CC}">
                <c16:uniqueId val="{0000007A-33FF-47CB-8B4E-D68B631BA4AB}"/>
              </c:ext>
            </c:extLst>
          </c:dPt>
          <c:dPt>
            <c:idx val="55"/>
            <c:invertIfNegative val="0"/>
            <c:bubble3D val="0"/>
            <c:extLst>
              <c:ext xmlns:c16="http://schemas.microsoft.com/office/drawing/2014/chart" uri="{C3380CC4-5D6E-409C-BE32-E72D297353CC}">
                <c16:uniqueId val="{0000007B-33FF-47CB-8B4E-D68B631BA4AB}"/>
              </c:ext>
            </c:extLst>
          </c:dPt>
          <c:dPt>
            <c:idx val="56"/>
            <c:invertIfNegative val="0"/>
            <c:bubble3D val="0"/>
            <c:extLst>
              <c:ext xmlns:c16="http://schemas.microsoft.com/office/drawing/2014/chart" uri="{C3380CC4-5D6E-409C-BE32-E72D297353CC}">
                <c16:uniqueId val="{0000007C-33FF-47CB-8B4E-D68B631BA4AB}"/>
              </c:ext>
            </c:extLst>
          </c:dPt>
          <c:dPt>
            <c:idx val="58"/>
            <c:invertIfNegative val="0"/>
            <c:bubble3D val="0"/>
            <c:spPr>
              <a:solidFill>
                <a:srgbClr val="FBBB27"/>
              </a:solidFill>
            </c:spPr>
            <c:extLst>
              <c:ext xmlns:c16="http://schemas.microsoft.com/office/drawing/2014/chart" uri="{C3380CC4-5D6E-409C-BE32-E72D297353CC}">
                <c16:uniqueId val="{0000007E-33FF-47CB-8B4E-D68B631BA4AB}"/>
              </c:ext>
            </c:extLst>
          </c:dPt>
          <c:dLbls>
            <c:dLbl>
              <c:idx val="10"/>
              <c:layout>
                <c:manualLayout>
                  <c:x val="0"/>
                  <c:y val="-5.997213892758482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33FF-47CB-8B4E-D68B631BA4AB}"/>
                </c:ext>
              </c:extLst>
            </c:dLbl>
            <c:dLbl>
              <c:idx val="22"/>
              <c:layout>
                <c:manualLayout>
                  <c:x val="4.2760949959755887E-3"/>
                  <c:y val="-5.997213892758482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33FF-47CB-8B4E-D68B631BA4AB}"/>
                </c:ext>
              </c:extLst>
            </c:dLbl>
            <c:dLbl>
              <c:idx val="34"/>
              <c:layout>
                <c:manualLayout>
                  <c:x val="6.4141424939633826E-3"/>
                  <c:y val="-7.408323043995772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33FF-47CB-8B4E-D68B631BA4AB}"/>
                </c:ext>
              </c:extLst>
            </c:dLbl>
            <c:dLbl>
              <c:idx val="46"/>
              <c:layout>
                <c:manualLayout>
                  <c:x val="-1.5678833862017123E-16"/>
                  <c:y val="-2.822218302474583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33FF-47CB-8B4E-D68B631BA4AB}"/>
                </c:ext>
              </c:extLst>
            </c:dLbl>
            <c:dLbl>
              <c:idx val="58"/>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33FF-47CB-8B4E-D68B631BA4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'F31-32'!$H$7:$H$65</c:f>
              <c:numCache>
                <c:formatCode>0.00</c:formatCode>
                <c:ptCount val="59"/>
                <c:pt idx="0">
                  <c:v>19.985561398094099</c:v>
                </c:pt>
                <c:pt idx="1">
                  <c:v>19.679431715107999</c:v>
                </c:pt>
                <c:pt idx="2">
                  <c:v>19.476506572639298</c:v>
                </c:pt>
                <c:pt idx="3">
                  <c:v>19.4452779502144</c:v>
                </c:pt>
                <c:pt idx="4">
                  <c:v>19.344241229077099</c:v>
                </c:pt>
                <c:pt idx="5">
                  <c:v>19.1682265598977</c:v>
                </c:pt>
                <c:pt idx="6">
                  <c:v>18.985158011832201</c:v>
                </c:pt>
                <c:pt idx="7">
                  <c:v>18.9848138052817</c:v>
                </c:pt>
                <c:pt idx="8">
                  <c:v>19.2002948025359</c:v>
                </c:pt>
                <c:pt idx="9">
                  <c:v>19.240495150579999</c:v>
                </c:pt>
                <c:pt idx="10">
                  <c:v>19.164057302069899</c:v>
                </c:pt>
                <c:pt idx="11">
                  <c:v>19.2187880786264</c:v>
                </c:pt>
                <c:pt idx="12">
                  <c:v>19.764609072767101</c:v>
                </c:pt>
                <c:pt idx="13">
                  <c:v>20.450053342274401</c:v>
                </c:pt>
                <c:pt idx="14">
                  <c:v>20.652471434026399</c:v>
                </c:pt>
                <c:pt idx="15">
                  <c:v>20.843247255531701</c:v>
                </c:pt>
                <c:pt idx="16">
                  <c:v>21.122280200461802</c:v>
                </c:pt>
                <c:pt idx="17">
                  <c:v>21.283857890899402</c:v>
                </c:pt>
                <c:pt idx="18">
                  <c:v>21.586348400539901</c:v>
                </c:pt>
                <c:pt idx="19">
                  <c:v>22.065601630244402</c:v>
                </c:pt>
                <c:pt idx="20">
                  <c:v>22.270924410193</c:v>
                </c:pt>
                <c:pt idx="21">
                  <c:v>22.388271518384901</c:v>
                </c:pt>
                <c:pt idx="22">
                  <c:v>22.170691710177302</c:v>
                </c:pt>
                <c:pt idx="23">
                  <c:v>21.675716325478099</c:v>
                </c:pt>
                <c:pt idx="24">
                  <c:v>21.330264758199998</c:v>
                </c:pt>
                <c:pt idx="25">
                  <c:v>21.814895605209401</c:v>
                </c:pt>
                <c:pt idx="26">
                  <c:v>22.2986828725153</c:v>
                </c:pt>
                <c:pt idx="27">
                  <c:v>22.039344500820501</c:v>
                </c:pt>
                <c:pt idx="28">
                  <c:v>22.012941056550002</c:v>
                </c:pt>
                <c:pt idx="29">
                  <c:v>21.871895330792601</c:v>
                </c:pt>
                <c:pt idx="30">
                  <c:v>21.868011516944499</c:v>
                </c:pt>
                <c:pt idx="31">
                  <c:v>21.742904559681701</c:v>
                </c:pt>
                <c:pt idx="32">
                  <c:v>21.780273686437798</c:v>
                </c:pt>
                <c:pt idx="33">
                  <c:v>21.617644724519401</c:v>
                </c:pt>
                <c:pt idx="34">
                  <c:v>21.435998812280101</c:v>
                </c:pt>
                <c:pt idx="35">
                  <c:v>21.451449173291</c:v>
                </c:pt>
                <c:pt idx="36">
                  <c:v>21.432311321490602</c:v>
                </c:pt>
                <c:pt idx="37">
                  <c:v>21.219407743639199</c:v>
                </c:pt>
                <c:pt idx="38">
                  <c:v>19.5672247912334</c:v>
                </c:pt>
                <c:pt idx="39">
                  <c:v>16.691086150910699</c:v>
                </c:pt>
                <c:pt idx="40">
                  <c:v>17.8960567290057</c:v>
                </c:pt>
                <c:pt idx="41">
                  <c:v>19.330516013118299</c:v>
                </c:pt>
                <c:pt idx="42">
                  <c:v>20.2348307871782</c:v>
                </c:pt>
                <c:pt idx="43">
                  <c:v>20.155522446226801</c:v>
                </c:pt>
                <c:pt idx="44">
                  <c:v>20.0385453441199</c:v>
                </c:pt>
                <c:pt idx="45">
                  <c:v>19.763857595104099</c:v>
                </c:pt>
                <c:pt idx="46">
                  <c:v>19.028498314060901</c:v>
                </c:pt>
                <c:pt idx="47">
                  <c:v>19.1615868966548</c:v>
                </c:pt>
                <c:pt idx="48">
                  <c:v>20.070402960977901</c:v>
                </c:pt>
                <c:pt idx="49">
                  <c:v>20.8148948501753</c:v>
                </c:pt>
                <c:pt idx="50">
                  <c:v>21.015643229429301</c:v>
                </c:pt>
                <c:pt idx="51">
                  <c:v>21.031881575648502</c:v>
                </c:pt>
                <c:pt idx="52">
                  <c:v>21.0270954945894</c:v>
                </c:pt>
                <c:pt idx="53">
                  <c:v>20.962386195339199</c:v>
                </c:pt>
                <c:pt idx="54">
                  <c:v>20.854787260236201</c:v>
                </c:pt>
                <c:pt idx="55">
                  <c:v>20.834782099714801</c:v>
                </c:pt>
                <c:pt idx="56">
                  <c:v>20.591248646318402</c:v>
                </c:pt>
                <c:pt idx="57">
                  <c:v>20.357967406758998</c:v>
                </c:pt>
                <c:pt idx="58">
                  <c:v>20.0649044777706</c:v>
                </c:pt>
              </c:numCache>
            </c:numRef>
          </c:val>
          <c:extLst>
            <c:ext xmlns:c16="http://schemas.microsoft.com/office/drawing/2014/chart" uri="{C3380CC4-5D6E-409C-BE32-E72D297353CC}">
              <c16:uniqueId val="{0000007F-33FF-47CB-8B4E-D68B631BA4AB}"/>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4"/>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FA9A-403D-90E8-DC20839BA078}"/>
              </c:ext>
            </c:extLst>
          </c:dPt>
          <c:dPt>
            <c:idx val="1"/>
            <c:invertIfNegative val="0"/>
            <c:bubble3D val="0"/>
            <c:extLst>
              <c:ext xmlns:c16="http://schemas.microsoft.com/office/drawing/2014/chart" uri="{C3380CC4-5D6E-409C-BE32-E72D297353CC}">
                <c16:uniqueId val="{00000001-FA9A-403D-90E8-DC20839BA078}"/>
              </c:ext>
            </c:extLst>
          </c:dPt>
          <c:dPt>
            <c:idx val="2"/>
            <c:invertIfNegative val="0"/>
            <c:bubble3D val="0"/>
            <c:extLst>
              <c:ext xmlns:c16="http://schemas.microsoft.com/office/drawing/2014/chart" uri="{C3380CC4-5D6E-409C-BE32-E72D297353CC}">
                <c16:uniqueId val="{00000002-FA9A-403D-90E8-DC20839BA078}"/>
              </c:ext>
            </c:extLst>
          </c:dPt>
          <c:dPt>
            <c:idx val="3"/>
            <c:invertIfNegative val="0"/>
            <c:bubble3D val="0"/>
            <c:extLst>
              <c:ext xmlns:c16="http://schemas.microsoft.com/office/drawing/2014/chart" uri="{C3380CC4-5D6E-409C-BE32-E72D297353CC}">
                <c16:uniqueId val="{00000003-FA9A-403D-90E8-DC20839BA078}"/>
              </c:ext>
            </c:extLst>
          </c:dPt>
          <c:dPt>
            <c:idx val="4"/>
            <c:invertIfNegative val="0"/>
            <c:bubble3D val="0"/>
            <c:extLst>
              <c:ext xmlns:c16="http://schemas.microsoft.com/office/drawing/2014/chart" uri="{C3380CC4-5D6E-409C-BE32-E72D297353CC}">
                <c16:uniqueId val="{00000004-FA9A-403D-90E8-DC20839BA078}"/>
              </c:ext>
            </c:extLst>
          </c:dPt>
          <c:dPt>
            <c:idx val="5"/>
            <c:invertIfNegative val="0"/>
            <c:bubble3D val="0"/>
            <c:extLst>
              <c:ext xmlns:c16="http://schemas.microsoft.com/office/drawing/2014/chart" uri="{C3380CC4-5D6E-409C-BE32-E72D297353CC}">
                <c16:uniqueId val="{00000005-FA9A-403D-90E8-DC20839BA078}"/>
              </c:ext>
            </c:extLst>
          </c:dPt>
          <c:dPt>
            <c:idx val="6"/>
            <c:invertIfNegative val="0"/>
            <c:bubble3D val="0"/>
            <c:extLst>
              <c:ext xmlns:c16="http://schemas.microsoft.com/office/drawing/2014/chart" uri="{C3380CC4-5D6E-409C-BE32-E72D297353CC}">
                <c16:uniqueId val="{00000006-FA9A-403D-90E8-DC20839BA078}"/>
              </c:ext>
            </c:extLst>
          </c:dPt>
          <c:dPt>
            <c:idx val="7"/>
            <c:invertIfNegative val="0"/>
            <c:bubble3D val="0"/>
            <c:extLst>
              <c:ext xmlns:c16="http://schemas.microsoft.com/office/drawing/2014/chart" uri="{C3380CC4-5D6E-409C-BE32-E72D297353CC}">
                <c16:uniqueId val="{00000007-FA9A-403D-90E8-DC20839BA078}"/>
              </c:ext>
            </c:extLst>
          </c:dPt>
          <c:dPt>
            <c:idx val="8"/>
            <c:invertIfNegative val="0"/>
            <c:bubble3D val="0"/>
            <c:extLst>
              <c:ext xmlns:c16="http://schemas.microsoft.com/office/drawing/2014/chart" uri="{C3380CC4-5D6E-409C-BE32-E72D297353CC}">
                <c16:uniqueId val="{00000008-FA9A-403D-90E8-DC20839BA078}"/>
              </c:ext>
            </c:extLst>
          </c:dPt>
          <c:dPt>
            <c:idx val="9"/>
            <c:invertIfNegative val="0"/>
            <c:bubble3D val="0"/>
            <c:extLst>
              <c:ext xmlns:c16="http://schemas.microsoft.com/office/drawing/2014/chart" uri="{C3380CC4-5D6E-409C-BE32-E72D297353CC}">
                <c16:uniqueId val="{00000009-FA9A-403D-90E8-DC20839BA078}"/>
              </c:ext>
            </c:extLst>
          </c:dPt>
          <c:dPt>
            <c:idx val="10"/>
            <c:invertIfNegative val="0"/>
            <c:bubble3D val="0"/>
            <c:spPr>
              <a:solidFill>
                <a:srgbClr val="595959"/>
              </a:solidFill>
            </c:spPr>
            <c:extLst>
              <c:ext xmlns:c16="http://schemas.microsoft.com/office/drawing/2014/chart" uri="{C3380CC4-5D6E-409C-BE32-E72D297353CC}">
                <c16:uniqueId val="{0000000B-FA9A-403D-90E8-DC20839BA078}"/>
              </c:ext>
            </c:extLst>
          </c:dPt>
          <c:dPt>
            <c:idx val="11"/>
            <c:invertIfNegative val="0"/>
            <c:bubble3D val="0"/>
            <c:extLst>
              <c:ext xmlns:c16="http://schemas.microsoft.com/office/drawing/2014/chart" uri="{C3380CC4-5D6E-409C-BE32-E72D297353CC}">
                <c16:uniqueId val="{0000000C-FA9A-403D-90E8-DC20839BA078}"/>
              </c:ext>
            </c:extLst>
          </c:dPt>
          <c:dPt>
            <c:idx val="12"/>
            <c:invertIfNegative val="0"/>
            <c:bubble3D val="0"/>
            <c:extLst>
              <c:ext xmlns:c16="http://schemas.microsoft.com/office/drawing/2014/chart" uri="{C3380CC4-5D6E-409C-BE32-E72D297353CC}">
                <c16:uniqueId val="{0000000D-FA9A-403D-90E8-DC20839BA078}"/>
              </c:ext>
            </c:extLst>
          </c:dPt>
          <c:dPt>
            <c:idx val="13"/>
            <c:invertIfNegative val="0"/>
            <c:bubble3D val="0"/>
            <c:extLst>
              <c:ext xmlns:c16="http://schemas.microsoft.com/office/drawing/2014/chart" uri="{C3380CC4-5D6E-409C-BE32-E72D297353CC}">
                <c16:uniqueId val="{0000000E-FA9A-403D-90E8-DC20839BA078}"/>
              </c:ext>
            </c:extLst>
          </c:dPt>
          <c:dPt>
            <c:idx val="14"/>
            <c:invertIfNegative val="0"/>
            <c:bubble3D val="0"/>
            <c:extLst>
              <c:ext xmlns:c16="http://schemas.microsoft.com/office/drawing/2014/chart" uri="{C3380CC4-5D6E-409C-BE32-E72D297353CC}">
                <c16:uniqueId val="{0000000F-FA9A-403D-90E8-DC20839BA078}"/>
              </c:ext>
            </c:extLst>
          </c:dPt>
          <c:dPt>
            <c:idx val="15"/>
            <c:invertIfNegative val="0"/>
            <c:bubble3D val="0"/>
            <c:extLst>
              <c:ext xmlns:c16="http://schemas.microsoft.com/office/drawing/2014/chart" uri="{C3380CC4-5D6E-409C-BE32-E72D297353CC}">
                <c16:uniqueId val="{00000010-FA9A-403D-90E8-DC20839BA078}"/>
              </c:ext>
            </c:extLst>
          </c:dPt>
          <c:dPt>
            <c:idx val="16"/>
            <c:invertIfNegative val="0"/>
            <c:bubble3D val="0"/>
            <c:extLst>
              <c:ext xmlns:c16="http://schemas.microsoft.com/office/drawing/2014/chart" uri="{C3380CC4-5D6E-409C-BE32-E72D297353CC}">
                <c16:uniqueId val="{00000011-FA9A-403D-90E8-DC20839BA078}"/>
              </c:ext>
            </c:extLst>
          </c:dPt>
          <c:dPt>
            <c:idx val="17"/>
            <c:invertIfNegative val="0"/>
            <c:bubble3D val="0"/>
            <c:extLst>
              <c:ext xmlns:c16="http://schemas.microsoft.com/office/drawing/2014/chart" uri="{C3380CC4-5D6E-409C-BE32-E72D297353CC}">
                <c16:uniqueId val="{00000012-FA9A-403D-90E8-DC20839BA078}"/>
              </c:ext>
            </c:extLst>
          </c:dPt>
          <c:dPt>
            <c:idx val="18"/>
            <c:invertIfNegative val="0"/>
            <c:bubble3D val="0"/>
            <c:extLst>
              <c:ext xmlns:c16="http://schemas.microsoft.com/office/drawing/2014/chart" uri="{C3380CC4-5D6E-409C-BE32-E72D297353CC}">
                <c16:uniqueId val="{00000013-FA9A-403D-90E8-DC20839BA078}"/>
              </c:ext>
            </c:extLst>
          </c:dPt>
          <c:dPt>
            <c:idx val="19"/>
            <c:invertIfNegative val="0"/>
            <c:bubble3D val="0"/>
            <c:extLst>
              <c:ext xmlns:c16="http://schemas.microsoft.com/office/drawing/2014/chart" uri="{C3380CC4-5D6E-409C-BE32-E72D297353CC}">
                <c16:uniqueId val="{00000014-FA9A-403D-90E8-DC20839BA078}"/>
              </c:ext>
            </c:extLst>
          </c:dPt>
          <c:dPt>
            <c:idx val="20"/>
            <c:invertIfNegative val="0"/>
            <c:bubble3D val="0"/>
            <c:extLst>
              <c:ext xmlns:c16="http://schemas.microsoft.com/office/drawing/2014/chart" uri="{C3380CC4-5D6E-409C-BE32-E72D297353CC}">
                <c16:uniqueId val="{00000015-FA9A-403D-90E8-DC20839BA078}"/>
              </c:ext>
            </c:extLst>
          </c:dPt>
          <c:dPt>
            <c:idx val="21"/>
            <c:invertIfNegative val="0"/>
            <c:bubble3D val="0"/>
            <c:extLst>
              <c:ext xmlns:c16="http://schemas.microsoft.com/office/drawing/2014/chart" uri="{C3380CC4-5D6E-409C-BE32-E72D297353CC}">
                <c16:uniqueId val="{00000016-FA9A-403D-90E8-DC20839BA078}"/>
              </c:ext>
            </c:extLst>
          </c:dPt>
          <c:dPt>
            <c:idx val="22"/>
            <c:invertIfNegative val="0"/>
            <c:bubble3D val="0"/>
            <c:spPr>
              <a:solidFill>
                <a:srgbClr val="595959"/>
              </a:solidFill>
            </c:spPr>
            <c:extLst>
              <c:ext xmlns:c16="http://schemas.microsoft.com/office/drawing/2014/chart" uri="{C3380CC4-5D6E-409C-BE32-E72D297353CC}">
                <c16:uniqueId val="{00000018-FA9A-403D-90E8-DC20839BA078}"/>
              </c:ext>
            </c:extLst>
          </c:dPt>
          <c:dPt>
            <c:idx val="23"/>
            <c:invertIfNegative val="0"/>
            <c:bubble3D val="0"/>
            <c:extLst>
              <c:ext xmlns:c16="http://schemas.microsoft.com/office/drawing/2014/chart" uri="{C3380CC4-5D6E-409C-BE32-E72D297353CC}">
                <c16:uniqueId val="{00000019-FA9A-403D-90E8-DC20839BA078}"/>
              </c:ext>
            </c:extLst>
          </c:dPt>
          <c:dPt>
            <c:idx val="24"/>
            <c:invertIfNegative val="0"/>
            <c:bubble3D val="0"/>
            <c:extLst>
              <c:ext xmlns:c16="http://schemas.microsoft.com/office/drawing/2014/chart" uri="{C3380CC4-5D6E-409C-BE32-E72D297353CC}">
                <c16:uniqueId val="{0000001A-FA9A-403D-90E8-DC20839BA078}"/>
              </c:ext>
            </c:extLst>
          </c:dPt>
          <c:dPt>
            <c:idx val="25"/>
            <c:invertIfNegative val="0"/>
            <c:bubble3D val="0"/>
            <c:extLst>
              <c:ext xmlns:c16="http://schemas.microsoft.com/office/drawing/2014/chart" uri="{C3380CC4-5D6E-409C-BE32-E72D297353CC}">
                <c16:uniqueId val="{0000001B-FA9A-403D-90E8-DC20839BA078}"/>
              </c:ext>
            </c:extLst>
          </c:dPt>
          <c:dPt>
            <c:idx val="26"/>
            <c:invertIfNegative val="0"/>
            <c:bubble3D val="0"/>
            <c:extLst>
              <c:ext xmlns:c16="http://schemas.microsoft.com/office/drawing/2014/chart" uri="{C3380CC4-5D6E-409C-BE32-E72D297353CC}">
                <c16:uniqueId val="{0000001C-FA9A-403D-90E8-DC20839BA078}"/>
              </c:ext>
            </c:extLst>
          </c:dPt>
          <c:dPt>
            <c:idx val="27"/>
            <c:invertIfNegative val="0"/>
            <c:bubble3D val="0"/>
            <c:extLst>
              <c:ext xmlns:c16="http://schemas.microsoft.com/office/drawing/2014/chart" uri="{C3380CC4-5D6E-409C-BE32-E72D297353CC}">
                <c16:uniqueId val="{0000001D-FA9A-403D-90E8-DC20839BA078}"/>
              </c:ext>
            </c:extLst>
          </c:dPt>
          <c:dPt>
            <c:idx val="28"/>
            <c:invertIfNegative val="0"/>
            <c:bubble3D val="0"/>
            <c:extLst>
              <c:ext xmlns:c16="http://schemas.microsoft.com/office/drawing/2014/chart" uri="{C3380CC4-5D6E-409C-BE32-E72D297353CC}">
                <c16:uniqueId val="{0000001E-FA9A-403D-90E8-DC20839BA078}"/>
              </c:ext>
            </c:extLst>
          </c:dPt>
          <c:dPt>
            <c:idx val="29"/>
            <c:invertIfNegative val="0"/>
            <c:bubble3D val="0"/>
            <c:extLst>
              <c:ext xmlns:c16="http://schemas.microsoft.com/office/drawing/2014/chart" uri="{C3380CC4-5D6E-409C-BE32-E72D297353CC}">
                <c16:uniqueId val="{0000001F-FA9A-403D-90E8-DC20839BA078}"/>
              </c:ext>
            </c:extLst>
          </c:dPt>
          <c:dPt>
            <c:idx val="30"/>
            <c:invertIfNegative val="0"/>
            <c:bubble3D val="0"/>
            <c:extLst>
              <c:ext xmlns:c16="http://schemas.microsoft.com/office/drawing/2014/chart" uri="{C3380CC4-5D6E-409C-BE32-E72D297353CC}">
                <c16:uniqueId val="{00000020-FA9A-403D-90E8-DC20839BA078}"/>
              </c:ext>
            </c:extLst>
          </c:dPt>
          <c:dPt>
            <c:idx val="31"/>
            <c:invertIfNegative val="0"/>
            <c:bubble3D val="0"/>
            <c:extLst>
              <c:ext xmlns:c16="http://schemas.microsoft.com/office/drawing/2014/chart" uri="{C3380CC4-5D6E-409C-BE32-E72D297353CC}">
                <c16:uniqueId val="{00000021-FA9A-403D-90E8-DC20839BA078}"/>
              </c:ext>
            </c:extLst>
          </c:dPt>
          <c:dPt>
            <c:idx val="32"/>
            <c:invertIfNegative val="0"/>
            <c:bubble3D val="0"/>
            <c:extLst>
              <c:ext xmlns:c16="http://schemas.microsoft.com/office/drawing/2014/chart" uri="{C3380CC4-5D6E-409C-BE32-E72D297353CC}">
                <c16:uniqueId val="{00000022-FA9A-403D-90E8-DC20839BA078}"/>
              </c:ext>
            </c:extLst>
          </c:dPt>
          <c:dPt>
            <c:idx val="33"/>
            <c:invertIfNegative val="0"/>
            <c:bubble3D val="0"/>
            <c:extLst>
              <c:ext xmlns:c16="http://schemas.microsoft.com/office/drawing/2014/chart" uri="{C3380CC4-5D6E-409C-BE32-E72D297353CC}">
                <c16:uniqueId val="{00000023-FA9A-403D-90E8-DC20839BA078}"/>
              </c:ext>
            </c:extLst>
          </c:dPt>
          <c:dPt>
            <c:idx val="34"/>
            <c:invertIfNegative val="0"/>
            <c:bubble3D val="0"/>
            <c:spPr>
              <a:solidFill>
                <a:srgbClr val="595959"/>
              </a:solidFill>
            </c:spPr>
            <c:extLst>
              <c:ext xmlns:c16="http://schemas.microsoft.com/office/drawing/2014/chart" uri="{C3380CC4-5D6E-409C-BE32-E72D297353CC}">
                <c16:uniqueId val="{00000025-FA9A-403D-90E8-DC20839BA078}"/>
              </c:ext>
            </c:extLst>
          </c:dPt>
          <c:dPt>
            <c:idx val="35"/>
            <c:invertIfNegative val="0"/>
            <c:bubble3D val="0"/>
            <c:extLst>
              <c:ext xmlns:c16="http://schemas.microsoft.com/office/drawing/2014/chart" uri="{C3380CC4-5D6E-409C-BE32-E72D297353CC}">
                <c16:uniqueId val="{00000026-FA9A-403D-90E8-DC20839BA078}"/>
              </c:ext>
            </c:extLst>
          </c:dPt>
          <c:dPt>
            <c:idx val="36"/>
            <c:invertIfNegative val="0"/>
            <c:bubble3D val="0"/>
            <c:extLst>
              <c:ext xmlns:c16="http://schemas.microsoft.com/office/drawing/2014/chart" uri="{C3380CC4-5D6E-409C-BE32-E72D297353CC}">
                <c16:uniqueId val="{00000027-FA9A-403D-90E8-DC20839BA078}"/>
              </c:ext>
            </c:extLst>
          </c:dPt>
          <c:dPt>
            <c:idx val="37"/>
            <c:invertIfNegative val="0"/>
            <c:bubble3D val="0"/>
            <c:extLst>
              <c:ext xmlns:c16="http://schemas.microsoft.com/office/drawing/2014/chart" uri="{C3380CC4-5D6E-409C-BE32-E72D297353CC}">
                <c16:uniqueId val="{00000028-FA9A-403D-90E8-DC20839BA078}"/>
              </c:ext>
            </c:extLst>
          </c:dPt>
          <c:dPt>
            <c:idx val="38"/>
            <c:invertIfNegative val="0"/>
            <c:bubble3D val="0"/>
            <c:extLst>
              <c:ext xmlns:c16="http://schemas.microsoft.com/office/drawing/2014/chart" uri="{C3380CC4-5D6E-409C-BE32-E72D297353CC}">
                <c16:uniqueId val="{00000029-FA9A-403D-90E8-DC20839BA078}"/>
              </c:ext>
            </c:extLst>
          </c:dPt>
          <c:dPt>
            <c:idx val="39"/>
            <c:invertIfNegative val="0"/>
            <c:bubble3D val="0"/>
            <c:extLst>
              <c:ext xmlns:c16="http://schemas.microsoft.com/office/drawing/2014/chart" uri="{C3380CC4-5D6E-409C-BE32-E72D297353CC}">
                <c16:uniqueId val="{0000002A-FA9A-403D-90E8-DC20839BA078}"/>
              </c:ext>
            </c:extLst>
          </c:dPt>
          <c:dPt>
            <c:idx val="40"/>
            <c:invertIfNegative val="0"/>
            <c:bubble3D val="0"/>
            <c:extLst>
              <c:ext xmlns:c16="http://schemas.microsoft.com/office/drawing/2014/chart" uri="{C3380CC4-5D6E-409C-BE32-E72D297353CC}">
                <c16:uniqueId val="{0000002B-FA9A-403D-90E8-DC20839BA078}"/>
              </c:ext>
            </c:extLst>
          </c:dPt>
          <c:dPt>
            <c:idx val="41"/>
            <c:invertIfNegative val="0"/>
            <c:bubble3D val="0"/>
            <c:extLst>
              <c:ext xmlns:c16="http://schemas.microsoft.com/office/drawing/2014/chart" uri="{C3380CC4-5D6E-409C-BE32-E72D297353CC}">
                <c16:uniqueId val="{0000002C-FA9A-403D-90E8-DC20839BA078}"/>
              </c:ext>
            </c:extLst>
          </c:dPt>
          <c:dPt>
            <c:idx val="42"/>
            <c:invertIfNegative val="0"/>
            <c:bubble3D val="0"/>
            <c:extLst>
              <c:ext xmlns:c16="http://schemas.microsoft.com/office/drawing/2014/chart" uri="{C3380CC4-5D6E-409C-BE32-E72D297353CC}">
                <c16:uniqueId val="{0000002D-FA9A-403D-90E8-DC20839BA078}"/>
              </c:ext>
            </c:extLst>
          </c:dPt>
          <c:dPt>
            <c:idx val="43"/>
            <c:invertIfNegative val="0"/>
            <c:bubble3D val="0"/>
            <c:extLst>
              <c:ext xmlns:c16="http://schemas.microsoft.com/office/drawing/2014/chart" uri="{C3380CC4-5D6E-409C-BE32-E72D297353CC}">
                <c16:uniqueId val="{0000002E-FA9A-403D-90E8-DC20839BA078}"/>
              </c:ext>
            </c:extLst>
          </c:dPt>
          <c:dPt>
            <c:idx val="44"/>
            <c:invertIfNegative val="0"/>
            <c:bubble3D val="0"/>
            <c:extLst>
              <c:ext xmlns:c16="http://schemas.microsoft.com/office/drawing/2014/chart" uri="{C3380CC4-5D6E-409C-BE32-E72D297353CC}">
                <c16:uniqueId val="{0000002F-FA9A-403D-90E8-DC20839BA078}"/>
              </c:ext>
            </c:extLst>
          </c:dPt>
          <c:dPt>
            <c:idx val="45"/>
            <c:invertIfNegative val="0"/>
            <c:bubble3D val="0"/>
            <c:extLst>
              <c:ext xmlns:c16="http://schemas.microsoft.com/office/drawing/2014/chart" uri="{C3380CC4-5D6E-409C-BE32-E72D297353CC}">
                <c16:uniqueId val="{00000030-FA9A-403D-90E8-DC20839BA078}"/>
              </c:ext>
            </c:extLst>
          </c:dPt>
          <c:dPt>
            <c:idx val="46"/>
            <c:invertIfNegative val="0"/>
            <c:bubble3D val="0"/>
            <c:spPr>
              <a:solidFill>
                <a:srgbClr val="595959"/>
              </a:solidFill>
            </c:spPr>
            <c:extLst>
              <c:ext xmlns:c16="http://schemas.microsoft.com/office/drawing/2014/chart" uri="{C3380CC4-5D6E-409C-BE32-E72D297353CC}">
                <c16:uniqueId val="{00000032-FA9A-403D-90E8-DC20839BA078}"/>
              </c:ext>
            </c:extLst>
          </c:dPt>
          <c:dPt>
            <c:idx val="47"/>
            <c:invertIfNegative val="0"/>
            <c:bubble3D val="0"/>
            <c:extLst>
              <c:ext xmlns:c16="http://schemas.microsoft.com/office/drawing/2014/chart" uri="{C3380CC4-5D6E-409C-BE32-E72D297353CC}">
                <c16:uniqueId val="{00000033-FA9A-403D-90E8-DC20839BA078}"/>
              </c:ext>
            </c:extLst>
          </c:dPt>
          <c:dPt>
            <c:idx val="48"/>
            <c:invertIfNegative val="0"/>
            <c:bubble3D val="0"/>
            <c:extLst>
              <c:ext xmlns:c16="http://schemas.microsoft.com/office/drawing/2014/chart" uri="{C3380CC4-5D6E-409C-BE32-E72D297353CC}">
                <c16:uniqueId val="{00000034-FA9A-403D-90E8-DC20839BA078}"/>
              </c:ext>
            </c:extLst>
          </c:dPt>
          <c:dPt>
            <c:idx val="49"/>
            <c:invertIfNegative val="0"/>
            <c:bubble3D val="0"/>
            <c:extLst>
              <c:ext xmlns:c16="http://schemas.microsoft.com/office/drawing/2014/chart" uri="{C3380CC4-5D6E-409C-BE32-E72D297353CC}">
                <c16:uniqueId val="{00000035-FA9A-403D-90E8-DC20839BA078}"/>
              </c:ext>
            </c:extLst>
          </c:dPt>
          <c:dPt>
            <c:idx val="50"/>
            <c:invertIfNegative val="0"/>
            <c:bubble3D val="0"/>
            <c:extLst>
              <c:ext xmlns:c16="http://schemas.microsoft.com/office/drawing/2014/chart" uri="{C3380CC4-5D6E-409C-BE32-E72D297353CC}">
                <c16:uniqueId val="{00000036-FA9A-403D-90E8-DC20839BA078}"/>
              </c:ext>
            </c:extLst>
          </c:dPt>
          <c:dPt>
            <c:idx val="51"/>
            <c:invertIfNegative val="0"/>
            <c:bubble3D val="0"/>
            <c:extLst>
              <c:ext xmlns:c16="http://schemas.microsoft.com/office/drawing/2014/chart" uri="{C3380CC4-5D6E-409C-BE32-E72D297353CC}">
                <c16:uniqueId val="{00000037-FA9A-403D-90E8-DC20839BA078}"/>
              </c:ext>
            </c:extLst>
          </c:dPt>
          <c:dPt>
            <c:idx val="52"/>
            <c:invertIfNegative val="0"/>
            <c:bubble3D val="0"/>
            <c:extLst>
              <c:ext xmlns:c16="http://schemas.microsoft.com/office/drawing/2014/chart" uri="{C3380CC4-5D6E-409C-BE32-E72D297353CC}">
                <c16:uniqueId val="{00000038-FA9A-403D-90E8-DC20839BA078}"/>
              </c:ext>
            </c:extLst>
          </c:dPt>
          <c:dPt>
            <c:idx val="53"/>
            <c:invertIfNegative val="0"/>
            <c:bubble3D val="0"/>
            <c:extLst>
              <c:ext xmlns:c16="http://schemas.microsoft.com/office/drawing/2014/chart" uri="{C3380CC4-5D6E-409C-BE32-E72D297353CC}">
                <c16:uniqueId val="{00000039-FA9A-403D-90E8-DC20839BA078}"/>
              </c:ext>
            </c:extLst>
          </c:dPt>
          <c:dPt>
            <c:idx val="54"/>
            <c:invertIfNegative val="0"/>
            <c:bubble3D val="0"/>
            <c:extLst>
              <c:ext xmlns:c16="http://schemas.microsoft.com/office/drawing/2014/chart" uri="{C3380CC4-5D6E-409C-BE32-E72D297353CC}">
                <c16:uniqueId val="{0000003A-FA9A-403D-90E8-DC20839BA078}"/>
              </c:ext>
            </c:extLst>
          </c:dPt>
          <c:dPt>
            <c:idx val="55"/>
            <c:invertIfNegative val="0"/>
            <c:bubble3D val="0"/>
            <c:extLst>
              <c:ext xmlns:c16="http://schemas.microsoft.com/office/drawing/2014/chart" uri="{C3380CC4-5D6E-409C-BE32-E72D297353CC}">
                <c16:uniqueId val="{0000003B-FA9A-403D-90E8-DC20839BA078}"/>
              </c:ext>
            </c:extLst>
          </c:dPt>
          <c:dPt>
            <c:idx val="56"/>
            <c:invertIfNegative val="0"/>
            <c:bubble3D val="0"/>
            <c:extLst>
              <c:ext xmlns:c16="http://schemas.microsoft.com/office/drawing/2014/chart" uri="{C3380CC4-5D6E-409C-BE32-E72D297353CC}">
                <c16:uniqueId val="{0000003C-FA9A-403D-90E8-DC20839BA078}"/>
              </c:ext>
            </c:extLst>
          </c:dPt>
          <c:dPt>
            <c:idx val="58"/>
            <c:invertIfNegative val="0"/>
            <c:bubble3D val="0"/>
            <c:spPr>
              <a:solidFill>
                <a:srgbClr val="595959"/>
              </a:solidFill>
            </c:spPr>
            <c:extLst>
              <c:ext xmlns:c16="http://schemas.microsoft.com/office/drawing/2014/chart" uri="{C3380CC4-5D6E-409C-BE32-E72D297353CC}">
                <c16:uniqueId val="{0000003E-FA9A-403D-90E8-DC20839BA078}"/>
              </c:ext>
            </c:extLst>
          </c:dPt>
          <c:dLbls>
            <c:dLbl>
              <c:idx val="10"/>
              <c:layout>
                <c:manualLayout>
                  <c:x val="-1.4966332485914559E-2"/>
                  <c:y val="-4.93888202933051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9A-403D-90E8-DC20839BA078}"/>
                </c:ext>
              </c:extLst>
            </c:dLbl>
            <c:dLbl>
              <c:idx val="22"/>
              <c:layout>
                <c:manualLayout>
                  <c:x val="-6.4141424939633826E-3"/>
                  <c:y val="-2.11666372685593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A9A-403D-90E8-DC20839BA078}"/>
                </c:ext>
              </c:extLst>
            </c:dLbl>
            <c:dLbl>
              <c:idx val="34"/>
              <c:layout>
                <c:manualLayout>
                  <c:x val="-6.4141424939634616E-3"/>
                  <c:y val="-3.174995590283905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A9A-403D-90E8-DC20839BA078}"/>
                </c:ext>
              </c:extLst>
            </c:dLbl>
            <c:dLbl>
              <c:idx val="46"/>
              <c:layout>
                <c:manualLayout>
                  <c:x val="-6.4141424939633826E-3"/>
                  <c:y val="-6.7027684683771266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FA9A-403D-90E8-DC20839BA078}"/>
                </c:ext>
              </c:extLst>
            </c:dLbl>
            <c:dLbl>
              <c:idx val="58"/>
              <c:layout>
                <c:manualLayout>
                  <c:x val="-4.2760949959755887E-3"/>
                  <c:y val="-5.291659317139837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FA9A-403D-90E8-DC20839BA0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'F31-32'!$A$7:$B$65</c:f>
              <c:multiLvlStrCache>
                <c:ptCount val="5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lvl>
                <c:lvl>
                  <c:pt idx="0">
                    <c:v>2017</c:v>
                  </c:pt>
                  <c:pt idx="12">
                    <c:v>2018</c:v>
                  </c:pt>
                  <c:pt idx="24">
                    <c:v>2019</c:v>
                  </c:pt>
                  <c:pt idx="36">
                    <c:v>2020</c:v>
                  </c:pt>
                  <c:pt idx="48">
                    <c:v>2021</c:v>
                  </c:pt>
                </c:lvl>
              </c:multiLvlStrCache>
            </c:multiLvlStrRef>
          </c:cat>
          <c:val>
            <c:numRef>
              <c:f>'F31-32'!$E$7:$E$65</c:f>
              <c:numCache>
                <c:formatCode>0.00</c:formatCode>
                <c:ptCount val="59"/>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numCache>
            </c:numRef>
          </c:val>
          <c:extLst>
            <c:ext xmlns:c16="http://schemas.microsoft.com/office/drawing/2014/chart" uri="{C3380CC4-5D6E-409C-BE32-E72D297353CC}">
              <c16:uniqueId val="{0000003F-FA9A-403D-90E8-DC20839BA078}"/>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FA9A-403D-90E8-DC20839BA078}"/>
              </c:ext>
            </c:extLst>
          </c:dPt>
          <c:dPt>
            <c:idx val="1"/>
            <c:invertIfNegative val="0"/>
            <c:bubble3D val="0"/>
            <c:extLst>
              <c:ext xmlns:c16="http://schemas.microsoft.com/office/drawing/2014/chart" uri="{C3380CC4-5D6E-409C-BE32-E72D297353CC}">
                <c16:uniqueId val="{00000041-FA9A-403D-90E8-DC20839BA078}"/>
              </c:ext>
            </c:extLst>
          </c:dPt>
          <c:dPt>
            <c:idx val="2"/>
            <c:invertIfNegative val="0"/>
            <c:bubble3D val="0"/>
            <c:extLst>
              <c:ext xmlns:c16="http://schemas.microsoft.com/office/drawing/2014/chart" uri="{C3380CC4-5D6E-409C-BE32-E72D297353CC}">
                <c16:uniqueId val="{00000042-FA9A-403D-90E8-DC20839BA078}"/>
              </c:ext>
            </c:extLst>
          </c:dPt>
          <c:dPt>
            <c:idx val="3"/>
            <c:invertIfNegative val="0"/>
            <c:bubble3D val="0"/>
            <c:extLst>
              <c:ext xmlns:c16="http://schemas.microsoft.com/office/drawing/2014/chart" uri="{C3380CC4-5D6E-409C-BE32-E72D297353CC}">
                <c16:uniqueId val="{00000043-FA9A-403D-90E8-DC20839BA078}"/>
              </c:ext>
            </c:extLst>
          </c:dPt>
          <c:dPt>
            <c:idx val="4"/>
            <c:invertIfNegative val="0"/>
            <c:bubble3D val="0"/>
            <c:extLst>
              <c:ext xmlns:c16="http://schemas.microsoft.com/office/drawing/2014/chart" uri="{C3380CC4-5D6E-409C-BE32-E72D297353CC}">
                <c16:uniqueId val="{00000044-FA9A-403D-90E8-DC20839BA078}"/>
              </c:ext>
            </c:extLst>
          </c:dPt>
          <c:dPt>
            <c:idx val="5"/>
            <c:invertIfNegative val="0"/>
            <c:bubble3D val="0"/>
            <c:extLst>
              <c:ext xmlns:c16="http://schemas.microsoft.com/office/drawing/2014/chart" uri="{C3380CC4-5D6E-409C-BE32-E72D297353CC}">
                <c16:uniqueId val="{00000045-FA9A-403D-90E8-DC20839BA078}"/>
              </c:ext>
            </c:extLst>
          </c:dPt>
          <c:dPt>
            <c:idx val="6"/>
            <c:invertIfNegative val="0"/>
            <c:bubble3D val="0"/>
            <c:extLst>
              <c:ext xmlns:c16="http://schemas.microsoft.com/office/drawing/2014/chart" uri="{C3380CC4-5D6E-409C-BE32-E72D297353CC}">
                <c16:uniqueId val="{00000046-FA9A-403D-90E8-DC20839BA078}"/>
              </c:ext>
            </c:extLst>
          </c:dPt>
          <c:dPt>
            <c:idx val="7"/>
            <c:invertIfNegative val="0"/>
            <c:bubble3D val="0"/>
            <c:extLst>
              <c:ext xmlns:c16="http://schemas.microsoft.com/office/drawing/2014/chart" uri="{C3380CC4-5D6E-409C-BE32-E72D297353CC}">
                <c16:uniqueId val="{00000047-FA9A-403D-90E8-DC20839BA078}"/>
              </c:ext>
            </c:extLst>
          </c:dPt>
          <c:dPt>
            <c:idx val="8"/>
            <c:invertIfNegative val="0"/>
            <c:bubble3D val="0"/>
            <c:extLst>
              <c:ext xmlns:c16="http://schemas.microsoft.com/office/drawing/2014/chart" uri="{C3380CC4-5D6E-409C-BE32-E72D297353CC}">
                <c16:uniqueId val="{00000048-FA9A-403D-90E8-DC20839BA078}"/>
              </c:ext>
            </c:extLst>
          </c:dPt>
          <c:dPt>
            <c:idx val="9"/>
            <c:invertIfNegative val="0"/>
            <c:bubble3D val="0"/>
            <c:extLst>
              <c:ext xmlns:c16="http://schemas.microsoft.com/office/drawing/2014/chart" uri="{C3380CC4-5D6E-409C-BE32-E72D297353CC}">
                <c16:uniqueId val="{00000049-FA9A-403D-90E8-DC20839BA078}"/>
              </c:ext>
            </c:extLst>
          </c:dPt>
          <c:dPt>
            <c:idx val="10"/>
            <c:invertIfNegative val="0"/>
            <c:bubble3D val="0"/>
            <c:spPr>
              <a:solidFill>
                <a:srgbClr val="FFC000"/>
              </a:solidFill>
            </c:spPr>
            <c:extLst>
              <c:ext xmlns:c16="http://schemas.microsoft.com/office/drawing/2014/chart" uri="{C3380CC4-5D6E-409C-BE32-E72D297353CC}">
                <c16:uniqueId val="{0000004B-FA9A-403D-90E8-DC20839BA078}"/>
              </c:ext>
            </c:extLst>
          </c:dPt>
          <c:dPt>
            <c:idx val="11"/>
            <c:invertIfNegative val="0"/>
            <c:bubble3D val="0"/>
            <c:extLst>
              <c:ext xmlns:c16="http://schemas.microsoft.com/office/drawing/2014/chart" uri="{C3380CC4-5D6E-409C-BE32-E72D297353CC}">
                <c16:uniqueId val="{0000004C-FA9A-403D-90E8-DC20839BA078}"/>
              </c:ext>
            </c:extLst>
          </c:dPt>
          <c:dPt>
            <c:idx val="12"/>
            <c:invertIfNegative val="0"/>
            <c:bubble3D val="0"/>
            <c:extLst>
              <c:ext xmlns:c16="http://schemas.microsoft.com/office/drawing/2014/chart" uri="{C3380CC4-5D6E-409C-BE32-E72D297353CC}">
                <c16:uniqueId val="{0000004D-FA9A-403D-90E8-DC20839BA078}"/>
              </c:ext>
            </c:extLst>
          </c:dPt>
          <c:dPt>
            <c:idx val="13"/>
            <c:invertIfNegative val="0"/>
            <c:bubble3D val="0"/>
            <c:extLst>
              <c:ext xmlns:c16="http://schemas.microsoft.com/office/drawing/2014/chart" uri="{C3380CC4-5D6E-409C-BE32-E72D297353CC}">
                <c16:uniqueId val="{0000004E-FA9A-403D-90E8-DC20839BA078}"/>
              </c:ext>
            </c:extLst>
          </c:dPt>
          <c:dPt>
            <c:idx val="14"/>
            <c:invertIfNegative val="0"/>
            <c:bubble3D val="0"/>
            <c:extLst>
              <c:ext xmlns:c16="http://schemas.microsoft.com/office/drawing/2014/chart" uri="{C3380CC4-5D6E-409C-BE32-E72D297353CC}">
                <c16:uniqueId val="{0000004F-FA9A-403D-90E8-DC20839BA078}"/>
              </c:ext>
            </c:extLst>
          </c:dPt>
          <c:dPt>
            <c:idx val="15"/>
            <c:invertIfNegative val="0"/>
            <c:bubble3D val="0"/>
            <c:extLst>
              <c:ext xmlns:c16="http://schemas.microsoft.com/office/drawing/2014/chart" uri="{C3380CC4-5D6E-409C-BE32-E72D297353CC}">
                <c16:uniqueId val="{00000050-FA9A-403D-90E8-DC20839BA078}"/>
              </c:ext>
            </c:extLst>
          </c:dPt>
          <c:dPt>
            <c:idx val="16"/>
            <c:invertIfNegative val="0"/>
            <c:bubble3D val="0"/>
            <c:extLst>
              <c:ext xmlns:c16="http://schemas.microsoft.com/office/drawing/2014/chart" uri="{C3380CC4-5D6E-409C-BE32-E72D297353CC}">
                <c16:uniqueId val="{00000051-FA9A-403D-90E8-DC20839BA078}"/>
              </c:ext>
            </c:extLst>
          </c:dPt>
          <c:dPt>
            <c:idx val="17"/>
            <c:invertIfNegative val="0"/>
            <c:bubble3D val="0"/>
            <c:extLst>
              <c:ext xmlns:c16="http://schemas.microsoft.com/office/drawing/2014/chart" uri="{C3380CC4-5D6E-409C-BE32-E72D297353CC}">
                <c16:uniqueId val="{00000052-FA9A-403D-90E8-DC20839BA078}"/>
              </c:ext>
            </c:extLst>
          </c:dPt>
          <c:dPt>
            <c:idx val="18"/>
            <c:invertIfNegative val="0"/>
            <c:bubble3D val="0"/>
            <c:extLst>
              <c:ext xmlns:c16="http://schemas.microsoft.com/office/drawing/2014/chart" uri="{C3380CC4-5D6E-409C-BE32-E72D297353CC}">
                <c16:uniqueId val="{00000053-FA9A-403D-90E8-DC20839BA078}"/>
              </c:ext>
            </c:extLst>
          </c:dPt>
          <c:dPt>
            <c:idx val="19"/>
            <c:invertIfNegative val="0"/>
            <c:bubble3D val="0"/>
            <c:extLst>
              <c:ext xmlns:c16="http://schemas.microsoft.com/office/drawing/2014/chart" uri="{C3380CC4-5D6E-409C-BE32-E72D297353CC}">
                <c16:uniqueId val="{00000054-FA9A-403D-90E8-DC20839BA078}"/>
              </c:ext>
            </c:extLst>
          </c:dPt>
          <c:dPt>
            <c:idx val="20"/>
            <c:invertIfNegative val="0"/>
            <c:bubble3D val="0"/>
            <c:extLst>
              <c:ext xmlns:c16="http://schemas.microsoft.com/office/drawing/2014/chart" uri="{C3380CC4-5D6E-409C-BE32-E72D297353CC}">
                <c16:uniqueId val="{00000055-FA9A-403D-90E8-DC20839BA078}"/>
              </c:ext>
            </c:extLst>
          </c:dPt>
          <c:dPt>
            <c:idx val="21"/>
            <c:invertIfNegative val="0"/>
            <c:bubble3D val="0"/>
            <c:extLst>
              <c:ext xmlns:c16="http://schemas.microsoft.com/office/drawing/2014/chart" uri="{C3380CC4-5D6E-409C-BE32-E72D297353CC}">
                <c16:uniqueId val="{00000056-FA9A-403D-90E8-DC20839BA078}"/>
              </c:ext>
            </c:extLst>
          </c:dPt>
          <c:dPt>
            <c:idx val="22"/>
            <c:invertIfNegative val="0"/>
            <c:bubble3D val="0"/>
            <c:spPr>
              <a:solidFill>
                <a:srgbClr val="FFC000"/>
              </a:solidFill>
            </c:spPr>
            <c:extLst>
              <c:ext xmlns:c16="http://schemas.microsoft.com/office/drawing/2014/chart" uri="{C3380CC4-5D6E-409C-BE32-E72D297353CC}">
                <c16:uniqueId val="{00000058-FA9A-403D-90E8-DC20839BA078}"/>
              </c:ext>
            </c:extLst>
          </c:dPt>
          <c:dPt>
            <c:idx val="23"/>
            <c:invertIfNegative val="0"/>
            <c:bubble3D val="0"/>
            <c:extLst>
              <c:ext xmlns:c16="http://schemas.microsoft.com/office/drawing/2014/chart" uri="{C3380CC4-5D6E-409C-BE32-E72D297353CC}">
                <c16:uniqueId val="{00000059-FA9A-403D-90E8-DC20839BA078}"/>
              </c:ext>
            </c:extLst>
          </c:dPt>
          <c:dPt>
            <c:idx val="24"/>
            <c:invertIfNegative val="0"/>
            <c:bubble3D val="0"/>
            <c:extLst>
              <c:ext xmlns:c16="http://schemas.microsoft.com/office/drawing/2014/chart" uri="{C3380CC4-5D6E-409C-BE32-E72D297353CC}">
                <c16:uniqueId val="{0000005A-FA9A-403D-90E8-DC20839BA078}"/>
              </c:ext>
            </c:extLst>
          </c:dPt>
          <c:dPt>
            <c:idx val="25"/>
            <c:invertIfNegative val="0"/>
            <c:bubble3D val="0"/>
            <c:extLst>
              <c:ext xmlns:c16="http://schemas.microsoft.com/office/drawing/2014/chart" uri="{C3380CC4-5D6E-409C-BE32-E72D297353CC}">
                <c16:uniqueId val="{0000005B-FA9A-403D-90E8-DC20839BA078}"/>
              </c:ext>
            </c:extLst>
          </c:dPt>
          <c:dPt>
            <c:idx val="26"/>
            <c:invertIfNegative val="0"/>
            <c:bubble3D val="0"/>
            <c:extLst>
              <c:ext xmlns:c16="http://schemas.microsoft.com/office/drawing/2014/chart" uri="{C3380CC4-5D6E-409C-BE32-E72D297353CC}">
                <c16:uniqueId val="{0000005C-FA9A-403D-90E8-DC20839BA078}"/>
              </c:ext>
            </c:extLst>
          </c:dPt>
          <c:dPt>
            <c:idx val="27"/>
            <c:invertIfNegative val="0"/>
            <c:bubble3D val="0"/>
            <c:extLst>
              <c:ext xmlns:c16="http://schemas.microsoft.com/office/drawing/2014/chart" uri="{C3380CC4-5D6E-409C-BE32-E72D297353CC}">
                <c16:uniqueId val="{0000005D-FA9A-403D-90E8-DC20839BA078}"/>
              </c:ext>
            </c:extLst>
          </c:dPt>
          <c:dPt>
            <c:idx val="28"/>
            <c:invertIfNegative val="0"/>
            <c:bubble3D val="0"/>
            <c:extLst>
              <c:ext xmlns:c16="http://schemas.microsoft.com/office/drawing/2014/chart" uri="{C3380CC4-5D6E-409C-BE32-E72D297353CC}">
                <c16:uniqueId val="{0000005E-FA9A-403D-90E8-DC20839BA078}"/>
              </c:ext>
            </c:extLst>
          </c:dPt>
          <c:dPt>
            <c:idx val="29"/>
            <c:invertIfNegative val="0"/>
            <c:bubble3D val="0"/>
            <c:extLst>
              <c:ext xmlns:c16="http://schemas.microsoft.com/office/drawing/2014/chart" uri="{C3380CC4-5D6E-409C-BE32-E72D297353CC}">
                <c16:uniqueId val="{0000005F-FA9A-403D-90E8-DC20839BA078}"/>
              </c:ext>
            </c:extLst>
          </c:dPt>
          <c:dPt>
            <c:idx val="30"/>
            <c:invertIfNegative val="0"/>
            <c:bubble3D val="0"/>
            <c:extLst>
              <c:ext xmlns:c16="http://schemas.microsoft.com/office/drawing/2014/chart" uri="{C3380CC4-5D6E-409C-BE32-E72D297353CC}">
                <c16:uniqueId val="{00000060-FA9A-403D-90E8-DC20839BA078}"/>
              </c:ext>
            </c:extLst>
          </c:dPt>
          <c:dPt>
            <c:idx val="31"/>
            <c:invertIfNegative val="0"/>
            <c:bubble3D val="0"/>
            <c:extLst>
              <c:ext xmlns:c16="http://schemas.microsoft.com/office/drawing/2014/chart" uri="{C3380CC4-5D6E-409C-BE32-E72D297353CC}">
                <c16:uniqueId val="{00000061-FA9A-403D-90E8-DC20839BA078}"/>
              </c:ext>
            </c:extLst>
          </c:dPt>
          <c:dPt>
            <c:idx val="32"/>
            <c:invertIfNegative val="0"/>
            <c:bubble3D val="0"/>
            <c:extLst>
              <c:ext xmlns:c16="http://schemas.microsoft.com/office/drawing/2014/chart" uri="{C3380CC4-5D6E-409C-BE32-E72D297353CC}">
                <c16:uniqueId val="{00000062-FA9A-403D-90E8-DC20839BA078}"/>
              </c:ext>
            </c:extLst>
          </c:dPt>
          <c:dPt>
            <c:idx val="33"/>
            <c:invertIfNegative val="0"/>
            <c:bubble3D val="0"/>
            <c:extLst>
              <c:ext xmlns:c16="http://schemas.microsoft.com/office/drawing/2014/chart" uri="{C3380CC4-5D6E-409C-BE32-E72D297353CC}">
                <c16:uniqueId val="{00000063-FA9A-403D-90E8-DC20839BA078}"/>
              </c:ext>
            </c:extLst>
          </c:dPt>
          <c:dPt>
            <c:idx val="34"/>
            <c:invertIfNegative val="0"/>
            <c:bubble3D val="0"/>
            <c:spPr>
              <a:solidFill>
                <a:srgbClr val="FFC000"/>
              </a:solidFill>
            </c:spPr>
            <c:extLst>
              <c:ext xmlns:c16="http://schemas.microsoft.com/office/drawing/2014/chart" uri="{C3380CC4-5D6E-409C-BE32-E72D297353CC}">
                <c16:uniqueId val="{00000065-FA9A-403D-90E8-DC20839BA078}"/>
              </c:ext>
            </c:extLst>
          </c:dPt>
          <c:dPt>
            <c:idx val="35"/>
            <c:invertIfNegative val="0"/>
            <c:bubble3D val="0"/>
            <c:extLst>
              <c:ext xmlns:c16="http://schemas.microsoft.com/office/drawing/2014/chart" uri="{C3380CC4-5D6E-409C-BE32-E72D297353CC}">
                <c16:uniqueId val="{00000066-FA9A-403D-90E8-DC20839BA078}"/>
              </c:ext>
            </c:extLst>
          </c:dPt>
          <c:dPt>
            <c:idx val="36"/>
            <c:invertIfNegative val="0"/>
            <c:bubble3D val="0"/>
            <c:extLst>
              <c:ext xmlns:c16="http://schemas.microsoft.com/office/drawing/2014/chart" uri="{C3380CC4-5D6E-409C-BE32-E72D297353CC}">
                <c16:uniqueId val="{00000067-FA9A-403D-90E8-DC20839BA078}"/>
              </c:ext>
            </c:extLst>
          </c:dPt>
          <c:dPt>
            <c:idx val="37"/>
            <c:invertIfNegative val="0"/>
            <c:bubble3D val="0"/>
            <c:extLst>
              <c:ext xmlns:c16="http://schemas.microsoft.com/office/drawing/2014/chart" uri="{C3380CC4-5D6E-409C-BE32-E72D297353CC}">
                <c16:uniqueId val="{00000068-FA9A-403D-90E8-DC20839BA078}"/>
              </c:ext>
            </c:extLst>
          </c:dPt>
          <c:dPt>
            <c:idx val="38"/>
            <c:invertIfNegative val="0"/>
            <c:bubble3D val="0"/>
            <c:extLst>
              <c:ext xmlns:c16="http://schemas.microsoft.com/office/drawing/2014/chart" uri="{C3380CC4-5D6E-409C-BE32-E72D297353CC}">
                <c16:uniqueId val="{00000069-FA9A-403D-90E8-DC20839BA078}"/>
              </c:ext>
            </c:extLst>
          </c:dPt>
          <c:dPt>
            <c:idx val="39"/>
            <c:invertIfNegative val="0"/>
            <c:bubble3D val="0"/>
            <c:extLst>
              <c:ext xmlns:c16="http://schemas.microsoft.com/office/drawing/2014/chart" uri="{C3380CC4-5D6E-409C-BE32-E72D297353CC}">
                <c16:uniqueId val="{0000006A-FA9A-403D-90E8-DC20839BA078}"/>
              </c:ext>
            </c:extLst>
          </c:dPt>
          <c:dPt>
            <c:idx val="40"/>
            <c:invertIfNegative val="0"/>
            <c:bubble3D val="0"/>
            <c:extLst>
              <c:ext xmlns:c16="http://schemas.microsoft.com/office/drawing/2014/chart" uri="{C3380CC4-5D6E-409C-BE32-E72D297353CC}">
                <c16:uniqueId val="{0000006B-FA9A-403D-90E8-DC20839BA078}"/>
              </c:ext>
            </c:extLst>
          </c:dPt>
          <c:dPt>
            <c:idx val="41"/>
            <c:invertIfNegative val="0"/>
            <c:bubble3D val="0"/>
            <c:extLst>
              <c:ext xmlns:c16="http://schemas.microsoft.com/office/drawing/2014/chart" uri="{C3380CC4-5D6E-409C-BE32-E72D297353CC}">
                <c16:uniqueId val="{0000006C-FA9A-403D-90E8-DC20839BA078}"/>
              </c:ext>
            </c:extLst>
          </c:dPt>
          <c:dPt>
            <c:idx val="42"/>
            <c:invertIfNegative val="0"/>
            <c:bubble3D val="0"/>
            <c:extLst>
              <c:ext xmlns:c16="http://schemas.microsoft.com/office/drawing/2014/chart" uri="{C3380CC4-5D6E-409C-BE32-E72D297353CC}">
                <c16:uniqueId val="{0000006D-FA9A-403D-90E8-DC20839BA078}"/>
              </c:ext>
            </c:extLst>
          </c:dPt>
          <c:dPt>
            <c:idx val="43"/>
            <c:invertIfNegative val="0"/>
            <c:bubble3D val="0"/>
            <c:extLst>
              <c:ext xmlns:c16="http://schemas.microsoft.com/office/drawing/2014/chart" uri="{C3380CC4-5D6E-409C-BE32-E72D297353CC}">
                <c16:uniqueId val="{0000006E-FA9A-403D-90E8-DC20839BA078}"/>
              </c:ext>
            </c:extLst>
          </c:dPt>
          <c:dPt>
            <c:idx val="44"/>
            <c:invertIfNegative val="0"/>
            <c:bubble3D val="0"/>
            <c:extLst>
              <c:ext xmlns:c16="http://schemas.microsoft.com/office/drawing/2014/chart" uri="{C3380CC4-5D6E-409C-BE32-E72D297353CC}">
                <c16:uniqueId val="{0000006F-FA9A-403D-90E8-DC20839BA078}"/>
              </c:ext>
            </c:extLst>
          </c:dPt>
          <c:dPt>
            <c:idx val="45"/>
            <c:invertIfNegative val="0"/>
            <c:bubble3D val="0"/>
            <c:extLst>
              <c:ext xmlns:c16="http://schemas.microsoft.com/office/drawing/2014/chart" uri="{C3380CC4-5D6E-409C-BE32-E72D297353CC}">
                <c16:uniqueId val="{00000070-FA9A-403D-90E8-DC20839BA078}"/>
              </c:ext>
            </c:extLst>
          </c:dPt>
          <c:dPt>
            <c:idx val="46"/>
            <c:invertIfNegative val="0"/>
            <c:bubble3D val="0"/>
            <c:spPr>
              <a:solidFill>
                <a:srgbClr val="FFC000"/>
              </a:solidFill>
            </c:spPr>
            <c:extLst>
              <c:ext xmlns:c16="http://schemas.microsoft.com/office/drawing/2014/chart" uri="{C3380CC4-5D6E-409C-BE32-E72D297353CC}">
                <c16:uniqueId val="{00000072-FA9A-403D-90E8-DC20839BA078}"/>
              </c:ext>
            </c:extLst>
          </c:dPt>
          <c:dPt>
            <c:idx val="47"/>
            <c:invertIfNegative val="0"/>
            <c:bubble3D val="0"/>
            <c:extLst>
              <c:ext xmlns:c16="http://schemas.microsoft.com/office/drawing/2014/chart" uri="{C3380CC4-5D6E-409C-BE32-E72D297353CC}">
                <c16:uniqueId val="{00000073-FA9A-403D-90E8-DC20839BA078}"/>
              </c:ext>
            </c:extLst>
          </c:dPt>
          <c:dPt>
            <c:idx val="48"/>
            <c:invertIfNegative val="0"/>
            <c:bubble3D val="0"/>
            <c:extLst>
              <c:ext xmlns:c16="http://schemas.microsoft.com/office/drawing/2014/chart" uri="{C3380CC4-5D6E-409C-BE32-E72D297353CC}">
                <c16:uniqueId val="{00000074-FA9A-403D-90E8-DC20839BA078}"/>
              </c:ext>
            </c:extLst>
          </c:dPt>
          <c:dPt>
            <c:idx val="49"/>
            <c:invertIfNegative val="0"/>
            <c:bubble3D val="0"/>
            <c:extLst>
              <c:ext xmlns:c16="http://schemas.microsoft.com/office/drawing/2014/chart" uri="{C3380CC4-5D6E-409C-BE32-E72D297353CC}">
                <c16:uniqueId val="{00000075-FA9A-403D-90E8-DC20839BA078}"/>
              </c:ext>
            </c:extLst>
          </c:dPt>
          <c:dPt>
            <c:idx val="50"/>
            <c:invertIfNegative val="0"/>
            <c:bubble3D val="0"/>
            <c:extLst>
              <c:ext xmlns:c16="http://schemas.microsoft.com/office/drawing/2014/chart" uri="{C3380CC4-5D6E-409C-BE32-E72D297353CC}">
                <c16:uniqueId val="{00000076-FA9A-403D-90E8-DC20839BA078}"/>
              </c:ext>
            </c:extLst>
          </c:dPt>
          <c:dPt>
            <c:idx val="51"/>
            <c:invertIfNegative val="0"/>
            <c:bubble3D val="0"/>
            <c:extLst>
              <c:ext xmlns:c16="http://schemas.microsoft.com/office/drawing/2014/chart" uri="{C3380CC4-5D6E-409C-BE32-E72D297353CC}">
                <c16:uniqueId val="{00000077-FA9A-403D-90E8-DC20839BA078}"/>
              </c:ext>
            </c:extLst>
          </c:dPt>
          <c:dPt>
            <c:idx val="52"/>
            <c:invertIfNegative val="0"/>
            <c:bubble3D val="0"/>
            <c:extLst>
              <c:ext xmlns:c16="http://schemas.microsoft.com/office/drawing/2014/chart" uri="{C3380CC4-5D6E-409C-BE32-E72D297353CC}">
                <c16:uniqueId val="{00000078-FA9A-403D-90E8-DC20839BA078}"/>
              </c:ext>
            </c:extLst>
          </c:dPt>
          <c:dPt>
            <c:idx val="53"/>
            <c:invertIfNegative val="0"/>
            <c:bubble3D val="0"/>
            <c:extLst>
              <c:ext xmlns:c16="http://schemas.microsoft.com/office/drawing/2014/chart" uri="{C3380CC4-5D6E-409C-BE32-E72D297353CC}">
                <c16:uniqueId val="{00000079-FA9A-403D-90E8-DC20839BA078}"/>
              </c:ext>
            </c:extLst>
          </c:dPt>
          <c:dPt>
            <c:idx val="54"/>
            <c:invertIfNegative val="0"/>
            <c:bubble3D val="0"/>
            <c:extLst>
              <c:ext xmlns:c16="http://schemas.microsoft.com/office/drawing/2014/chart" uri="{C3380CC4-5D6E-409C-BE32-E72D297353CC}">
                <c16:uniqueId val="{0000007A-FA9A-403D-90E8-DC20839BA078}"/>
              </c:ext>
            </c:extLst>
          </c:dPt>
          <c:dPt>
            <c:idx val="55"/>
            <c:invertIfNegative val="0"/>
            <c:bubble3D val="0"/>
            <c:extLst>
              <c:ext xmlns:c16="http://schemas.microsoft.com/office/drawing/2014/chart" uri="{C3380CC4-5D6E-409C-BE32-E72D297353CC}">
                <c16:uniqueId val="{0000007B-FA9A-403D-90E8-DC20839BA078}"/>
              </c:ext>
            </c:extLst>
          </c:dPt>
          <c:dPt>
            <c:idx val="56"/>
            <c:invertIfNegative val="0"/>
            <c:bubble3D val="0"/>
            <c:extLst>
              <c:ext xmlns:c16="http://schemas.microsoft.com/office/drawing/2014/chart" uri="{C3380CC4-5D6E-409C-BE32-E72D297353CC}">
                <c16:uniqueId val="{0000007C-FA9A-403D-90E8-DC20839BA078}"/>
              </c:ext>
            </c:extLst>
          </c:dPt>
          <c:dPt>
            <c:idx val="58"/>
            <c:invertIfNegative val="0"/>
            <c:bubble3D val="0"/>
            <c:spPr>
              <a:solidFill>
                <a:srgbClr val="FBBB27"/>
              </a:solidFill>
            </c:spPr>
            <c:extLst>
              <c:ext xmlns:c16="http://schemas.microsoft.com/office/drawing/2014/chart" uri="{C3380CC4-5D6E-409C-BE32-E72D297353CC}">
                <c16:uniqueId val="{0000007E-FA9A-403D-90E8-DC20839BA078}"/>
              </c:ext>
            </c:extLst>
          </c:dPt>
          <c:dLbls>
            <c:dLbl>
              <c:idx val="10"/>
              <c:layout>
                <c:manualLayout>
                  <c:x val="0"/>
                  <c:y val="-4.23332745371187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FA9A-403D-90E8-DC20839BA078}"/>
                </c:ext>
              </c:extLst>
            </c:dLbl>
            <c:dLbl>
              <c:idx val="22"/>
              <c:layout>
                <c:manualLayout>
                  <c:x val="8.5521899919510994E-3"/>
                  <c:y val="-4.2333274537118729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FA9A-403D-90E8-DC20839BA078}"/>
                </c:ext>
              </c:extLst>
            </c:dLbl>
            <c:dLbl>
              <c:idx val="34"/>
              <c:layout>
                <c:manualLayout>
                  <c:x val="2.1380474979877944E-3"/>
                  <c:y val="-5.291659317139840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FA9A-403D-90E8-DC20839BA078}"/>
                </c:ext>
              </c:extLst>
            </c:dLbl>
            <c:dLbl>
              <c:idx val="46"/>
              <c:layout>
                <c:manualLayout>
                  <c:x val="4.2760949959755887E-3"/>
                  <c:y val="-4.938882029330515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FA9A-403D-90E8-DC20839BA078}"/>
                </c:ext>
              </c:extLst>
            </c:dLbl>
            <c:dLbl>
              <c:idx val="58"/>
              <c:layout>
                <c:manualLayout>
                  <c:x val="0"/>
                  <c:y val="-1.058331863427967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FA9A-403D-90E8-DC20839BA0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'F31-32'!$F$7:$F$65</c:f>
              <c:numCache>
                <c:formatCode>0.00</c:formatCode>
                <c:ptCount val="59"/>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numCache>
            </c:numRef>
          </c:val>
          <c:extLst>
            <c:ext xmlns:c16="http://schemas.microsoft.com/office/drawing/2014/chart" uri="{C3380CC4-5D6E-409C-BE32-E72D297353CC}">
              <c16:uniqueId val="{0000007F-FA9A-403D-90E8-DC20839BA078}"/>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4"/>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'F3'!$C$4</c:f>
              <c:strCache>
                <c:ptCount val="1"/>
                <c:pt idx="0">
                  <c:v>PIB</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AC3-4090-9A2E-A8834824B1E2}"/>
              </c:ext>
            </c:extLst>
          </c:dPt>
          <c:dPt>
            <c:idx val="1"/>
            <c:invertIfNegative val="0"/>
            <c:bubble3D val="0"/>
            <c:spPr>
              <a:solidFill>
                <a:srgbClr val="7C878E"/>
              </a:solidFill>
              <a:ln>
                <a:noFill/>
              </a:ln>
              <a:effectLst/>
            </c:spPr>
            <c:extLst>
              <c:ext xmlns:c16="http://schemas.microsoft.com/office/drawing/2014/chart" uri="{C3380CC4-5D6E-409C-BE32-E72D297353CC}">
                <c16:uniqueId val="{00000003-9AC3-4090-9A2E-A8834824B1E2}"/>
              </c:ext>
            </c:extLst>
          </c:dPt>
          <c:dPt>
            <c:idx val="2"/>
            <c:invertIfNegative val="0"/>
            <c:bubble3D val="0"/>
            <c:spPr>
              <a:solidFill>
                <a:srgbClr val="7C878E"/>
              </a:solidFill>
              <a:ln>
                <a:noFill/>
              </a:ln>
              <a:effectLst/>
            </c:spPr>
            <c:extLst>
              <c:ext xmlns:c16="http://schemas.microsoft.com/office/drawing/2014/chart" uri="{C3380CC4-5D6E-409C-BE32-E72D297353CC}">
                <c16:uniqueId val="{00000005-9AC3-4090-9A2E-A8834824B1E2}"/>
              </c:ext>
            </c:extLst>
          </c:dPt>
          <c:dPt>
            <c:idx val="3"/>
            <c:invertIfNegative val="0"/>
            <c:bubble3D val="0"/>
            <c:spPr>
              <a:solidFill>
                <a:srgbClr val="7C878E"/>
              </a:solidFill>
              <a:ln>
                <a:noFill/>
              </a:ln>
              <a:effectLst/>
            </c:spPr>
            <c:extLst>
              <c:ext xmlns:c16="http://schemas.microsoft.com/office/drawing/2014/chart" uri="{C3380CC4-5D6E-409C-BE32-E72D297353CC}">
                <c16:uniqueId val="{00000007-9AC3-4090-9A2E-A8834824B1E2}"/>
              </c:ext>
            </c:extLst>
          </c:dPt>
          <c:dPt>
            <c:idx val="4"/>
            <c:invertIfNegative val="0"/>
            <c:bubble3D val="0"/>
            <c:spPr>
              <a:solidFill>
                <a:srgbClr val="7C878E"/>
              </a:solidFill>
              <a:ln>
                <a:noFill/>
              </a:ln>
              <a:effectLst/>
            </c:spPr>
            <c:extLst>
              <c:ext xmlns:c16="http://schemas.microsoft.com/office/drawing/2014/chart" uri="{C3380CC4-5D6E-409C-BE32-E72D297353CC}">
                <c16:uniqueId val="{00000009-9AC3-4090-9A2E-A8834824B1E2}"/>
              </c:ext>
            </c:extLst>
          </c:dPt>
          <c:dPt>
            <c:idx val="5"/>
            <c:invertIfNegative val="0"/>
            <c:bubble3D val="0"/>
            <c:spPr>
              <a:solidFill>
                <a:srgbClr val="7C878E"/>
              </a:solidFill>
              <a:ln>
                <a:noFill/>
              </a:ln>
              <a:effectLst/>
            </c:spPr>
            <c:extLst>
              <c:ext xmlns:c16="http://schemas.microsoft.com/office/drawing/2014/chart" uri="{C3380CC4-5D6E-409C-BE32-E72D297353CC}">
                <c16:uniqueId val="{0000000B-9AC3-4090-9A2E-A8834824B1E2}"/>
              </c:ext>
            </c:extLst>
          </c:dPt>
          <c:dPt>
            <c:idx val="6"/>
            <c:invertIfNegative val="0"/>
            <c:bubble3D val="0"/>
            <c:spPr>
              <a:solidFill>
                <a:srgbClr val="7C878E"/>
              </a:solidFill>
              <a:ln>
                <a:noFill/>
              </a:ln>
              <a:effectLst/>
            </c:spPr>
            <c:extLst>
              <c:ext xmlns:c16="http://schemas.microsoft.com/office/drawing/2014/chart" uri="{C3380CC4-5D6E-409C-BE32-E72D297353CC}">
                <c16:uniqueId val="{0000000D-9AC3-4090-9A2E-A8834824B1E2}"/>
              </c:ext>
            </c:extLst>
          </c:dPt>
          <c:dPt>
            <c:idx val="7"/>
            <c:invertIfNegative val="0"/>
            <c:bubble3D val="0"/>
            <c:spPr>
              <a:solidFill>
                <a:srgbClr val="7C878E"/>
              </a:solidFill>
              <a:ln>
                <a:noFill/>
              </a:ln>
              <a:effectLst/>
            </c:spPr>
            <c:extLst>
              <c:ext xmlns:c16="http://schemas.microsoft.com/office/drawing/2014/chart" uri="{C3380CC4-5D6E-409C-BE32-E72D297353CC}">
                <c16:uniqueId val="{0000000F-9AC3-4090-9A2E-A8834824B1E2}"/>
              </c:ext>
            </c:extLst>
          </c:dPt>
          <c:dPt>
            <c:idx val="8"/>
            <c:invertIfNegative val="0"/>
            <c:bubble3D val="0"/>
            <c:spPr>
              <a:solidFill>
                <a:srgbClr val="7C878E"/>
              </a:solidFill>
              <a:ln>
                <a:noFill/>
              </a:ln>
              <a:effectLst/>
            </c:spPr>
            <c:extLst>
              <c:ext xmlns:c16="http://schemas.microsoft.com/office/drawing/2014/chart" uri="{C3380CC4-5D6E-409C-BE32-E72D297353CC}">
                <c16:uniqueId val="{00000011-9AC3-4090-9A2E-A8834824B1E2}"/>
              </c:ext>
            </c:extLst>
          </c:dPt>
          <c:dPt>
            <c:idx val="9"/>
            <c:invertIfNegative val="0"/>
            <c:bubble3D val="0"/>
            <c:spPr>
              <a:solidFill>
                <a:srgbClr val="7C878E"/>
              </a:solidFill>
              <a:ln>
                <a:noFill/>
              </a:ln>
              <a:effectLst/>
            </c:spPr>
            <c:extLst>
              <c:ext xmlns:c16="http://schemas.microsoft.com/office/drawing/2014/chart" uri="{C3380CC4-5D6E-409C-BE32-E72D297353CC}">
                <c16:uniqueId val="{00000013-9AC3-4090-9A2E-A8834824B1E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AC3-4090-9A2E-A8834824B1E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AC3-4090-9A2E-A8834824B1E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AC3-4090-9A2E-A8834824B1E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AC3-4090-9A2E-A8834824B1E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AC3-4090-9A2E-A8834824B1E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AC3-4090-9A2E-A8834824B1E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AC3-4090-9A2E-A8834824B1E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AC3-4090-9A2E-A8834824B1E2}"/>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'F3'!$B$5:$B$36</c:f>
              <c:strCache>
                <c:ptCount val="32"/>
                <c:pt idx="0">
                  <c:v>Tlaxcala</c:v>
                </c:pt>
                <c:pt idx="1">
                  <c:v>Colima</c:v>
                </c:pt>
                <c:pt idx="2">
                  <c:v>Nayarit</c:v>
                </c:pt>
                <c:pt idx="3">
                  <c:v>Baja California Sur</c:v>
                </c:pt>
                <c:pt idx="4">
                  <c:v>Zacatecas</c:v>
                </c:pt>
                <c:pt idx="5">
                  <c:v>Morelos</c:v>
                </c:pt>
                <c:pt idx="6">
                  <c:v>Durango</c:v>
                </c:pt>
                <c:pt idx="7">
                  <c:v>Aguascalientes</c:v>
                </c:pt>
                <c:pt idx="8">
                  <c:v>Guerrero</c:v>
                </c:pt>
                <c:pt idx="9">
                  <c:v>Quintana Roo</c:v>
                </c:pt>
                <c:pt idx="10">
                  <c:v>Oaxaca</c:v>
                </c:pt>
                <c:pt idx="11">
                  <c:v>Hidalgo</c:v>
                </c:pt>
                <c:pt idx="12">
                  <c:v>Yucatán</c:v>
                </c:pt>
                <c:pt idx="13">
                  <c:v>Chiapas</c:v>
                </c:pt>
                <c:pt idx="14">
                  <c:v>San Luis Potosí</c:v>
                </c:pt>
                <c:pt idx="15">
                  <c:v>Querétaro</c:v>
                </c:pt>
                <c:pt idx="16">
                  <c:v>Sinaloa</c:v>
                </c:pt>
                <c:pt idx="17">
                  <c:v>Michoacán</c:v>
                </c:pt>
                <c:pt idx="18">
                  <c:v>Tabasco</c:v>
                </c:pt>
                <c:pt idx="19">
                  <c:v>Tamaulipas</c:v>
                </c:pt>
                <c:pt idx="20">
                  <c:v>Campeche</c:v>
                </c:pt>
                <c:pt idx="21">
                  <c:v>Puebla</c:v>
                </c:pt>
                <c:pt idx="22">
                  <c:v>Coahuila</c:v>
                </c:pt>
                <c:pt idx="23">
                  <c:v>Chihuahua</c:v>
                </c:pt>
                <c:pt idx="24">
                  <c:v>Sonora</c:v>
                </c:pt>
                <c:pt idx="25">
                  <c:v>Baja California</c:v>
                </c:pt>
                <c:pt idx="26">
                  <c:v>Guanajuato</c:v>
                </c:pt>
                <c:pt idx="27">
                  <c:v>Veracruz</c:v>
                </c:pt>
                <c:pt idx="28">
                  <c:v>Jalisco</c:v>
                </c:pt>
                <c:pt idx="29">
                  <c:v>Nuevo León</c:v>
                </c:pt>
                <c:pt idx="30">
                  <c:v>Estado de México</c:v>
                </c:pt>
                <c:pt idx="31">
                  <c:v>Ciudad de México</c:v>
                </c:pt>
              </c:strCache>
            </c:strRef>
          </c:cat>
          <c:val>
            <c:numRef>
              <c:f>'F3'!$C$5:$C$36</c:f>
              <c:numCache>
                <c:formatCode>_-* #,##0_-;\-* #,##0_-;_-* "-"??_-;_-@_-</c:formatCode>
                <c:ptCount val="32"/>
                <c:pt idx="0">
                  <c:v>91004.963000000003</c:v>
                </c:pt>
                <c:pt idx="1">
                  <c:v>101068.06399999998</c:v>
                </c:pt>
                <c:pt idx="2">
                  <c:v>107297.24000000002</c:v>
                </c:pt>
                <c:pt idx="3">
                  <c:v>121577.94200000001</c:v>
                </c:pt>
                <c:pt idx="4">
                  <c:v>145571.95299999998</c:v>
                </c:pt>
                <c:pt idx="5">
                  <c:v>179024.606</c:v>
                </c:pt>
                <c:pt idx="6">
                  <c:v>190239.04</c:v>
                </c:pt>
                <c:pt idx="7">
                  <c:v>204142.63700000002</c:v>
                </c:pt>
                <c:pt idx="8">
                  <c:v>216996.94299999997</c:v>
                </c:pt>
                <c:pt idx="9">
                  <c:v>220550.37899999999</c:v>
                </c:pt>
                <c:pt idx="10">
                  <c:v>238153.12999999998</c:v>
                </c:pt>
                <c:pt idx="11">
                  <c:v>242824.94400000002</c:v>
                </c:pt>
                <c:pt idx="12">
                  <c:v>243120.96899999995</c:v>
                </c:pt>
                <c:pt idx="13">
                  <c:v>251650.75100000002</c:v>
                </c:pt>
                <c:pt idx="14">
                  <c:v>340576.12100000004</c:v>
                </c:pt>
                <c:pt idx="15">
                  <c:v>366872.277</c:v>
                </c:pt>
                <c:pt idx="16">
                  <c:v>370202.62799999997</c:v>
                </c:pt>
                <c:pt idx="17">
                  <c:v>395562.11499999993</c:v>
                </c:pt>
                <c:pt idx="18">
                  <c:v>464512.61300000001</c:v>
                </c:pt>
                <c:pt idx="19">
                  <c:v>473593.12400000001</c:v>
                </c:pt>
                <c:pt idx="20">
                  <c:v>482973.09299999999</c:v>
                </c:pt>
                <c:pt idx="21">
                  <c:v>530460.05799999996</c:v>
                </c:pt>
                <c:pt idx="22">
                  <c:v>535373.60899999994</c:v>
                </c:pt>
                <c:pt idx="23">
                  <c:v>539293.54399999999</c:v>
                </c:pt>
                <c:pt idx="24">
                  <c:v>549564.66299999994</c:v>
                </c:pt>
                <c:pt idx="25">
                  <c:v>553945.09200000006</c:v>
                </c:pt>
                <c:pt idx="26">
                  <c:v>652735.71300000011</c:v>
                </c:pt>
                <c:pt idx="27">
                  <c:v>737040.16800000006</c:v>
                </c:pt>
                <c:pt idx="28">
                  <c:v>1125369.5499999998</c:v>
                </c:pt>
                <c:pt idx="29">
                  <c:v>1258572.2230000002</c:v>
                </c:pt>
                <c:pt idx="30">
                  <c:v>1487907.5320000001</c:v>
                </c:pt>
                <c:pt idx="31">
                  <c:v>2848733.7310000006</c:v>
                </c:pt>
              </c:numCache>
            </c:numRef>
          </c:val>
          <c:extLst>
            <c:ext xmlns:c16="http://schemas.microsoft.com/office/drawing/2014/chart" uri="{C3380CC4-5D6E-409C-BE32-E72D297353CC}">
              <c16:uniqueId val="{00000024-9AC3-4090-9A2E-A8834824B1E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44CB-4E12-BE29-EFE87C26D22B}"/>
              </c:ext>
            </c:extLst>
          </c:dPt>
          <c:dPt>
            <c:idx val="1"/>
            <c:invertIfNegative val="0"/>
            <c:bubble3D val="0"/>
            <c:extLst>
              <c:ext xmlns:c16="http://schemas.microsoft.com/office/drawing/2014/chart" uri="{C3380CC4-5D6E-409C-BE32-E72D297353CC}">
                <c16:uniqueId val="{00000001-44CB-4E12-BE29-EFE87C26D22B}"/>
              </c:ext>
            </c:extLst>
          </c:dPt>
          <c:dPt>
            <c:idx val="2"/>
            <c:invertIfNegative val="0"/>
            <c:bubble3D val="0"/>
            <c:extLst>
              <c:ext xmlns:c16="http://schemas.microsoft.com/office/drawing/2014/chart" uri="{C3380CC4-5D6E-409C-BE32-E72D297353CC}">
                <c16:uniqueId val="{00000002-44CB-4E12-BE29-EFE87C26D22B}"/>
              </c:ext>
            </c:extLst>
          </c:dPt>
          <c:dPt>
            <c:idx val="3"/>
            <c:invertIfNegative val="0"/>
            <c:bubble3D val="0"/>
            <c:extLst>
              <c:ext xmlns:c16="http://schemas.microsoft.com/office/drawing/2014/chart" uri="{C3380CC4-5D6E-409C-BE32-E72D297353CC}">
                <c16:uniqueId val="{00000003-44CB-4E12-BE29-EFE87C26D22B}"/>
              </c:ext>
            </c:extLst>
          </c:dPt>
          <c:dPt>
            <c:idx val="4"/>
            <c:invertIfNegative val="0"/>
            <c:bubble3D val="0"/>
            <c:extLst>
              <c:ext xmlns:c16="http://schemas.microsoft.com/office/drawing/2014/chart" uri="{C3380CC4-5D6E-409C-BE32-E72D297353CC}">
                <c16:uniqueId val="{00000004-44CB-4E12-BE29-EFE87C26D22B}"/>
              </c:ext>
            </c:extLst>
          </c:dPt>
          <c:dPt>
            <c:idx val="5"/>
            <c:invertIfNegative val="0"/>
            <c:bubble3D val="0"/>
            <c:extLst>
              <c:ext xmlns:c16="http://schemas.microsoft.com/office/drawing/2014/chart" uri="{C3380CC4-5D6E-409C-BE32-E72D297353CC}">
                <c16:uniqueId val="{00000005-44CB-4E12-BE29-EFE87C26D22B}"/>
              </c:ext>
            </c:extLst>
          </c:dPt>
          <c:dPt>
            <c:idx val="6"/>
            <c:invertIfNegative val="0"/>
            <c:bubble3D val="0"/>
            <c:extLst>
              <c:ext xmlns:c16="http://schemas.microsoft.com/office/drawing/2014/chart" uri="{C3380CC4-5D6E-409C-BE32-E72D297353CC}">
                <c16:uniqueId val="{00000006-44CB-4E12-BE29-EFE87C26D22B}"/>
              </c:ext>
            </c:extLst>
          </c:dPt>
          <c:dPt>
            <c:idx val="7"/>
            <c:invertIfNegative val="0"/>
            <c:bubble3D val="0"/>
            <c:extLst>
              <c:ext xmlns:c16="http://schemas.microsoft.com/office/drawing/2014/chart" uri="{C3380CC4-5D6E-409C-BE32-E72D297353CC}">
                <c16:uniqueId val="{00000007-44CB-4E12-BE29-EFE87C26D22B}"/>
              </c:ext>
            </c:extLst>
          </c:dPt>
          <c:dPt>
            <c:idx val="8"/>
            <c:invertIfNegative val="0"/>
            <c:bubble3D val="0"/>
            <c:extLst>
              <c:ext xmlns:c16="http://schemas.microsoft.com/office/drawing/2014/chart" uri="{C3380CC4-5D6E-409C-BE32-E72D297353CC}">
                <c16:uniqueId val="{00000008-44CB-4E12-BE29-EFE87C26D22B}"/>
              </c:ext>
            </c:extLst>
          </c:dPt>
          <c:dPt>
            <c:idx val="9"/>
            <c:invertIfNegative val="0"/>
            <c:bubble3D val="0"/>
            <c:extLst>
              <c:ext xmlns:c16="http://schemas.microsoft.com/office/drawing/2014/chart" uri="{C3380CC4-5D6E-409C-BE32-E72D297353CC}">
                <c16:uniqueId val="{00000009-44CB-4E12-BE29-EFE87C26D22B}"/>
              </c:ext>
            </c:extLst>
          </c:dPt>
          <c:dPt>
            <c:idx val="10"/>
            <c:invertIfNegative val="0"/>
            <c:bubble3D val="0"/>
            <c:spPr>
              <a:solidFill>
                <a:srgbClr val="595959"/>
              </a:solidFill>
            </c:spPr>
            <c:extLst>
              <c:ext xmlns:c16="http://schemas.microsoft.com/office/drawing/2014/chart" uri="{C3380CC4-5D6E-409C-BE32-E72D297353CC}">
                <c16:uniqueId val="{0000000B-44CB-4E12-BE29-EFE87C26D22B}"/>
              </c:ext>
            </c:extLst>
          </c:dPt>
          <c:dPt>
            <c:idx val="11"/>
            <c:invertIfNegative val="0"/>
            <c:bubble3D val="0"/>
            <c:extLst>
              <c:ext xmlns:c16="http://schemas.microsoft.com/office/drawing/2014/chart" uri="{C3380CC4-5D6E-409C-BE32-E72D297353CC}">
                <c16:uniqueId val="{0000000C-44CB-4E12-BE29-EFE87C26D22B}"/>
              </c:ext>
            </c:extLst>
          </c:dPt>
          <c:dPt>
            <c:idx val="12"/>
            <c:invertIfNegative val="0"/>
            <c:bubble3D val="0"/>
            <c:extLst>
              <c:ext xmlns:c16="http://schemas.microsoft.com/office/drawing/2014/chart" uri="{C3380CC4-5D6E-409C-BE32-E72D297353CC}">
                <c16:uniqueId val="{0000000D-44CB-4E12-BE29-EFE87C26D22B}"/>
              </c:ext>
            </c:extLst>
          </c:dPt>
          <c:dPt>
            <c:idx val="13"/>
            <c:invertIfNegative val="0"/>
            <c:bubble3D val="0"/>
            <c:extLst>
              <c:ext xmlns:c16="http://schemas.microsoft.com/office/drawing/2014/chart" uri="{C3380CC4-5D6E-409C-BE32-E72D297353CC}">
                <c16:uniqueId val="{0000000E-44CB-4E12-BE29-EFE87C26D22B}"/>
              </c:ext>
            </c:extLst>
          </c:dPt>
          <c:dPt>
            <c:idx val="14"/>
            <c:invertIfNegative val="0"/>
            <c:bubble3D val="0"/>
            <c:extLst>
              <c:ext xmlns:c16="http://schemas.microsoft.com/office/drawing/2014/chart" uri="{C3380CC4-5D6E-409C-BE32-E72D297353CC}">
                <c16:uniqueId val="{0000000F-44CB-4E12-BE29-EFE87C26D22B}"/>
              </c:ext>
            </c:extLst>
          </c:dPt>
          <c:dPt>
            <c:idx val="15"/>
            <c:invertIfNegative val="0"/>
            <c:bubble3D val="0"/>
            <c:extLst>
              <c:ext xmlns:c16="http://schemas.microsoft.com/office/drawing/2014/chart" uri="{C3380CC4-5D6E-409C-BE32-E72D297353CC}">
                <c16:uniqueId val="{00000010-44CB-4E12-BE29-EFE87C26D22B}"/>
              </c:ext>
            </c:extLst>
          </c:dPt>
          <c:dPt>
            <c:idx val="16"/>
            <c:invertIfNegative val="0"/>
            <c:bubble3D val="0"/>
            <c:extLst>
              <c:ext xmlns:c16="http://schemas.microsoft.com/office/drawing/2014/chart" uri="{C3380CC4-5D6E-409C-BE32-E72D297353CC}">
                <c16:uniqueId val="{00000011-44CB-4E12-BE29-EFE87C26D22B}"/>
              </c:ext>
            </c:extLst>
          </c:dPt>
          <c:dPt>
            <c:idx val="17"/>
            <c:invertIfNegative val="0"/>
            <c:bubble3D val="0"/>
            <c:extLst>
              <c:ext xmlns:c16="http://schemas.microsoft.com/office/drawing/2014/chart" uri="{C3380CC4-5D6E-409C-BE32-E72D297353CC}">
                <c16:uniqueId val="{00000012-44CB-4E12-BE29-EFE87C26D22B}"/>
              </c:ext>
            </c:extLst>
          </c:dPt>
          <c:dPt>
            <c:idx val="18"/>
            <c:invertIfNegative val="0"/>
            <c:bubble3D val="0"/>
            <c:extLst>
              <c:ext xmlns:c16="http://schemas.microsoft.com/office/drawing/2014/chart" uri="{C3380CC4-5D6E-409C-BE32-E72D297353CC}">
                <c16:uniqueId val="{00000013-44CB-4E12-BE29-EFE87C26D22B}"/>
              </c:ext>
            </c:extLst>
          </c:dPt>
          <c:dPt>
            <c:idx val="19"/>
            <c:invertIfNegative val="0"/>
            <c:bubble3D val="0"/>
            <c:extLst>
              <c:ext xmlns:c16="http://schemas.microsoft.com/office/drawing/2014/chart" uri="{C3380CC4-5D6E-409C-BE32-E72D297353CC}">
                <c16:uniqueId val="{00000014-44CB-4E12-BE29-EFE87C26D22B}"/>
              </c:ext>
            </c:extLst>
          </c:dPt>
          <c:dPt>
            <c:idx val="20"/>
            <c:invertIfNegative val="0"/>
            <c:bubble3D val="0"/>
            <c:extLst>
              <c:ext xmlns:c16="http://schemas.microsoft.com/office/drawing/2014/chart" uri="{C3380CC4-5D6E-409C-BE32-E72D297353CC}">
                <c16:uniqueId val="{00000015-44CB-4E12-BE29-EFE87C26D22B}"/>
              </c:ext>
            </c:extLst>
          </c:dPt>
          <c:dPt>
            <c:idx val="21"/>
            <c:invertIfNegative val="0"/>
            <c:bubble3D val="0"/>
            <c:extLst>
              <c:ext xmlns:c16="http://schemas.microsoft.com/office/drawing/2014/chart" uri="{C3380CC4-5D6E-409C-BE32-E72D297353CC}">
                <c16:uniqueId val="{00000016-44CB-4E12-BE29-EFE87C26D22B}"/>
              </c:ext>
            </c:extLst>
          </c:dPt>
          <c:dPt>
            <c:idx val="22"/>
            <c:invertIfNegative val="0"/>
            <c:bubble3D val="0"/>
            <c:spPr>
              <a:solidFill>
                <a:srgbClr val="595959"/>
              </a:solidFill>
            </c:spPr>
            <c:extLst>
              <c:ext xmlns:c16="http://schemas.microsoft.com/office/drawing/2014/chart" uri="{C3380CC4-5D6E-409C-BE32-E72D297353CC}">
                <c16:uniqueId val="{00000018-44CB-4E12-BE29-EFE87C26D22B}"/>
              </c:ext>
            </c:extLst>
          </c:dPt>
          <c:dPt>
            <c:idx val="23"/>
            <c:invertIfNegative val="0"/>
            <c:bubble3D val="0"/>
            <c:extLst>
              <c:ext xmlns:c16="http://schemas.microsoft.com/office/drawing/2014/chart" uri="{C3380CC4-5D6E-409C-BE32-E72D297353CC}">
                <c16:uniqueId val="{00000019-44CB-4E12-BE29-EFE87C26D22B}"/>
              </c:ext>
            </c:extLst>
          </c:dPt>
          <c:dPt>
            <c:idx val="24"/>
            <c:invertIfNegative val="0"/>
            <c:bubble3D val="0"/>
            <c:extLst>
              <c:ext xmlns:c16="http://schemas.microsoft.com/office/drawing/2014/chart" uri="{C3380CC4-5D6E-409C-BE32-E72D297353CC}">
                <c16:uniqueId val="{0000001A-44CB-4E12-BE29-EFE87C26D22B}"/>
              </c:ext>
            </c:extLst>
          </c:dPt>
          <c:dPt>
            <c:idx val="25"/>
            <c:invertIfNegative val="0"/>
            <c:bubble3D val="0"/>
            <c:extLst>
              <c:ext xmlns:c16="http://schemas.microsoft.com/office/drawing/2014/chart" uri="{C3380CC4-5D6E-409C-BE32-E72D297353CC}">
                <c16:uniqueId val="{0000001B-44CB-4E12-BE29-EFE87C26D22B}"/>
              </c:ext>
            </c:extLst>
          </c:dPt>
          <c:dPt>
            <c:idx val="26"/>
            <c:invertIfNegative val="0"/>
            <c:bubble3D val="0"/>
            <c:extLst>
              <c:ext xmlns:c16="http://schemas.microsoft.com/office/drawing/2014/chart" uri="{C3380CC4-5D6E-409C-BE32-E72D297353CC}">
                <c16:uniqueId val="{0000001C-44CB-4E12-BE29-EFE87C26D22B}"/>
              </c:ext>
            </c:extLst>
          </c:dPt>
          <c:dPt>
            <c:idx val="27"/>
            <c:invertIfNegative val="0"/>
            <c:bubble3D val="0"/>
            <c:extLst>
              <c:ext xmlns:c16="http://schemas.microsoft.com/office/drawing/2014/chart" uri="{C3380CC4-5D6E-409C-BE32-E72D297353CC}">
                <c16:uniqueId val="{0000001D-44CB-4E12-BE29-EFE87C26D22B}"/>
              </c:ext>
            </c:extLst>
          </c:dPt>
          <c:dPt>
            <c:idx val="28"/>
            <c:invertIfNegative val="0"/>
            <c:bubble3D val="0"/>
            <c:extLst>
              <c:ext xmlns:c16="http://schemas.microsoft.com/office/drawing/2014/chart" uri="{C3380CC4-5D6E-409C-BE32-E72D297353CC}">
                <c16:uniqueId val="{0000001E-44CB-4E12-BE29-EFE87C26D22B}"/>
              </c:ext>
            </c:extLst>
          </c:dPt>
          <c:dPt>
            <c:idx val="29"/>
            <c:invertIfNegative val="0"/>
            <c:bubble3D val="0"/>
            <c:extLst>
              <c:ext xmlns:c16="http://schemas.microsoft.com/office/drawing/2014/chart" uri="{C3380CC4-5D6E-409C-BE32-E72D297353CC}">
                <c16:uniqueId val="{0000001F-44CB-4E12-BE29-EFE87C26D22B}"/>
              </c:ext>
            </c:extLst>
          </c:dPt>
          <c:dPt>
            <c:idx val="30"/>
            <c:invertIfNegative val="0"/>
            <c:bubble3D val="0"/>
            <c:extLst>
              <c:ext xmlns:c16="http://schemas.microsoft.com/office/drawing/2014/chart" uri="{C3380CC4-5D6E-409C-BE32-E72D297353CC}">
                <c16:uniqueId val="{00000020-44CB-4E12-BE29-EFE87C26D22B}"/>
              </c:ext>
            </c:extLst>
          </c:dPt>
          <c:dPt>
            <c:idx val="31"/>
            <c:invertIfNegative val="0"/>
            <c:bubble3D val="0"/>
            <c:extLst>
              <c:ext xmlns:c16="http://schemas.microsoft.com/office/drawing/2014/chart" uri="{C3380CC4-5D6E-409C-BE32-E72D297353CC}">
                <c16:uniqueId val="{00000021-44CB-4E12-BE29-EFE87C26D22B}"/>
              </c:ext>
            </c:extLst>
          </c:dPt>
          <c:dPt>
            <c:idx val="32"/>
            <c:invertIfNegative val="0"/>
            <c:bubble3D val="0"/>
            <c:extLst>
              <c:ext xmlns:c16="http://schemas.microsoft.com/office/drawing/2014/chart" uri="{C3380CC4-5D6E-409C-BE32-E72D297353CC}">
                <c16:uniqueId val="{00000022-44CB-4E12-BE29-EFE87C26D22B}"/>
              </c:ext>
            </c:extLst>
          </c:dPt>
          <c:dPt>
            <c:idx val="33"/>
            <c:invertIfNegative val="0"/>
            <c:bubble3D val="0"/>
            <c:extLst>
              <c:ext xmlns:c16="http://schemas.microsoft.com/office/drawing/2014/chart" uri="{C3380CC4-5D6E-409C-BE32-E72D297353CC}">
                <c16:uniqueId val="{00000023-44CB-4E12-BE29-EFE87C26D22B}"/>
              </c:ext>
            </c:extLst>
          </c:dPt>
          <c:dPt>
            <c:idx val="34"/>
            <c:invertIfNegative val="0"/>
            <c:bubble3D val="0"/>
            <c:spPr>
              <a:solidFill>
                <a:srgbClr val="595959"/>
              </a:solidFill>
            </c:spPr>
            <c:extLst>
              <c:ext xmlns:c16="http://schemas.microsoft.com/office/drawing/2014/chart" uri="{C3380CC4-5D6E-409C-BE32-E72D297353CC}">
                <c16:uniqueId val="{00000025-44CB-4E12-BE29-EFE87C26D22B}"/>
              </c:ext>
            </c:extLst>
          </c:dPt>
          <c:dPt>
            <c:idx val="35"/>
            <c:invertIfNegative val="0"/>
            <c:bubble3D val="0"/>
            <c:extLst>
              <c:ext xmlns:c16="http://schemas.microsoft.com/office/drawing/2014/chart" uri="{C3380CC4-5D6E-409C-BE32-E72D297353CC}">
                <c16:uniqueId val="{00000026-44CB-4E12-BE29-EFE87C26D22B}"/>
              </c:ext>
            </c:extLst>
          </c:dPt>
          <c:dPt>
            <c:idx val="36"/>
            <c:invertIfNegative val="0"/>
            <c:bubble3D val="0"/>
            <c:extLst>
              <c:ext xmlns:c16="http://schemas.microsoft.com/office/drawing/2014/chart" uri="{C3380CC4-5D6E-409C-BE32-E72D297353CC}">
                <c16:uniqueId val="{00000027-44CB-4E12-BE29-EFE87C26D22B}"/>
              </c:ext>
            </c:extLst>
          </c:dPt>
          <c:dPt>
            <c:idx val="37"/>
            <c:invertIfNegative val="0"/>
            <c:bubble3D val="0"/>
            <c:extLst>
              <c:ext xmlns:c16="http://schemas.microsoft.com/office/drawing/2014/chart" uri="{C3380CC4-5D6E-409C-BE32-E72D297353CC}">
                <c16:uniqueId val="{00000028-44CB-4E12-BE29-EFE87C26D22B}"/>
              </c:ext>
            </c:extLst>
          </c:dPt>
          <c:dPt>
            <c:idx val="38"/>
            <c:invertIfNegative val="0"/>
            <c:bubble3D val="0"/>
            <c:extLst>
              <c:ext xmlns:c16="http://schemas.microsoft.com/office/drawing/2014/chart" uri="{C3380CC4-5D6E-409C-BE32-E72D297353CC}">
                <c16:uniqueId val="{00000029-44CB-4E12-BE29-EFE87C26D22B}"/>
              </c:ext>
            </c:extLst>
          </c:dPt>
          <c:dPt>
            <c:idx val="39"/>
            <c:invertIfNegative val="0"/>
            <c:bubble3D val="0"/>
            <c:extLst>
              <c:ext xmlns:c16="http://schemas.microsoft.com/office/drawing/2014/chart" uri="{C3380CC4-5D6E-409C-BE32-E72D297353CC}">
                <c16:uniqueId val="{0000002A-44CB-4E12-BE29-EFE87C26D22B}"/>
              </c:ext>
            </c:extLst>
          </c:dPt>
          <c:dPt>
            <c:idx val="40"/>
            <c:invertIfNegative val="0"/>
            <c:bubble3D val="0"/>
            <c:extLst>
              <c:ext xmlns:c16="http://schemas.microsoft.com/office/drawing/2014/chart" uri="{C3380CC4-5D6E-409C-BE32-E72D297353CC}">
                <c16:uniqueId val="{0000002B-44CB-4E12-BE29-EFE87C26D22B}"/>
              </c:ext>
            </c:extLst>
          </c:dPt>
          <c:dPt>
            <c:idx val="41"/>
            <c:invertIfNegative val="0"/>
            <c:bubble3D val="0"/>
            <c:extLst>
              <c:ext xmlns:c16="http://schemas.microsoft.com/office/drawing/2014/chart" uri="{C3380CC4-5D6E-409C-BE32-E72D297353CC}">
                <c16:uniqueId val="{0000002C-44CB-4E12-BE29-EFE87C26D22B}"/>
              </c:ext>
            </c:extLst>
          </c:dPt>
          <c:dPt>
            <c:idx val="42"/>
            <c:invertIfNegative val="0"/>
            <c:bubble3D val="0"/>
            <c:extLst>
              <c:ext xmlns:c16="http://schemas.microsoft.com/office/drawing/2014/chart" uri="{C3380CC4-5D6E-409C-BE32-E72D297353CC}">
                <c16:uniqueId val="{0000002D-44CB-4E12-BE29-EFE87C26D22B}"/>
              </c:ext>
            </c:extLst>
          </c:dPt>
          <c:dPt>
            <c:idx val="43"/>
            <c:invertIfNegative val="0"/>
            <c:bubble3D val="0"/>
            <c:extLst>
              <c:ext xmlns:c16="http://schemas.microsoft.com/office/drawing/2014/chart" uri="{C3380CC4-5D6E-409C-BE32-E72D297353CC}">
                <c16:uniqueId val="{0000002E-44CB-4E12-BE29-EFE87C26D22B}"/>
              </c:ext>
            </c:extLst>
          </c:dPt>
          <c:dPt>
            <c:idx val="44"/>
            <c:invertIfNegative val="0"/>
            <c:bubble3D val="0"/>
            <c:extLst>
              <c:ext xmlns:c16="http://schemas.microsoft.com/office/drawing/2014/chart" uri="{C3380CC4-5D6E-409C-BE32-E72D297353CC}">
                <c16:uniqueId val="{0000002F-44CB-4E12-BE29-EFE87C26D22B}"/>
              </c:ext>
            </c:extLst>
          </c:dPt>
          <c:dPt>
            <c:idx val="45"/>
            <c:invertIfNegative val="0"/>
            <c:bubble3D val="0"/>
            <c:extLst>
              <c:ext xmlns:c16="http://schemas.microsoft.com/office/drawing/2014/chart" uri="{C3380CC4-5D6E-409C-BE32-E72D297353CC}">
                <c16:uniqueId val="{00000030-44CB-4E12-BE29-EFE87C26D22B}"/>
              </c:ext>
            </c:extLst>
          </c:dPt>
          <c:dPt>
            <c:idx val="46"/>
            <c:invertIfNegative val="0"/>
            <c:bubble3D val="0"/>
            <c:spPr>
              <a:solidFill>
                <a:srgbClr val="595959"/>
              </a:solidFill>
            </c:spPr>
            <c:extLst>
              <c:ext xmlns:c16="http://schemas.microsoft.com/office/drawing/2014/chart" uri="{C3380CC4-5D6E-409C-BE32-E72D297353CC}">
                <c16:uniqueId val="{00000032-44CB-4E12-BE29-EFE87C26D22B}"/>
              </c:ext>
            </c:extLst>
          </c:dPt>
          <c:dPt>
            <c:idx val="47"/>
            <c:invertIfNegative val="0"/>
            <c:bubble3D val="0"/>
            <c:extLst>
              <c:ext xmlns:c16="http://schemas.microsoft.com/office/drawing/2014/chart" uri="{C3380CC4-5D6E-409C-BE32-E72D297353CC}">
                <c16:uniqueId val="{00000033-44CB-4E12-BE29-EFE87C26D22B}"/>
              </c:ext>
            </c:extLst>
          </c:dPt>
          <c:dPt>
            <c:idx val="48"/>
            <c:invertIfNegative val="0"/>
            <c:bubble3D val="0"/>
            <c:extLst>
              <c:ext xmlns:c16="http://schemas.microsoft.com/office/drawing/2014/chart" uri="{C3380CC4-5D6E-409C-BE32-E72D297353CC}">
                <c16:uniqueId val="{00000034-44CB-4E12-BE29-EFE87C26D22B}"/>
              </c:ext>
            </c:extLst>
          </c:dPt>
          <c:dPt>
            <c:idx val="49"/>
            <c:invertIfNegative val="0"/>
            <c:bubble3D val="0"/>
            <c:extLst>
              <c:ext xmlns:c16="http://schemas.microsoft.com/office/drawing/2014/chart" uri="{C3380CC4-5D6E-409C-BE32-E72D297353CC}">
                <c16:uniqueId val="{00000035-44CB-4E12-BE29-EFE87C26D22B}"/>
              </c:ext>
            </c:extLst>
          </c:dPt>
          <c:dPt>
            <c:idx val="50"/>
            <c:invertIfNegative val="0"/>
            <c:bubble3D val="0"/>
            <c:extLst>
              <c:ext xmlns:c16="http://schemas.microsoft.com/office/drawing/2014/chart" uri="{C3380CC4-5D6E-409C-BE32-E72D297353CC}">
                <c16:uniqueId val="{00000036-44CB-4E12-BE29-EFE87C26D22B}"/>
              </c:ext>
            </c:extLst>
          </c:dPt>
          <c:dPt>
            <c:idx val="51"/>
            <c:invertIfNegative val="0"/>
            <c:bubble3D val="0"/>
            <c:extLst>
              <c:ext xmlns:c16="http://schemas.microsoft.com/office/drawing/2014/chart" uri="{C3380CC4-5D6E-409C-BE32-E72D297353CC}">
                <c16:uniqueId val="{00000037-44CB-4E12-BE29-EFE87C26D22B}"/>
              </c:ext>
            </c:extLst>
          </c:dPt>
          <c:dPt>
            <c:idx val="52"/>
            <c:invertIfNegative val="0"/>
            <c:bubble3D val="0"/>
            <c:extLst>
              <c:ext xmlns:c16="http://schemas.microsoft.com/office/drawing/2014/chart" uri="{C3380CC4-5D6E-409C-BE32-E72D297353CC}">
                <c16:uniqueId val="{00000038-44CB-4E12-BE29-EFE87C26D22B}"/>
              </c:ext>
            </c:extLst>
          </c:dPt>
          <c:dPt>
            <c:idx val="53"/>
            <c:invertIfNegative val="0"/>
            <c:bubble3D val="0"/>
            <c:extLst>
              <c:ext xmlns:c16="http://schemas.microsoft.com/office/drawing/2014/chart" uri="{C3380CC4-5D6E-409C-BE32-E72D297353CC}">
                <c16:uniqueId val="{00000039-44CB-4E12-BE29-EFE87C26D22B}"/>
              </c:ext>
            </c:extLst>
          </c:dPt>
          <c:dPt>
            <c:idx val="54"/>
            <c:invertIfNegative val="0"/>
            <c:bubble3D val="0"/>
            <c:extLst>
              <c:ext xmlns:c16="http://schemas.microsoft.com/office/drawing/2014/chart" uri="{C3380CC4-5D6E-409C-BE32-E72D297353CC}">
                <c16:uniqueId val="{0000003A-44CB-4E12-BE29-EFE87C26D22B}"/>
              </c:ext>
            </c:extLst>
          </c:dPt>
          <c:dPt>
            <c:idx val="55"/>
            <c:invertIfNegative val="0"/>
            <c:bubble3D val="0"/>
            <c:extLst>
              <c:ext xmlns:c16="http://schemas.microsoft.com/office/drawing/2014/chart" uri="{C3380CC4-5D6E-409C-BE32-E72D297353CC}">
                <c16:uniqueId val="{0000003B-44CB-4E12-BE29-EFE87C26D22B}"/>
              </c:ext>
            </c:extLst>
          </c:dPt>
          <c:dPt>
            <c:idx val="56"/>
            <c:invertIfNegative val="0"/>
            <c:bubble3D val="0"/>
            <c:extLst>
              <c:ext xmlns:c16="http://schemas.microsoft.com/office/drawing/2014/chart" uri="{C3380CC4-5D6E-409C-BE32-E72D297353CC}">
                <c16:uniqueId val="{0000003C-44CB-4E12-BE29-EFE87C26D22B}"/>
              </c:ext>
            </c:extLst>
          </c:dPt>
          <c:dPt>
            <c:idx val="58"/>
            <c:invertIfNegative val="0"/>
            <c:bubble3D val="0"/>
            <c:spPr>
              <a:solidFill>
                <a:srgbClr val="595959"/>
              </a:solidFill>
            </c:spPr>
            <c:extLst>
              <c:ext xmlns:c16="http://schemas.microsoft.com/office/drawing/2014/chart" uri="{C3380CC4-5D6E-409C-BE32-E72D297353CC}">
                <c16:uniqueId val="{0000003E-44CB-4E12-BE29-EFE87C26D22B}"/>
              </c:ext>
            </c:extLst>
          </c:dPt>
          <c:dLbls>
            <c:dLbl>
              <c:idx val="10"/>
              <c:layout>
                <c:manualLayout>
                  <c:x val="-8.5521899919511774E-3"/>
                  <c:y val="-9.5249867708517094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CB-4E12-BE29-EFE87C26D22B}"/>
                </c:ext>
              </c:extLst>
            </c:dLbl>
            <c:dLbl>
              <c:idx val="22"/>
              <c:layout>
                <c:manualLayout>
                  <c:x val="-6.4141424939634616E-3"/>
                  <c:y val="-1.4111091512372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4CB-4E12-BE29-EFE87C26D22B}"/>
                </c:ext>
              </c:extLst>
            </c:dLbl>
            <c:dLbl>
              <c:idx val="34"/>
              <c:layout>
                <c:manualLayout>
                  <c:x val="-2.1380474979877944E-3"/>
                  <c:y val="-2.469441014665258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4CB-4E12-BE29-EFE87C26D22B}"/>
                </c:ext>
              </c:extLst>
            </c:dLbl>
            <c:dLbl>
              <c:idx val="46"/>
              <c:layout>
                <c:manualLayout>
                  <c:x val="-1.0690237489939127E-2"/>
                  <c:y val="-7.055545756186452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4CB-4E12-BE29-EFE87C26D22B}"/>
                </c:ext>
              </c:extLst>
            </c:dLbl>
            <c:dLbl>
              <c:idx val="58"/>
              <c:layout>
                <c:manualLayout>
                  <c:x val="-6.4141424939633826E-3"/>
                  <c:y val="-5.291659317139835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4CB-4E12-BE29-EFE87C26D2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'F33-34'!$A$7:$B$65</c:f>
              <c:multiLvlStrCache>
                <c:ptCount val="5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lvl>
                <c:lvl>
                  <c:pt idx="0">
                    <c:v>2017</c:v>
                  </c:pt>
                  <c:pt idx="12">
                    <c:v>2018</c:v>
                  </c:pt>
                  <c:pt idx="24">
                    <c:v>2019</c:v>
                  </c:pt>
                  <c:pt idx="36">
                    <c:v>2020</c:v>
                  </c:pt>
                  <c:pt idx="48">
                    <c:v>2021</c:v>
                  </c:pt>
                </c:lvl>
              </c:multiLvlStrCache>
            </c:multiLvlStrRef>
          </c:cat>
          <c:val>
            <c:numRef>
              <c:f>'F33-34'!$G$7:$G$65</c:f>
              <c:numCache>
                <c:formatCode>0.00</c:formatCode>
                <c:ptCount val="59"/>
                <c:pt idx="0">
                  <c:v>22.857305273915799</c:v>
                </c:pt>
                <c:pt idx="1">
                  <c:v>22.711083229540399</c:v>
                </c:pt>
                <c:pt idx="2">
                  <c:v>22.4641703048236</c:v>
                </c:pt>
                <c:pt idx="3">
                  <c:v>22.407363964026001</c:v>
                </c:pt>
                <c:pt idx="4">
                  <c:v>22.3442486396936</c:v>
                </c:pt>
                <c:pt idx="5">
                  <c:v>22.128309379087199</c:v>
                </c:pt>
                <c:pt idx="6">
                  <c:v>21.920775450666198</c:v>
                </c:pt>
                <c:pt idx="7">
                  <c:v>21.9075159252547</c:v>
                </c:pt>
                <c:pt idx="8">
                  <c:v>22.1428837097986</c:v>
                </c:pt>
                <c:pt idx="9">
                  <c:v>22.114715407157998</c:v>
                </c:pt>
                <c:pt idx="10">
                  <c:v>22.009829729614399</c:v>
                </c:pt>
                <c:pt idx="11">
                  <c:v>22.032045430955499</c:v>
                </c:pt>
                <c:pt idx="12">
                  <c:v>22.507565791214802</c:v>
                </c:pt>
                <c:pt idx="13">
                  <c:v>23.186341660973401</c:v>
                </c:pt>
                <c:pt idx="14">
                  <c:v>23.300656100440602</c:v>
                </c:pt>
                <c:pt idx="15">
                  <c:v>23.445146150347199</c:v>
                </c:pt>
                <c:pt idx="16">
                  <c:v>23.727745952433501</c:v>
                </c:pt>
                <c:pt idx="17">
                  <c:v>23.9794078354047</c:v>
                </c:pt>
                <c:pt idx="18">
                  <c:v>24.160805220894598</c:v>
                </c:pt>
                <c:pt idx="19">
                  <c:v>24.4284195693802</c:v>
                </c:pt>
                <c:pt idx="20">
                  <c:v>24.596823736797301</c:v>
                </c:pt>
                <c:pt idx="21">
                  <c:v>24.754349162386902</c:v>
                </c:pt>
                <c:pt idx="22">
                  <c:v>24.5857996988005</c:v>
                </c:pt>
                <c:pt idx="23">
                  <c:v>24.149306486035801</c:v>
                </c:pt>
                <c:pt idx="24">
                  <c:v>23.926510796023599</c:v>
                </c:pt>
                <c:pt idx="25">
                  <c:v>24.066499467477499</c:v>
                </c:pt>
                <c:pt idx="26">
                  <c:v>24.447507732092099</c:v>
                </c:pt>
                <c:pt idx="27">
                  <c:v>24.5487616876445</c:v>
                </c:pt>
                <c:pt idx="28">
                  <c:v>24.644652452698001</c:v>
                </c:pt>
                <c:pt idx="29">
                  <c:v>24.6107755004832</c:v>
                </c:pt>
                <c:pt idx="30">
                  <c:v>24.534620566544302</c:v>
                </c:pt>
                <c:pt idx="31">
                  <c:v>24.519267831696101</c:v>
                </c:pt>
                <c:pt idx="32">
                  <c:v>24.462625126934199</c:v>
                </c:pt>
                <c:pt idx="33">
                  <c:v>24.321684717469001</c:v>
                </c:pt>
                <c:pt idx="34">
                  <c:v>24.087108819079301</c:v>
                </c:pt>
                <c:pt idx="35">
                  <c:v>24.009988835089001</c:v>
                </c:pt>
                <c:pt idx="36">
                  <c:v>23.9490116624047</c:v>
                </c:pt>
                <c:pt idx="37">
                  <c:v>23.546368384282101</c:v>
                </c:pt>
                <c:pt idx="38">
                  <c:v>22.0225792206388</c:v>
                </c:pt>
                <c:pt idx="39">
                  <c:v>19.095197134656701</c:v>
                </c:pt>
                <c:pt idx="40">
                  <c:v>19.573510878908699</c:v>
                </c:pt>
                <c:pt idx="41">
                  <c:v>20.639941136501498</c:v>
                </c:pt>
                <c:pt idx="42">
                  <c:v>21.472256729546199</c:v>
                </c:pt>
                <c:pt idx="43">
                  <c:v>21.365214130743698</c:v>
                </c:pt>
                <c:pt idx="44">
                  <c:v>21.196026115984701</c:v>
                </c:pt>
                <c:pt idx="45">
                  <c:v>20.942394398807</c:v>
                </c:pt>
                <c:pt idx="46">
                  <c:v>20.2655395265962</c:v>
                </c:pt>
                <c:pt idx="47">
                  <c:v>20.292776635891599</c:v>
                </c:pt>
                <c:pt idx="48">
                  <c:v>21.071434312287501</c:v>
                </c:pt>
                <c:pt idx="49">
                  <c:v>21.958610407447299</c:v>
                </c:pt>
                <c:pt idx="50">
                  <c:v>23.184391820516101</c:v>
                </c:pt>
                <c:pt idx="51">
                  <c:v>23.325869550333302</c:v>
                </c:pt>
                <c:pt idx="52">
                  <c:v>23.412101943223998</c:v>
                </c:pt>
                <c:pt idx="53">
                  <c:v>23.354428036268999</c:v>
                </c:pt>
                <c:pt idx="54">
                  <c:v>23.2645472813449</c:v>
                </c:pt>
                <c:pt idx="55">
                  <c:v>23.262117537808798</c:v>
                </c:pt>
                <c:pt idx="56">
                  <c:v>23.127428816186701</c:v>
                </c:pt>
                <c:pt idx="57">
                  <c:v>22.937423589971299</c:v>
                </c:pt>
                <c:pt idx="58">
                  <c:v>22.702372154442902</c:v>
                </c:pt>
              </c:numCache>
            </c:numRef>
          </c:val>
          <c:extLst>
            <c:ext xmlns:c16="http://schemas.microsoft.com/office/drawing/2014/chart" uri="{C3380CC4-5D6E-409C-BE32-E72D297353CC}">
              <c16:uniqueId val="{0000003F-44CB-4E12-BE29-EFE87C26D22B}"/>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44CB-4E12-BE29-EFE87C26D22B}"/>
              </c:ext>
            </c:extLst>
          </c:dPt>
          <c:dPt>
            <c:idx val="1"/>
            <c:invertIfNegative val="0"/>
            <c:bubble3D val="0"/>
            <c:extLst>
              <c:ext xmlns:c16="http://schemas.microsoft.com/office/drawing/2014/chart" uri="{C3380CC4-5D6E-409C-BE32-E72D297353CC}">
                <c16:uniqueId val="{00000041-44CB-4E12-BE29-EFE87C26D22B}"/>
              </c:ext>
            </c:extLst>
          </c:dPt>
          <c:dPt>
            <c:idx val="2"/>
            <c:invertIfNegative val="0"/>
            <c:bubble3D val="0"/>
            <c:extLst>
              <c:ext xmlns:c16="http://schemas.microsoft.com/office/drawing/2014/chart" uri="{C3380CC4-5D6E-409C-BE32-E72D297353CC}">
                <c16:uniqueId val="{00000042-44CB-4E12-BE29-EFE87C26D22B}"/>
              </c:ext>
            </c:extLst>
          </c:dPt>
          <c:dPt>
            <c:idx val="3"/>
            <c:invertIfNegative val="0"/>
            <c:bubble3D val="0"/>
            <c:extLst>
              <c:ext xmlns:c16="http://schemas.microsoft.com/office/drawing/2014/chart" uri="{C3380CC4-5D6E-409C-BE32-E72D297353CC}">
                <c16:uniqueId val="{00000043-44CB-4E12-BE29-EFE87C26D22B}"/>
              </c:ext>
            </c:extLst>
          </c:dPt>
          <c:dPt>
            <c:idx val="4"/>
            <c:invertIfNegative val="0"/>
            <c:bubble3D val="0"/>
            <c:extLst>
              <c:ext xmlns:c16="http://schemas.microsoft.com/office/drawing/2014/chart" uri="{C3380CC4-5D6E-409C-BE32-E72D297353CC}">
                <c16:uniqueId val="{00000044-44CB-4E12-BE29-EFE87C26D22B}"/>
              </c:ext>
            </c:extLst>
          </c:dPt>
          <c:dPt>
            <c:idx val="5"/>
            <c:invertIfNegative val="0"/>
            <c:bubble3D val="0"/>
            <c:extLst>
              <c:ext xmlns:c16="http://schemas.microsoft.com/office/drawing/2014/chart" uri="{C3380CC4-5D6E-409C-BE32-E72D297353CC}">
                <c16:uniqueId val="{00000045-44CB-4E12-BE29-EFE87C26D22B}"/>
              </c:ext>
            </c:extLst>
          </c:dPt>
          <c:dPt>
            <c:idx val="6"/>
            <c:invertIfNegative val="0"/>
            <c:bubble3D val="0"/>
            <c:extLst>
              <c:ext xmlns:c16="http://schemas.microsoft.com/office/drawing/2014/chart" uri="{C3380CC4-5D6E-409C-BE32-E72D297353CC}">
                <c16:uniqueId val="{00000046-44CB-4E12-BE29-EFE87C26D22B}"/>
              </c:ext>
            </c:extLst>
          </c:dPt>
          <c:dPt>
            <c:idx val="7"/>
            <c:invertIfNegative val="0"/>
            <c:bubble3D val="0"/>
            <c:extLst>
              <c:ext xmlns:c16="http://schemas.microsoft.com/office/drawing/2014/chart" uri="{C3380CC4-5D6E-409C-BE32-E72D297353CC}">
                <c16:uniqueId val="{00000047-44CB-4E12-BE29-EFE87C26D22B}"/>
              </c:ext>
            </c:extLst>
          </c:dPt>
          <c:dPt>
            <c:idx val="8"/>
            <c:invertIfNegative val="0"/>
            <c:bubble3D val="0"/>
            <c:extLst>
              <c:ext xmlns:c16="http://schemas.microsoft.com/office/drawing/2014/chart" uri="{C3380CC4-5D6E-409C-BE32-E72D297353CC}">
                <c16:uniqueId val="{00000048-44CB-4E12-BE29-EFE87C26D22B}"/>
              </c:ext>
            </c:extLst>
          </c:dPt>
          <c:dPt>
            <c:idx val="9"/>
            <c:invertIfNegative val="0"/>
            <c:bubble3D val="0"/>
            <c:extLst>
              <c:ext xmlns:c16="http://schemas.microsoft.com/office/drawing/2014/chart" uri="{C3380CC4-5D6E-409C-BE32-E72D297353CC}">
                <c16:uniqueId val="{00000049-44CB-4E12-BE29-EFE87C26D22B}"/>
              </c:ext>
            </c:extLst>
          </c:dPt>
          <c:dPt>
            <c:idx val="10"/>
            <c:invertIfNegative val="0"/>
            <c:bubble3D val="0"/>
            <c:spPr>
              <a:solidFill>
                <a:srgbClr val="FFC000"/>
              </a:solidFill>
            </c:spPr>
            <c:extLst>
              <c:ext xmlns:c16="http://schemas.microsoft.com/office/drawing/2014/chart" uri="{C3380CC4-5D6E-409C-BE32-E72D297353CC}">
                <c16:uniqueId val="{0000004B-44CB-4E12-BE29-EFE87C26D22B}"/>
              </c:ext>
            </c:extLst>
          </c:dPt>
          <c:dPt>
            <c:idx val="11"/>
            <c:invertIfNegative val="0"/>
            <c:bubble3D val="0"/>
            <c:extLst>
              <c:ext xmlns:c16="http://schemas.microsoft.com/office/drawing/2014/chart" uri="{C3380CC4-5D6E-409C-BE32-E72D297353CC}">
                <c16:uniqueId val="{0000004C-44CB-4E12-BE29-EFE87C26D22B}"/>
              </c:ext>
            </c:extLst>
          </c:dPt>
          <c:dPt>
            <c:idx val="12"/>
            <c:invertIfNegative val="0"/>
            <c:bubble3D val="0"/>
            <c:extLst>
              <c:ext xmlns:c16="http://schemas.microsoft.com/office/drawing/2014/chart" uri="{C3380CC4-5D6E-409C-BE32-E72D297353CC}">
                <c16:uniqueId val="{0000004D-44CB-4E12-BE29-EFE87C26D22B}"/>
              </c:ext>
            </c:extLst>
          </c:dPt>
          <c:dPt>
            <c:idx val="13"/>
            <c:invertIfNegative val="0"/>
            <c:bubble3D val="0"/>
            <c:extLst>
              <c:ext xmlns:c16="http://schemas.microsoft.com/office/drawing/2014/chart" uri="{C3380CC4-5D6E-409C-BE32-E72D297353CC}">
                <c16:uniqueId val="{0000004E-44CB-4E12-BE29-EFE87C26D22B}"/>
              </c:ext>
            </c:extLst>
          </c:dPt>
          <c:dPt>
            <c:idx val="14"/>
            <c:invertIfNegative val="0"/>
            <c:bubble3D val="0"/>
            <c:extLst>
              <c:ext xmlns:c16="http://schemas.microsoft.com/office/drawing/2014/chart" uri="{C3380CC4-5D6E-409C-BE32-E72D297353CC}">
                <c16:uniqueId val="{0000004F-44CB-4E12-BE29-EFE87C26D22B}"/>
              </c:ext>
            </c:extLst>
          </c:dPt>
          <c:dPt>
            <c:idx val="15"/>
            <c:invertIfNegative val="0"/>
            <c:bubble3D val="0"/>
            <c:extLst>
              <c:ext xmlns:c16="http://schemas.microsoft.com/office/drawing/2014/chart" uri="{C3380CC4-5D6E-409C-BE32-E72D297353CC}">
                <c16:uniqueId val="{00000050-44CB-4E12-BE29-EFE87C26D22B}"/>
              </c:ext>
            </c:extLst>
          </c:dPt>
          <c:dPt>
            <c:idx val="16"/>
            <c:invertIfNegative val="0"/>
            <c:bubble3D val="0"/>
            <c:extLst>
              <c:ext xmlns:c16="http://schemas.microsoft.com/office/drawing/2014/chart" uri="{C3380CC4-5D6E-409C-BE32-E72D297353CC}">
                <c16:uniqueId val="{00000051-44CB-4E12-BE29-EFE87C26D22B}"/>
              </c:ext>
            </c:extLst>
          </c:dPt>
          <c:dPt>
            <c:idx val="17"/>
            <c:invertIfNegative val="0"/>
            <c:bubble3D val="0"/>
            <c:extLst>
              <c:ext xmlns:c16="http://schemas.microsoft.com/office/drawing/2014/chart" uri="{C3380CC4-5D6E-409C-BE32-E72D297353CC}">
                <c16:uniqueId val="{00000052-44CB-4E12-BE29-EFE87C26D22B}"/>
              </c:ext>
            </c:extLst>
          </c:dPt>
          <c:dPt>
            <c:idx val="18"/>
            <c:invertIfNegative val="0"/>
            <c:bubble3D val="0"/>
            <c:extLst>
              <c:ext xmlns:c16="http://schemas.microsoft.com/office/drawing/2014/chart" uri="{C3380CC4-5D6E-409C-BE32-E72D297353CC}">
                <c16:uniqueId val="{00000053-44CB-4E12-BE29-EFE87C26D22B}"/>
              </c:ext>
            </c:extLst>
          </c:dPt>
          <c:dPt>
            <c:idx val="19"/>
            <c:invertIfNegative val="0"/>
            <c:bubble3D val="0"/>
            <c:extLst>
              <c:ext xmlns:c16="http://schemas.microsoft.com/office/drawing/2014/chart" uri="{C3380CC4-5D6E-409C-BE32-E72D297353CC}">
                <c16:uniqueId val="{00000054-44CB-4E12-BE29-EFE87C26D22B}"/>
              </c:ext>
            </c:extLst>
          </c:dPt>
          <c:dPt>
            <c:idx val="20"/>
            <c:invertIfNegative val="0"/>
            <c:bubble3D val="0"/>
            <c:extLst>
              <c:ext xmlns:c16="http://schemas.microsoft.com/office/drawing/2014/chart" uri="{C3380CC4-5D6E-409C-BE32-E72D297353CC}">
                <c16:uniqueId val="{00000055-44CB-4E12-BE29-EFE87C26D22B}"/>
              </c:ext>
            </c:extLst>
          </c:dPt>
          <c:dPt>
            <c:idx val="21"/>
            <c:invertIfNegative val="0"/>
            <c:bubble3D val="0"/>
            <c:extLst>
              <c:ext xmlns:c16="http://schemas.microsoft.com/office/drawing/2014/chart" uri="{C3380CC4-5D6E-409C-BE32-E72D297353CC}">
                <c16:uniqueId val="{00000056-44CB-4E12-BE29-EFE87C26D22B}"/>
              </c:ext>
            </c:extLst>
          </c:dPt>
          <c:dPt>
            <c:idx val="22"/>
            <c:invertIfNegative val="0"/>
            <c:bubble3D val="0"/>
            <c:spPr>
              <a:solidFill>
                <a:srgbClr val="FFC000"/>
              </a:solidFill>
            </c:spPr>
            <c:extLst>
              <c:ext xmlns:c16="http://schemas.microsoft.com/office/drawing/2014/chart" uri="{C3380CC4-5D6E-409C-BE32-E72D297353CC}">
                <c16:uniqueId val="{00000058-44CB-4E12-BE29-EFE87C26D22B}"/>
              </c:ext>
            </c:extLst>
          </c:dPt>
          <c:dPt>
            <c:idx val="23"/>
            <c:invertIfNegative val="0"/>
            <c:bubble3D val="0"/>
            <c:extLst>
              <c:ext xmlns:c16="http://schemas.microsoft.com/office/drawing/2014/chart" uri="{C3380CC4-5D6E-409C-BE32-E72D297353CC}">
                <c16:uniqueId val="{00000059-44CB-4E12-BE29-EFE87C26D22B}"/>
              </c:ext>
            </c:extLst>
          </c:dPt>
          <c:dPt>
            <c:idx val="24"/>
            <c:invertIfNegative val="0"/>
            <c:bubble3D val="0"/>
            <c:extLst>
              <c:ext xmlns:c16="http://schemas.microsoft.com/office/drawing/2014/chart" uri="{C3380CC4-5D6E-409C-BE32-E72D297353CC}">
                <c16:uniqueId val="{0000005A-44CB-4E12-BE29-EFE87C26D22B}"/>
              </c:ext>
            </c:extLst>
          </c:dPt>
          <c:dPt>
            <c:idx val="25"/>
            <c:invertIfNegative val="0"/>
            <c:bubble3D val="0"/>
            <c:extLst>
              <c:ext xmlns:c16="http://schemas.microsoft.com/office/drawing/2014/chart" uri="{C3380CC4-5D6E-409C-BE32-E72D297353CC}">
                <c16:uniqueId val="{0000005B-44CB-4E12-BE29-EFE87C26D22B}"/>
              </c:ext>
            </c:extLst>
          </c:dPt>
          <c:dPt>
            <c:idx val="26"/>
            <c:invertIfNegative val="0"/>
            <c:bubble3D val="0"/>
            <c:extLst>
              <c:ext xmlns:c16="http://schemas.microsoft.com/office/drawing/2014/chart" uri="{C3380CC4-5D6E-409C-BE32-E72D297353CC}">
                <c16:uniqueId val="{0000005C-44CB-4E12-BE29-EFE87C26D22B}"/>
              </c:ext>
            </c:extLst>
          </c:dPt>
          <c:dPt>
            <c:idx val="27"/>
            <c:invertIfNegative val="0"/>
            <c:bubble3D val="0"/>
            <c:extLst>
              <c:ext xmlns:c16="http://schemas.microsoft.com/office/drawing/2014/chart" uri="{C3380CC4-5D6E-409C-BE32-E72D297353CC}">
                <c16:uniqueId val="{0000005D-44CB-4E12-BE29-EFE87C26D22B}"/>
              </c:ext>
            </c:extLst>
          </c:dPt>
          <c:dPt>
            <c:idx val="28"/>
            <c:invertIfNegative val="0"/>
            <c:bubble3D val="0"/>
            <c:extLst>
              <c:ext xmlns:c16="http://schemas.microsoft.com/office/drawing/2014/chart" uri="{C3380CC4-5D6E-409C-BE32-E72D297353CC}">
                <c16:uniqueId val="{0000005E-44CB-4E12-BE29-EFE87C26D22B}"/>
              </c:ext>
            </c:extLst>
          </c:dPt>
          <c:dPt>
            <c:idx val="29"/>
            <c:invertIfNegative val="0"/>
            <c:bubble3D val="0"/>
            <c:extLst>
              <c:ext xmlns:c16="http://schemas.microsoft.com/office/drawing/2014/chart" uri="{C3380CC4-5D6E-409C-BE32-E72D297353CC}">
                <c16:uniqueId val="{0000005F-44CB-4E12-BE29-EFE87C26D22B}"/>
              </c:ext>
            </c:extLst>
          </c:dPt>
          <c:dPt>
            <c:idx val="30"/>
            <c:invertIfNegative val="0"/>
            <c:bubble3D val="0"/>
            <c:extLst>
              <c:ext xmlns:c16="http://schemas.microsoft.com/office/drawing/2014/chart" uri="{C3380CC4-5D6E-409C-BE32-E72D297353CC}">
                <c16:uniqueId val="{00000060-44CB-4E12-BE29-EFE87C26D22B}"/>
              </c:ext>
            </c:extLst>
          </c:dPt>
          <c:dPt>
            <c:idx val="31"/>
            <c:invertIfNegative val="0"/>
            <c:bubble3D val="0"/>
            <c:extLst>
              <c:ext xmlns:c16="http://schemas.microsoft.com/office/drawing/2014/chart" uri="{C3380CC4-5D6E-409C-BE32-E72D297353CC}">
                <c16:uniqueId val="{00000061-44CB-4E12-BE29-EFE87C26D22B}"/>
              </c:ext>
            </c:extLst>
          </c:dPt>
          <c:dPt>
            <c:idx val="32"/>
            <c:invertIfNegative val="0"/>
            <c:bubble3D val="0"/>
            <c:extLst>
              <c:ext xmlns:c16="http://schemas.microsoft.com/office/drawing/2014/chart" uri="{C3380CC4-5D6E-409C-BE32-E72D297353CC}">
                <c16:uniqueId val="{00000062-44CB-4E12-BE29-EFE87C26D22B}"/>
              </c:ext>
            </c:extLst>
          </c:dPt>
          <c:dPt>
            <c:idx val="33"/>
            <c:invertIfNegative val="0"/>
            <c:bubble3D val="0"/>
            <c:extLst>
              <c:ext xmlns:c16="http://schemas.microsoft.com/office/drawing/2014/chart" uri="{C3380CC4-5D6E-409C-BE32-E72D297353CC}">
                <c16:uniqueId val="{00000063-44CB-4E12-BE29-EFE87C26D22B}"/>
              </c:ext>
            </c:extLst>
          </c:dPt>
          <c:dPt>
            <c:idx val="34"/>
            <c:invertIfNegative val="0"/>
            <c:bubble3D val="0"/>
            <c:spPr>
              <a:solidFill>
                <a:srgbClr val="FFC000"/>
              </a:solidFill>
            </c:spPr>
            <c:extLst>
              <c:ext xmlns:c16="http://schemas.microsoft.com/office/drawing/2014/chart" uri="{C3380CC4-5D6E-409C-BE32-E72D297353CC}">
                <c16:uniqueId val="{00000065-44CB-4E12-BE29-EFE87C26D22B}"/>
              </c:ext>
            </c:extLst>
          </c:dPt>
          <c:dPt>
            <c:idx val="35"/>
            <c:invertIfNegative val="0"/>
            <c:bubble3D val="0"/>
            <c:extLst>
              <c:ext xmlns:c16="http://schemas.microsoft.com/office/drawing/2014/chart" uri="{C3380CC4-5D6E-409C-BE32-E72D297353CC}">
                <c16:uniqueId val="{00000066-44CB-4E12-BE29-EFE87C26D22B}"/>
              </c:ext>
            </c:extLst>
          </c:dPt>
          <c:dPt>
            <c:idx val="36"/>
            <c:invertIfNegative val="0"/>
            <c:bubble3D val="0"/>
            <c:extLst>
              <c:ext xmlns:c16="http://schemas.microsoft.com/office/drawing/2014/chart" uri="{C3380CC4-5D6E-409C-BE32-E72D297353CC}">
                <c16:uniqueId val="{00000067-44CB-4E12-BE29-EFE87C26D22B}"/>
              </c:ext>
            </c:extLst>
          </c:dPt>
          <c:dPt>
            <c:idx val="37"/>
            <c:invertIfNegative val="0"/>
            <c:bubble3D val="0"/>
            <c:extLst>
              <c:ext xmlns:c16="http://schemas.microsoft.com/office/drawing/2014/chart" uri="{C3380CC4-5D6E-409C-BE32-E72D297353CC}">
                <c16:uniqueId val="{00000068-44CB-4E12-BE29-EFE87C26D22B}"/>
              </c:ext>
            </c:extLst>
          </c:dPt>
          <c:dPt>
            <c:idx val="38"/>
            <c:invertIfNegative val="0"/>
            <c:bubble3D val="0"/>
            <c:extLst>
              <c:ext xmlns:c16="http://schemas.microsoft.com/office/drawing/2014/chart" uri="{C3380CC4-5D6E-409C-BE32-E72D297353CC}">
                <c16:uniqueId val="{00000069-44CB-4E12-BE29-EFE87C26D22B}"/>
              </c:ext>
            </c:extLst>
          </c:dPt>
          <c:dPt>
            <c:idx val="39"/>
            <c:invertIfNegative val="0"/>
            <c:bubble3D val="0"/>
            <c:extLst>
              <c:ext xmlns:c16="http://schemas.microsoft.com/office/drawing/2014/chart" uri="{C3380CC4-5D6E-409C-BE32-E72D297353CC}">
                <c16:uniqueId val="{0000006A-44CB-4E12-BE29-EFE87C26D22B}"/>
              </c:ext>
            </c:extLst>
          </c:dPt>
          <c:dPt>
            <c:idx val="40"/>
            <c:invertIfNegative val="0"/>
            <c:bubble3D val="0"/>
            <c:extLst>
              <c:ext xmlns:c16="http://schemas.microsoft.com/office/drawing/2014/chart" uri="{C3380CC4-5D6E-409C-BE32-E72D297353CC}">
                <c16:uniqueId val="{0000006B-44CB-4E12-BE29-EFE87C26D22B}"/>
              </c:ext>
            </c:extLst>
          </c:dPt>
          <c:dPt>
            <c:idx val="41"/>
            <c:invertIfNegative val="0"/>
            <c:bubble3D val="0"/>
            <c:extLst>
              <c:ext xmlns:c16="http://schemas.microsoft.com/office/drawing/2014/chart" uri="{C3380CC4-5D6E-409C-BE32-E72D297353CC}">
                <c16:uniqueId val="{0000006C-44CB-4E12-BE29-EFE87C26D22B}"/>
              </c:ext>
            </c:extLst>
          </c:dPt>
          <c:dPt>
            <c:idx val="42"/>
            <c:invertIfNegative val="0"/>
            <c:bubble3D val="0"/>
            <c:extLst>
              <c:ext xmlns:c16="http://schemas.microsoft.com/office/drawing/2014/chart" uri="{C3380CC4-5D6E-409C-BE32-E72D297353CC}">
                <c16:uniqueId val="{0000006D-44CB-4E12-BE29-EFE87C26D22B}"/>
              </c:ext>
            </c:extLst>
          </c:dPt>
          <c:dPt>
            <c:idx val="43"/>
            <c:invertIfNegative val="0"/>
            <c:bubble3D val="0"/>
            <c:extLst>
              <c:ext xmlns:c16="http://schemas.microsoft.com/office/drawing/2014/chart" uri="{C3380CC4-5D6E-409C-BE32-E72D297353CC}">
                <c16:uniqueId val="{0000006E-44CB-4E12-BE29-EFE87C26D22B}"/>
              </c:ext>
            </c:extLst>
          </c:dPt>
          <c:dPt>
            <c:idx val="44"/>
            <c:invertIfNegative val="0"/>
            <c:bubble3D val="0"/>
            <c:extLst>
              <c:ext xmlns:c16="http://schemas.microsoft.com/office/drawing/2014/chart" uri="{C3380CC4-5D6E-409C-BE32-E72D297353CC}">
                <c16:uniqueId val="{0000006F-44CB-4E12-BE29-EFE87C26D22B}"/>
              </c:ext>
            </c:extLst>
          </c:dPt>
          <c:dPt>
            <c:idx val="45"/>
            <c:invertIfNegative val="0"/>
            <c:bubble3D val="0"/>
            <c:extLst>
              <c:ext xmlns:c16="http://schemas.microsoft.com/office/drawing/2014/chart" uri="{C3380CC4-5D6E-409C-BE32-E72D297353CC}">
                <c16:uniqueId val="{00000070-44CB-4E12-BE29-EFE87C26D22B}"/>
              </c:ext>
            </c:extLst>
          </c:dPt>
          <c:dPt>
            <c:idx val="46"/>
            <c:invertIfNegative val="0"/>
            <c:bubble3D val="0"/>
            <c:spPr>
              <a:solidFill>
                <a:srgbClr val="FFC000"/>
              </a:solidFill>
            </c:spPr>
            <c:extLst>
              <c:ext xmlns:c16="http://schemas.microsoft.com/office/drawing/2014/chart" uri="{C3380CC4-5D6E-409C-BE32-E72D297353CC}">
                <c16:uniqueId val="{00000072-44CB-4E12-BE29-EFE87C26D22B}"/>
              </c:ext>
            </c:extLst>
          </c:dPt>
          <c:dPt>
            <c:idx val="47"/>
            <c:invertIfNegative val="0"/>
            <c:bubble3D val="0"/>
            <c:extLst>
              <c:ext xmlns:c16="http://schemas.microsoft.com/office/drawing/2014/chart" uri="{C3380CC4-5D6E-409C-BE32-E72D297353CC}">
                <c16:uniqueId val="{00000073-44CB-4E12-BE29-EFE87C26D22B}"/>
              </c:ext>
            </c:extLst>
          </c:dPt>
          <c:dPt>
            <c:idx val="48"/>
            <c:invertIfNegative val="0"/>
            <c:bubble3D val="0"/>
            <c:extLst>
              <c:ext xmlns:c16="http://schemas.microsoft.com/office/drawing/2014/chart" uri="{C3380CC4-5D6E-409C-BE32-E72D297353CC}">
                <c16:uniqueId val="{00000074-44CB-4E12-BE29-EFE87C26D22B}"/>
              </c:ext>
            </c:extLst>
          </c:dPt>
          <c:dPt>
            <c:idx val="49"/>
            <c:invertIfNegative val="0"/>
            <c:bubble3D val="0"/>
            <c:extLst>
              <c:ext xmlns:c16="http://schemas.microsoft.com/office/drawing/2014/chart" uri="{C3380CC4-5D6E-409C-BE32-E72D297353CC}">
                <c16:uniqueId val="{00000075-44CB-4E12-BE29-EFE87C26D22B}"/>
              </c:ext>
            </c:extLst>
          </c:dPt>
          <c:dPt>
            <c:idx val="50"/>
            <c:invertIfNegative val="0"/>
            <c:bubble3D val="0"/>
            <c:extLst>
              <c:ext xmlns:c16="http://schemas.microsoft.com/office/drawing/2014/chart" uri="{C3380CC4-5D6E-409C-BE32-E72D297353CC}">
                <c16:uniqueId val="{00000076-44CB-4E12-BE29-EFE87C26D22B}"/>
              </c:ext>
            </c:extLst>
          </c:dPt>
          <c:dPt>
            <c:idx val="51"/>
            <c:invertIfNegative val="0"/>
            <c:bubble3D val="0"/>
            <c:extLst>
              <c:ext xmlns:c16="http://schemas.microsoft.com/office/drawing/2014/chart" uri="{C3380CC4-5D6E-409C-BE32-E72D297353CC}">
                <c16:uniqueId val="{00000077-44CB-4E12-BE29-EFE87C26D22B}"/>
              </c:ext>
            </c:extLst>
          </c:dPt>
          <c:dPt>
            <c:idx val="52"/>
            <c:invertIfNegative val="0"/>
            <c:bubble3D val="0"/>
            <c:extLst>
              <c:ext xmlns:c16="http://schemas.microsoft.com/office/drawing/2014/chart" uri="{C3380CC4-5D6E-409C-BE32-E72D297353CC}">
                <c16:uniqueId val="{00000078-44CB-4E12-BE29-EFE87C26D22B}"/>
              </c:ext>
            </c:extLst>
          </c:dPt>
          <c:dPt>
            <c:idx val="53"/>
            <c:invertIfNegative val="0"/>
            <c:bubble3D val="0"/>
            <c:extLst>
              <c:ext xmlns:c16="http://schemas.microsoft.com/office/drawing/2014/chart" uri="{C3380CC4-5D6E-409C-BE32-E72D297353CC}">
                <c16:uniqueId val="{00000079-44CB-4E12-BE29-EFE87C26D22B}"/>
              </c:ext>
            </c:extLst>
          </c:dPt>
          <c:dPt>
            <c:idx val="54"/>
            <c:invertIfNegative val="0"/>
            <c:bubble3D val="0"/>
            <c:extLst>
              <c:ext xmlns:c16="http://schemas.microsoft.com/office/drawing/2014/chart" uri="{C3380CC4-5D6E-409C-BE32-E72D297353CC}">
                <c16:uniqueId val="{0000007A-44CB-4E12-BE29-EFE87C26D22B}"/>
              </c:ext>
            </c:extLst>
          </c:dPt>
          <c:dPt>
            <c:idx val="55"/>
            <c:invertIfNegative val="0"/>
            <c:bubble3D val="0"/>
            <c:extLst>
              <c:ext xmlns:c16="http://schemas.microsoft.com/office/drawing/2014/chart" uri="{C3380CC4-5D6E-409C-BE32-E72D297353CC}">
                <c16:uniqueId val="{0000007B-44CB-4E12-BE29-EFE87C26D22B}"/>
              </c:ext>
            </c:extLst>
          </c:dPt>
          <c:dPt>
            <c:idx val="56"/>
            <c:invertIfNegative val="0"/>
            <c:bubble3D val="0"/>
            <c:extLst>
              <c:ext xmlns:c16="http://schemas.microsoft.com/office/drawing/2014/chart" uri="{C3380CC4-5D6E-409C-BE32-E72D297353CC}">
                <c16:uniqueId val="{0000007C-44CB-4E12-BE29-EFE87C26D22B}"/>
              </c:ext>
            </c:extLst>
          </c:dPt>
          <c:dPt>
            <c:idx val="58"/>
            <c:invertIfNegative val="0"/>
            <c:bubble3D val="0"/>
            <c:spPr>
              <a:solidFill>
                <a:srgbClr val="FBBB27"/>
              </a:solidFill>
            </c:spPr>
            <c:extLst>
              <c:ext xmlns:c16="http://schemas.microsoft.com/office/drawing/2014/chart" uri="{C3380CC4-5D6E-409C-BE32-E72D297353CC}">
                <c16:uniqueId val="{0000007E-44CB-4E12-BE29-EFE87C26D22B}"/>
              </c:ext>
            </c:extLst>
          </c:dPt>
          <c:dLbls>
            <c:dLbl>
              <c:idx val="10"/>
              <c:layout>
                <c:manualLayout>
                  <c:x val="2.1380474979877944E-3"/>
                  <c:y val="-8.466654907423740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44CB-4E12-BE29-EFE87C26D22B}"/>
                </c:ext>
              </c:extLst>
            </c:dLbl>
            <c:dLbl>
              <c:idx val="22"/>
              <c:layout>
                <c:manualLayout>
                  <c:x val="6.4141424939633826E-3"/>
                  <c:y val="-2.116663726855935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44CB-4E12-BE29-EFE87C26D22B}"/>
                </c:ext>
              </c:extLst>
            </c:dLbl>
            <c:dLbl>
              <c:idx val="34"/>
              <c:layout>
                <c:manualLayout>
                  <c:x val="6.4141424939633826E-3"/>
                  <c:y val="-8.1138776196144166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44CB-4E12-BE29-EFE87C26D22B}"/>
                </c:ext>
              </c:extLst>
            </c:dLbl>
            <c:dLbl>
              <c:idx val="46"/>
              <c:layout>
                <c:manualLayout>
                  <c:x val="0"/>
                  <c:y val="-7.408323043995772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44CB-4E12-BE29-EFE87C26D22B}"/>
                </c:ext>
              </c:extLst>
            </c:dLbl>
            <c:dLbl>
              <c:idx val="58"/>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44CB-4E12-BE29-EFE87C26D2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'F33-34'!$H$7:$H$65</c:f>
              <c:numCache>
                <c:formatCode>0.00</c:formatCode>
                <c:ptCount val="59"/>
                <c:pt idx="0">
                  <c:v>22.247962263691399</c:v>
                </c:pt>
                <c:pt idx="1">
                  <c:v>21.9956640395995</c:v>
                </c:pt>
                <c:pt idx="2">
                  <c:v>21.764704119083898</c:v>
                </c:pt>
                <c:pt idx="3">
                  <c:v>21.6925018368356</c:v>
                </c:pt>
                <c:pt idx="4">
                  <c:v>21.632366146804699</c:v>
                </c:pt>
                <c:pt idx="5">
                  <c:v>21.4207367809578</c:v>
                </c:pt>
                <c:pt idx="6">
                  <c:v>21.216873390807699</c:v>
                </c:pt>
                <c:pt idx="7">
                  <c:v>21.218105366837399</c:v>
                </c:pt>
                <c:pt idx="8">
                  <c:v>21.455330907977999</c:v>
                </c:pt>
                <c:pt idx="9">
                  <c:v>21.443529745155999</c:v>
                </c:pt>
                <c:pt idx="10">
                  <c:v>21.359692093639001</c:v>
                </c:pt>
                <c:pt idx="11">
                  <c:v>21.379513591614501</c:v>
                </c:pt>
                <c:pt idx="12">
                  <c:v>21.836856848326399</c:v>
                </c:pt>
                <c:pt idx="13">
                  <c:v>22.394321207373402</c:v>
                </c:pt>
                <c:pt idx="14">
                  <c:v>22.505653304693102</c:v>
                </c:pt>
                <c:pt idx="15">
                  <c:v>22.671755112147899</c:v>
                </c:pt>
                <c:pt idx="16">
                  <c:v>22.898948618230701</c:v>
                </c:pt>
                <c:pt idx="17">
                  <c:v>23.069131119764801</c:v>
                </c:pt>
                <c:pt idx="18">
                  <c:v>23.359161232080702</c:v>
                </c:pt>
                <c:pt idx="19">
                  <c:v>23.808290197087299</c:v>
                </c:pt>
                <c:pt idx="20">
                  <c:v>23.975542848056602</c:v>
                </c:pt>
                <c:pt idx="21">
                  <c:v>24.128698165257202</c:v>
                </c:pt>
                <c:pt idx="22">
                  <c:v>23.929144721685901</c:v>
                </c:pt>
                <c:pt idx="23">
                  <c:v>23.430198200777198</c:v>
                </c:pt>
                <c:pt idx="24">
                  <c:v>22.898746657987299</c:v>
                </c:pt>
                <c:pt idx="25">
                  <c:v>22.888960718658002</c:v>
                </c:pt>
                <c:pt idx="26">
                  <c:v>23.538792708458299</c:v>
                </c:pt>
                <c:pt idx="27">
                  <c:v>23.643012288877301</c:v>
                </c:pt>
                <c:pt idx="28">
                  <c:v>23.716566172288498</c:v>
                </c:pt>
                <c:pt idx="29">
                  <c:v>23.707516786333699</c:v>
                </c:pt>
                <c:pt idx="30">
                  <c:v>23.6349006751296</c:v>
                </c:pt>
                <c:pt idx="31">
                  <c:v>23.613815257531201</c:v>
                </c:pt>
                <c:pt idx="32">
                  <c:v>23.551821037571099</c:v>
                </c:pt>
                <c:pt idx="33">
                  <c:v>23.3682738904117</c:v>
                </c:pt>
                <c:pt idx="34">
                  <c:v>23.001527699793701</c:v>
                </c:pt>
                <c:pt idx="35">
                  <c:v>22.924328361952899</c:v>
                </c:pt>
                <c:pt idx="36">
                  <c:v>22.869224223760199</c:v>
                </c:pt>
                <c:pt idx="37">
                  <c:v>22.4238901599062</c:v>
                </c:pt>
                <c:pt idx="38">
                  <c:v>20.905398097986701</c:v>
                </c:pt>
                <c:pt idx="39">
                  <c:v>18.175404458507799</c:v>
                </c:pt>
                <c:pt idx="40">
                  <c:v>18.785152918711098</c:v>
                </c:pt>
                <c:pt idx="41">
                  <c:v>19.8872759634665</c:v>
                </c:pt>
                <c:pt idx="42">
                  <c:v>20.7528304961514</c:v>
                </c:pt>
                <c:pt idx="43">
                  <c:v>20.682275041328399</c:v>
                </c:pt>
                <c:pt idx="44">
                  <c:v>20.5899638250742</c:v>
                </c:pt>
                <c:pt idx="45">
                  <c:v>20.340216957274301</c:v>
                </c:pt>
                <c:pt idx="46">
                  <c:v>19.7033802416105</c:v>
                </c:pt>
                <c:pt idx="47">
                  <c:v>19.767982103473699</c:v>
                </c:pt>
                <c:pt idx="48">
                  <c:v>20.614708355327199</c:v>
                </c:pt>
                <c:pt idx="49">
                  <c:v>21.519744149312999</c:v>
                </c:pt>
                <c:pt idx="50">
                  <c:v>22.567990204619399</c:v>
                </c:pt>
                <c:pt idx="51">
                  <c:v>22.7994845547958</c:v>
                </c:pt>
                <c:pt idx="52">
                  <c:v>22.889438782979202</c:v>
                </c:pt>
                <c:pt idx="53">
                  <c:v>22.887932073794801</c:v>
                </c:pt>
                <c:pt idx="54">
                  <c:v>22.833787427298201</c:v>
                </c:pt>
                <c:pt idx="55">
                  <c:v>22.8761603589437</c:v>
                </c:pt>
                <c:pt idx="56">
                  <c:v>22.7481184289359</c:v>
                </c:pt>
                <c:pt idx="57">
                  <c:v>22.614999300285302</c:v>
                </c:pt>
                <c:pt idx="58">
                  <c:v>22.282630557907499</c:v>
                </c:pt>
              </c:numCache>
            </c:numRef>
          </c:val>
          <c:extLst>
            <c:ext xmlns:c16="http://schemas.microsoft.com/office/drawing/2014/chart" uri="{C3380CC4-5D6E-409C-BE32-E72D297353CC}">
              <c16:uniqueId val="{0000007F-44CB-4E12-BE29-EFE87C26D22B}"/>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5.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0403-450D-8A8C-A66939CD2F47}"/>
              </c:ext>
            </c:extLst>
          </c:dPt>
          <c:dPt>
            <c:idx val="1"/>
            <c:invertIfNegative val="0"/>
            <c:bubble3D val="0"/>
            <c:extLst>
              <c:ext xmlns:c16="http://schemas.microsoft.com/office/drawing/2014/chart" uri="{C3380CC4-5D6E-409C-BE32-E72D297353CC}">
                <c16:uniqueId val="{00000001-0403-450D-8A8C-A66939CD2F47}"/>
              </c:ext>
            </c:extLst>
          </c:dPt>
          <c:dPt>
            <c:idx val="2"/>
            <c:invertIfNegative val="0"/>
            <c:bubble3D val="0"/>
            <c:extLst>
              <c:ext xmlns:c16="http://schemas.microsoft.com/office/drawing/2014/chart" uri="{C3380CC4-5D6E-409C-BE32-E72D297353CC}">
                <c16:uniqueId val="{00000002-0403-450D-8A8C-A66939CD2F47}"/>
              </c:ext>
            </c:extLst>
          </c:dPt>
          <c:dPt>
            <c:idx val="3"/>
            <c:invertIfNegative val="0"/>
            <c:bubble3D val="0"/>
            <c:extLst>
              <c:ext xmlns:c16="http://schemas.microsoft.com/office/drawing/2014/chart" uri="{C3380CC4-5D6E-409C-BE32-E72D297353CC}">
                <c16:uniqueId val="{00000003-0403-450D-8A8C-A66939CD2F47}"/>
              </c:ext>
            </c:extLst>
          </c:dPt>
          <c:dPt>
            <c:idx val="4"/>
            <c:invertIfNegative val="0"/>
            <c:bubble3D val="0"/>
            <c:extLst>
              <c:ext xmlns:c16="http://schemas.microsoft.com/office/drawing/2014/chart" uri="{C3380CC4-5D6E-409C-BE32-E72D297353CC}">
                <c16:uniqueId val="{00000004-0403-450D-8A8C-A66939CD2F47}"/>
              </c:ext>
            </c:extLst>
          </c:dPt>
          <c:dPt>
            <c:idx val="5"/>
            <c:invertIfNegative val="0"/>
            <c:bubble3D val="0"/>
            <c:extLst>
              <c:ext xmlns:c16="http://schemas.microsoft.com/office/drawing/2014/chart" uri="{C3380CC4-5D6E-409C-BE32-E72D297353CC}">
                <c16:uniqueId val="{00000005-0403-450D-8A8C-A66939CD2F47}"/>
              </c:ext>
            </c:extLst>
          </c:dPt>
          <c:dPt>
            <c:idx val="6"/>
            <c:invertIfNegative val="0"/>
            <c:bubble3D val="0"/>
            <c:extLst>
              <c:ext xmlns:c16="http://schemas.microsoft.com/office/drawing/2014/chart" uri="{C3380CC4-5D6E-409C-BE32-E72D297353CC}">
                <c16:uniqueId val="{00000006-0403-450D-8A8C-A66939CD2F47}"/>
              </c:ext>
            </c:extLst>
          </c:dPt>
          <c:dPt>
            <c:idx val="7"/>
            <c:invertIfNegative val="0"/>
            <c:bubble3D val="0"/>
            <c:extLst>
              <c:ext xmlns:c16="http://schemas.microsoft.com/office/drawing/2014/chart" uri="{C3380CC4-5D6E-409C-BE32-E72D297353CC}">
                <c16:uniqueId val="{00000007-0403-450D-8A8C-A66939CD2F47}"/>
              </c:ext>
            </c:extLst>
          </c:dPt>
          <c:dPt>
            <c:idx val="8"/>
            <c:invertIfNegative val="0"/>
            <c:bubble3D val="0"/>
            <c:extLst>
              <c:ext xmlns:c16="http://schemas.microsoft.com/office/drawing/2014/chart" uri="{C3380CC4-5D6E-409C-BE32-E72D297353CC}">
                <c16:uniqueId val="{00000008-0403-450D-8A8C-A66939CD2F47}"/>
              </c:ext>
            </c:extLst>
          </c:dPt>
          <c:dPt>
            <c:idx val="9"/>
            <c:invertIfNegative val="0"/>
            <c:bubble3D val="0"/>
            <c:extLst>
              <c:ext xmlns:c16="http://schemas.microsoft.com/office/drawing/2014/chart" uri="{C3380CC4-5D6E-409C-BE32-E72D297353CC}">
                <c16:uniqueId val="{00000009-0403-450D-8A8C-A66939CD2F47}"/>
              </c:ext>
            </c:extLst>
          </c:dPt>
          <c:dPt>
            <c:idx val="10"/>
            <c:invertIfNegative val="0"/>
            <c:bubble3D val="0"/>
            <c:spPr>
              <a:solidFill>
                <a:srgbClr val="595959"/>
              </a:solidFill>
            </c:spPr>
            <c:extLst>
              <c:ext xmlns:c16="http://schemas.microsoft.com/office/drawing/2014/chart" uri="{C3380CC4-5D6E-409C-BE32-E72D297353CC}">
                <c16:uniqueId val="{0000000B-0403-450D-8A8C-A66939CD2F47}"/>
              </c:ext>
            </c:extLst>
          </c:dPt>
          <c:dPt>
            <c:idx val="11"/>
            <c:invertIfNegative val="0"/>
            <c:bubble3D val="0"/>
            <c:extLst>
              <c:ext xmlns:c16="http://schemas.microsoft.com/office/drawing/2014/chart" uri="{C3380CC4-5D6E-409C-BE32-E72D297353CC}">
                <c16:uniqueId val="{0000000C-0403-450D-8A8C-A66939CD2F47}"/>
              </c:ext>
            </c:extLst>
          </c:dPt>
          <c:dPt>
            <c:idx val="12"/>
            <c:invertIfNegative val="0"/>
            <c:bubble3D val="0"/>
            <c:extLst>
              <c:ext xmlns:c16="http://schemas.microsoft.com/office/drawing/2014/chart" uri="{C3380CC4-5D6E-409C-BE32-E72D297353CC}">
                <c16:uniqueId val="{0000000D-0403-450D-8A8C-A66939CD2F47}"/>
              </c:ext>
            </c:extLst>
          </c:dPt>
          <c:dPt>
            <c:idx val="13"/>
            <c:invertIfNegative val="0"/>
            <c:bubble3D val="0"/>
            <c:extLst>
              <c:ext xmlns:c16="http://schemas.microsoft.com/office/drawing/2014/chart" uri="{C3380CC4-5D6E-409C-BE32-E72D297353CC}">
                <c16:uniqueId val="{0000000E-0403-450D-8A8C-A66939CD2F47}"/>
              </c:ext>
            </c:extLst>
          </c:dPt>
          <c:dPt>
            <c:idx val="14"/>
            <c:invertIfNegative val="0"/>
            <c:bubble3D val="0"/>
            <c:extLst>
              <c:ext xmlns:c16="http://schemas.microsoft.com/office/drawing/2014/chart" uri="{C3380CC4-5D6E-409C-BE32-E72D297353CC}">
                <c16:uniqueId val="{0000000F-0403-450D-8A8C-A66939CD2F47}"/>
              </c:ext>
            </c:extLst>
          </c:dPt>
          <c:dPt>
            <c:idx val="15"/>
            <c:invertIfNegative val="0"/>
            <c:bubble3D val="0"/>
            <c:extLst>
              <c:ext xmlns:c16="http://schemas.microsoft.com/office/drawing/2014/chart" uri="{C3380CC4-5D6E-409C-BE32-E72D297353CC}">
                <c16:uniqueId val="{00000010-0403-450D-8A8C-A66939CD2F47}"/>
              </c:ext>
            </c:extLst>
          </c:dPt>
          <c:dPt>
            <c:idx val="16"/>
            <c:invertIfNegative val="0"/>
            <c:bubble3D val="0"/>
            <c:extLst>
              <c:ext xmlns:c16="http://schemas.microsoft.com/office/drawing/2014/chart" uri="{C3380CC4-5D6E-409C-BE32-E72D297353CC}">
                <c16:uniqueId val="{00000011-0403-450D-8A8C-A66939CD2F47}"/>
              </c:ext>
            </c:extLst>
          </c:dPt>
          <c:dPt>
            <c:idx val="17"/>
            <c:invertIfNegative val="0"/>
            <c:bubble3D val="0"/>
            <c:extLst>
              <c:ext xmlns:c16="http://schemas.microsoft.com/office/drawing/2014/chart" uri="{C3380CC4-5D6E-409C-BE32-E72D297353CC}">
                <c16:uniqueId val="{00000012-0403-450D-8A8C-A66939CD2F47}"/>
              </c:ext>
            </c:extLst>
          </c:dPt>
          <c:dPt>
            <c:idx val="18"/>
            <c:invertIfNegative val="0"/>
            <c:bubble3D val="0"/>
            <c:extLst>
              <c:ext xmlns:c16="http://schemas.microsoft.com/office/drawing/2014/chart" uri="{C3380CC4-5D6E-409C-BE32-E72D297353CC}">
                <c16:uniqueId val="{00000013-0403-450D-8A8C-A66939CD2F47}"/>
              </c:ext>
            </c:extLst>
          </c:dPt>
          <c:dPt>
            <c:idx val="19"/>
            <c:invertIfNegative val="0"/>
            <c:bubble3D val="0"/>
            <c:extLst>
              <c:ext xmlns:c16="http://schemas.microsoft.com/office/drawing/2014/chart" uri="{C3380CC4-5D6E-409C-BE32-E72D297353CC}">
                <c16:uniqueId val="{00000014-0403-450D-8A8C-A66939CD2F47}"/>
              </c:ext>
            </c:extLst>
          </c:dPt>
          <c:dPt>
            <c:idx val="20"/>
            <c:invertIfNegative val="0"/>
            <c:bubble3D val="0"/>
            <c:extLst>
              <c:ext xmlns:c16="http://schemas.microsoft.com/office/drawing/2014/chart" uri="{C3380CC4-5D6E-409C-BE32-E72D297353CC}">
                <c16:uniqueId val="{00000015-0403-450D-8A8C-A66939CD2F47}"/>
              </c:ext>
            </c:extLst>
          </c:dPt>
          <c:dPt>
            <c:idx val="21"/>
            <c:invertIfNegative val="0"/>
            <c:bubble3D val="0"/>
            <c:extLst>
              <c:ext xmlns:c16="http://schemas.microsoft.com/office/drawing/2014/chart" uri="{C3380CC4-5D6E-409C-BE32-E72D297353CC}">
                <c16:uniqueId val="{00000016-0403-450D-8A8C-A66939CD2F47}"/>
              </c:ext>
            </c:extLst>
          </c:dPt>
          <c:dPt>
            <c:idx val="22"/>
            <c:invertIfNegative val="0"/>
            <c:bubble3D val="0"/>
            <c:spPr>
              <a:solidFill>
                <a:srgbClr val="595959"/>
              </a:solidFill>
            </c:spPr>
            <c:extLst>
              <c:ext xmlns:c16="http://schemas.microsoft.com/office/drawing/2014/chart" uri="{C3380CC4-5D6E-409C-BE32-E72D297353CC}">
                <c16:uniqueId val="{00000018-0403-450D-8A8C-A66939CD2F47}"/>
              </c:ext>
            </c:extLst>
          </c:dPt>
          <c:dPt>
            <c:idx val="23"/>
            <c:invertIfNegative val="0"/>
            <c:bubble3D val="0"/>
            <c:extLst>
              <c:ext xmlns:c16="http://schemas.microsoft.com/office/drawing/2014/chart" uri="{C3380CC4-5D6E-409C-BE32-E72D297353CC}">
                <c16:uniqueId val="{00000019-0403-450D-8A8C-A66939CD2F47}"/>
              </c:ext>
            </c:extLst>
          </c:dPt>
          <c:dPt>
            <c:idx val="24"/>
            <c:invertIfNegative val="0"/>
            <c:bubble3D val="0"/>
            <c:extLst>
              <c:ext xmlns:c16="http://schemas.microsoft.com/office/drawing/2014/chart" uri="{C3380CC4-5D6E-409C-BE32-E72D297353CC}">
                <c16:uniqueId val="{0000001A-0403-450D-8A8C-A66939CD2F47}"/>
              </c:ext>
            </c:extLst>
          </c:dPt>
          <c:dPt>
            <c:idx val="25"/>
            <c:invertIfNegative val="0"/>
            <c:bubble3D val="0"/>
            <c:extLst>
              <c:ext xmlns:c16="http://schemas.microsoft.com/office/drawing/2014/chart" uri="{C3380CC4-5D6E-409C-BE32-E72D297353CC}">
                <c16:uniqueId val="{0000001B-0403-450D-8A8C-A66939CD2F47}"/>
              </c:ext>
            </c:extLst>
          </c:dPt>
          <c:dPt>
            <c:idx val="26"/>
            <c:invertIfNegative val="0"/>
            <c:bubble3D val="0"/>
            <c:extLst>
              <c:ext xmlns:c16="http://schemas.microsoft.com/office/drawing/2014/chart" uri="{C3380CC4-5D6E-409C-BE32-E72D297353CC}">
                <c16:uniqueId val="{0000001C-0403-450D-8A8C-A66939CD2F47}"/>
              </c:ext>
            </c:extLst>
          </c:dPt>
          <c:dPt>
            <c:idx val="27"/>
            <c:invertIfNegative val="0"/>
            <c:bubble3D val="0"/>
            <c:extLst>
              <c:ext xmlns:c16="http://schemas.microsoft.com/office/drawing/2014/chart" uri="{C3380CC4-5D6E-409C-BE32-E72D297353CC}">
                <c16:uniqueId val="{0000001D-0403-450D-8A8C-A66939CD2F47}"/>
              </c:ext>
            </c:extLst>
          </c:dPt>
          <c:dPt>
            <c:idx val="28"/>
            <c:invertIfNegative val="0"/>
            <c:bubble3D val="0"/>
            <c:extLst>
              <c:ext xmlns:c16="http://schemas.microsoft.com/office/drawing/2014/chart" uri="{C3380CC4-5D6E-409C-BE32-E72D297353CC}">
                <c16:uniqueId val="{0000001E-0403-450D-8A8C-A66939CD2F47}"/>
              </c:ext>
            </c:extLst>
          </c:dPt>
          <c:dPt>
            <c:idx val="29"/>
            <c:invertIfNegative val="0"/>
            <c:bubble3D val="0"/>
            <c:extLst>
              <c:ext xmlns:c16="http://schemas.microsoft.com/office/drawing/2014/chart" uri="{C3380CC4-5D6E-409C-BE32-E72D297353CC}">
                <c16:uniqueId val="{0000001F-0403-450D-8A8C-A66939CD2F47}"/>
              </c:ext>
            </c:extLst>
          </c:dPt>
          <c:dPt>
            <c:idx val="30"/>
            <c:invertIfNegative val="0"/>
            <c:bubble3D val="0"/>
            <c:extLst>
              <c:ext xmlns:c16="http://schemas.microsoft.com/office/drawing/2014/chart" uri="{C3380CC4-5D6E-409C-BE32-E72D297353CC}">
                <c16:uniqueId val="{00000020-0403-450D-8A8C-A66939CD2F47}"/>
              </c:ext>
            </c:extLst>
          </c:dPt>
          <c:dPt>
            <c:idx val="31"/>
            <c:invertIfNegative val="0"/>
            <c:bubble3D val="0"/>
            <c:extLst>
              <c:ext xmlns:c16="http://schemas.microsoft.com/office/drawing/2014/chart" uri="{C3380CC4-5D6E-409C-BE32-E72D297353CC}">
                <c16:uniqueId val="{00000021-0403-450D-8A8C-A66939CD2F47}"/>
              </c:ext>
            </c:extLst>
          </c:dPt>
          <c:dPt>
            <c:idx val="32"/>
            <c:invertIfNegative val="0"/>
            <c:bubble3D val="0"/>
            <c:extLst>
              <c:ext xmlns:c16="http://schemas.microsoft.com/office/drawing/2014/chart" uri="{C3380CC4-5D6E-409C-BE32-E72D297353CC}">
                <c16:uniqueId val="{00000022-0403-450D-8A8C-A66939CD2F47}"/>
              </c:ext>
            </c:extLst>
          </c:dPt>
          <c:dPt>
            <c:idx val="33"/>
            <c:invertIfNegative val="0"/>
            <c:bubble3D val="0"/>
            <c:extLst>
              <c:ext xmlns:c16="http://schemas.microsoft.com/office/drawing/2014/chart" uri="{C3380CC4-5D6E-409C-BE32-E72D297353CC}">
                <c16:uniqueId val="{00000023-0403-450D-8A8C-A66939CD2F47}"/>
              </c:ext>
            </c:extLst>
          </c:dPt>
          <c:dPt>
            <c:idx val="34"/>
            <c:invertIfNegative val="0"/>
            <c:bubble3D val="0"/>
            <c:spPr>
              <a:solidFill>
                <a:srgbClr val="595959"/>
              </a:solidFill>
            </c:spPr>
            <c:extLst>
              <c:ext xmlns:c16="http://schemas.microsoft.com/office/drawing/2014/chart" uri="{C3380CC4-5D6E-409C-BE32-E72D297353CC}">
                <c16:uniqueId val="{00000025-0403-450D-8A8C-A66939CD2F47}"/>
              </c:ext>
            </c:extLst>
          </c:dPt>
          <c:dPt>
            <c:idx val="35"/>
            <c:invertIfNegative val="0"/>
            <c:bubble3D val="0"/>
            <c:extLst>
              <c:ext xmlns:c16="http://schemas.microsoft.com/office/drawing/2014/chart" uri="{C3380CC4-5D6E-409C-BE32-E72D297353CC}">
                <c16:uniqueId val="{00000026-0403-450D-8A8C-A66939CD2F47}"/>
              </c:ext>
            </c:extLst>
          </c:dPt>
          <c:dPt>
            <c:idx val="36"/>
            <c:invertIfNegative val="0"/>
            <c:bubble3D val="0"/>
            <c:extLst>
              <c:ext xmlns:c16="http://schemas.microsoft.com/office/drawing/2014/chart" uri="{C3380CC4-5D6E-409C-BE32-E72D297353CC}">
                <c16:uniqueId val="{00000027-0403-450D-8A8C-A66939CD2F47}"/>
              </c:ext>
            </c:extLst>
          </c:dPt>
          <c:dPt>
            <c:idx val="37"/>
            <c:invertIfNegative val="0"/>
            <c:bubble3D val="0"/>
            <c:extLst>
              <c:ext xmlns:c16="http://schemas.microsoft.com/office/drawing/2014/chart" uri="{C3380CC4-5D6E-409C-BE32-E72D297353CC}">
                <c16:uniqueId val="{00000028-0403-450D-8A8C-A66939CD2F47}"/>
              </c:ext>
            </c:extLst>
          </c:dPt>
          <c:dPt>
            <c:idx val="38"/>
            <c:invertIfNegative val="0"/>
            <c:bubble3D val="0"/>
            <c:extLst>
              <c:ext xmlns:c16="http://schemas.microsoft.com/office/drawing/2014/chart" uri="{C3380CC4-5D6E-409C-BE32-E72D297353CC}">
                <c16:uniqueId val="{00000029-0403-450D-8A8C-A66939CD2F47}"/>
              </c:ext>
            </c:extLst>
          </c:dPt>
          <c:dPt>
            <c:idx val="39"/>
            <c:invertIfNegative val="0"/>
            <c:bubble3D val="0"/>
            <c:extLst>
              <c:ext xmlns:c16="http://schemas.microsoft.com/office/drawing/2014/chart" uri="{C3380CC4-5D6E-409C-BE32-E72D297353CC}">
                <c16:uniqueId val="{0000002A-0403-450D-8A8C-A66939CD2F47}"/>
              </c:ext>
            </c:extLst>
          </c:dPt>
          <c:dPt>
            <c:idx val="40"/>
            <c:invertIfNegative val="0"/>
            <c:bubble3D val="0"/>
            <c:extLst>
              <c:ext xmlns:c16="http://schemas.microsoft.com/office/drawing/2014/chart" uri="{C3380CC4-5D6E-409C-BE32-E72D297353CC}">
                <c16:uniqueId val="{0000002B-0403-450D-8A8C-A66939CD2F47}"/>
              </c:ext>
            </c:extLst>
          </c:dPt>
          <c:dPt>
            <c:idx val="41"/>
            <c:invertIfNegative val="0"/>
            <c:bubble3D val="0"/>
            <c:extLst>
              <c:ext xmlns:c16="http://schemas.microsoft.com/office/drawing/2014/chart" uri="{C3380CC4-5D6E-409C-BE32-E72D297353CC}">
                <c16:uniqueId val="{0000002C-0403-450D-8A8C-A66939CD2F47}"/>
              </c:ext>
            </c:extLst>
          </c:dPt>
          <c:dPt>
            <c:idx val="42"/>
            <c:invertIfNegative val="0"/>
            <c:bubble3D val="0"/>
            <c:extLst>
              <c:ext xmlns:c16="http://schemas.microsoft.com/office/drawing/2014/chart" uri="{C3380CC4-5D6E-409C-BE32-E72D297353CC}">
                <c16:uniqueId val="{0000002D-0403-450D-8A8C-A66939CD2F47}"/>
              </c:ext>
            </c:extLst>
          </c:dPt>
          <c:dPt>
            <c:idx val="43"/>
            <c:invertIfNegative val="0"/>
            <c:bubble3D val="0"/>
            <c:extLst>
              <c:ext xmlns:c16="http://schemas.microsoft.com/office/drawing/2014/chart" uri="{C3380CC4-5D6E-409C-BE32-E72D297353CC}">
                <c16:uniqueId val="{0000002E-0403-450D-8A8C-A66939CD2F47}"/>
              </c:ext>
            </c:extLst>
          </c:dPt>
          <c:dPt>
            <c:idx val="44"/>
            <c:invertIfNegative val="0"/>
            <c:bubble3D val="0"/>
            <c:extLst>
              <c:ext xmlns:c16="http://schemas.microsoft.com/office/drawing/2014/chart" uri="{C3380CC4-5D6E-409C-BE32-E72D297353CC}">
                <c16:uniqueId val="{0000002F-0403-450D-8A8C-A66939CD2F47}"/>
              </c:ext>
            </c:extLst>
          </c:dPt>
          <c:dPt>
            <c:idx val="45"/>
            <c:invertIfNegative val="0"/>
            <c:bubble3D val="0"/>
            <c:extLst>
              <c:ext xmlns:c16="http://schemas.microsoft.com/office/drawing/2014/chart" uri="{C3380CC4-5D6E-409C-BE32-E72D297353CC}">
                <c16:uniqueId val="{00000030-0403-450D-8A8C-A66939CD2F47}"/>
              </c:ext>
            </c:extLst>
          </c:dPt>
          <c:dPt>
            <c:idx val="46"/>
            <c:invertIfNegative val="0"/>
            <c:bubble3D val="0"/>
            <c:spPr>
              <a:solidFill>
                <a:srgbClr val="595959"/>
              </a:solidFill>
            </c:spPr>
            <c:extLst>
              <c:ext xmlns:c16="http://schemas.microsoft.com/office/drawing/2014/chart" uri="{C3380CC4-5D6E-409C-BE32-E72D297353CC}">
                <c16:uniqueId val="{00000032-0403-450D-8A8C-A66939CD2F47}"/>
              </c:ext>
            </c:extLst>
          </c:dPt>
          <c:dPt>
            <c:idx val="47"/>
            <c:invertIfNegative val="0"/>
            <c:bubble3D val="0"/>
            <c:extLst>
              <c:ext xmlns:c16="http://schemas.microsoft.com/office/drawing/2014/chart" uri="{C3380CC4-5D6E-409C-BE32-E72D297353CC}">
                <c16:uniqueId val="{00000033-0403-450D-8A8C-A66939CD2F47}"/>
              </c:ext>
            </c:extLst>
          </c:dPt>
          <c:dPt>
            <c:idx val="48"/>
            <c:invertIfNegative val="0"/>
            <c:bubble3D val="0"/>
            <c:extLst>
              <c:ext xmlns:c16="http://schemas.microsoft.com/office/drawing/2014/chart" uri="{C3380CC4-5D6E-409C-BE32-E72D297353CC}">
                <c16:uniqueId val="{00000034-0403-450D-8A8C-A66939CD2F47}"/>
              </c:ext>
            </c:extLst>
          </c:dPt>
          <c:dPt>
            <c:idx val="49"/>
            <c:invertIfNegative val="0"/>
            <c:bubble3D val="0"/>
            <c:extLst>
              <c:ext xmlns:c16="http://schemas.microsoft.com/office/drawing/2014/chart" uri="{C3380CC4-5D6E-409C-BE32-E72D297353CC}">
                <c16:uniqueId val="{00000035-0403-450D-8A8C-A66939CD2F47}"/>
              </c:ext>
            </c:extLst>
          </c:dPt>
          <c:dPt>
            <c:idx val="50"/>
            <c:invertIfNegative val="0"/>
            <c:bubble3D val="0"/>
            <c:extLst>
              <c:ext xmlns:c16="http://schemas.microsoft.com/office/drawing/2014/chart" uri="{C3380CC4-5D6E-409C-BE32-E72D297353CC}">
                <c16:uniqueId val="{00000036-0403-450D-8A8C-A66939CD2F47}"/>
              </c:ext>
            </c:extLst>
          </c:dPt>
          <c:dPt>
            <c:idx val="51"/>
            <c:invertIfNegative val="0"/>
            <c:bubble3D val="0"/>
            <c:extLst>
              <c:ext xmlns:c16="http://schemas.microsoft.com/office/drawing/2014/chart" uri="{C3380CC4-5D6E-409C-BE32-E72D297353CC}">
                <c16:uniqueId val="{00000037-0403-450D-8A8C-A66939CD2F47}"/>
              </c:ext>
            </c:extLst>
          </c:dPt>
          <c:dPt>
            <c:idx val="52"/>
            <c:invertIfNegative val="0"/>
            <c:bubble3D val="0"/>
            <c:extLst>
              <c:ext xmlns:c16="http://schemas.microsoft.com/office/drawing/2014/chart" uri="{C3380CC4-5D6E-409C-BE32-E72D297353CC}">
                <c16:uniqueId val="{00000038-0403-450D-8A8C-A66939CD2F47}"/>
              </c:ext>
            </c:extLst>
          </c:dPt>
          <c:dPt>
            <c:idx val="53"/>
            <c:invertIfNegative val="0"/>
            <c:bubble3D val="0"/>
            <c:extLst>
              <c:ext xmlns:c16="http://schemas.microsoft.com/office/drawing/2014/chart" uri="{C3380CC4-5D6E-409C-BE32-E72D297353CC}">
                <c16:uniqueId val="{00000039-0403-450D-8A8C-A66939CD2F47}"/>
              </c:ext>
            </c:extLst>
          </c:dPt>
          <c:dPt>
            <c:idx val="54"/>
            <c:invertIfNegative val="0"/>
            <c:bubble3D val="0"/>
            <c:extLst>
              <c:ext xmlns:c16="http://schemas.microsoft.com/office/drawing/2014/chart" uri="{C3380CC4-5D6E-409C-BE32-E72D297353CC}">
                <c16:uniqueId val="{0000003A-0403-450D-8A8C-A66939CD2F47}"/>
              </c:ext>
            </c:extLst>
          </c:dPt>
          <c:dPt>
            <c:idx val="55"/>
            <c:invertIfNegative val="0"/>
            <c:bubble3D val="0"/>
            <c:extLst>
              <c:ext xmlns:c16="http://schemas.microsoft.com/office/drawing/2014/chart" uri="{C3380CC4-5D6E-409C-BE32-E72D297353CC}">
                <c16:uniqueId val="{0000003B-0403-450D-8A8C-A66939CD2F47}"/>
              </c:ext>
            </c:extLst>
          </c:dPt>
          <c:dPt>
            <c:idx val="56"/>
            <c:invertIfNegative val="0"/>
            <c:bubble3D val="0"/>
            <c:extLst>
              <c:ext xmlns:c16="http://schemas.microsoft.com/office/drawing/2014/chart" uri="{C3380CC4-5D6E-409C-BE32-E72D297353CC}">
                <c16:uniqueId val="{0000003C-0403-450D-8A8C-A66939CD2F47}"/>
              </c:ext>
            </c:extLst>
          </c:dPt>
          <c:dPt>
            <c:idx val="58"/>
            <c:invertIfNegative val="0"/>
            <c:bubble3D val="0"/>
            <c:spPr>
              <a:solidFill>
                <a:srgbClr val="595959"/>
              </a:solidFill>
            </c:spPr>
            <c:extLst>
              <c:ext xmlns:c16="http://schemas.microsoft.com/office/drawing/2014/chart" uri="{C3380CC4-5D6E-409C-BE32-E72D297353CC}">
                <c16:uniqueId val="{0000003E-0403-450D-8A8C-A66939CD2F47}"/>
              </c:ext>
            </c:extLst>
          </c:dPt>
          <c:dLbls>
            <c:dLbl>
              <c:idx val="10"/>
              <c:layout>
                <c:manualLayout>
                  <c:x val="-8.5521899919511774E-3"/>
                  <c:y val="-4.58610474152119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403-450D-8A8C-A66939CD2F47}"/>
                </c:ext>
              </c:extLst>
            </c:dLbl>
            <c:dLbl>
              <c:idx val="22"/>
              <c:layout>
                <c:manualLayout>
                  <c:x val="-1.2828284987926765E-2"/>
                  <c:y val="-3.17499559028390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403-450D-8A8C-A66939CD2F47}"/>
                </c:ext>
              </c:extLst>
            </c:dLbl>
            <c:dLbl>
              <c:idx val="34"/>
              <c:layout>
                <c:manualLayout>
                  <c:x val="-6.4141424939633826E-3"/>
                  <c:y val="-3.880550165902550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403-450D-8A8C-A66939CD2F47}"/>
                </c:ext>
              </c:extLst>
            </c:dLbl>
            <c:dLbl>
              <c:idx val="46"/>
              <c:layout>
                <c:manualLayout>
                  <c:x val="-1.7104379983902355E-2"/>
                  <c:y val="-7.408323043995772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403-450D-8A8C-A66939CD2F47}"/>
                </c:ext>
              </c:extLst>
            </c:dLbl>
            <c:dLbl>
              <c:idx val="58"/>
              <c:layout>
                <c:manualLayout>
                  <c:x val="-6.4141424939633826E-3"/>
                  <c:y val="-4.9388820293305158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403-450D-8A8C-A66939CD2F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'F33-34'!$A$7:$B$65</c:f>
              <c:multiLvlStrCache>
                <c:ptCount val="5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lvl>
                <c:lvl>
                  <c:pt idx="0">
                    <c:v>2017</c:v>
                  </c:pt>
                  <c:pt idx="12">
                    <c:v>2018</c:v>
                  </c:pt>
                  <c:pt idx="24">
                    <c:v>2019</c:v>
                  </c:pt>
                  <c:pt idx="36">
                    <c:v>2020</c:v>
                  </c:pt>
                  <c:pt idx="48">
                    <c:v>2021</c:v>
                  </c:pt>
                </c:lvl>
              </c:multiLvlStrCache>
            </c:multiLvlStrRef>
          </c:cat>
          <c:val>
            <c:numRef>
              <c:f>'F33-34'!$E$7:$E$65</c:f>
              <c:numCache>
                <c:formatCode>0.00</c:formatCode>
                <c:ptCount val="59"/>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numCache>
            </c:numRef>
          </c:val>
          <c:extLst>
            <c:ext xmlns:c16="http://schemas.microsoft.com/office/drawing/2014/chart" uri="{C3380CC4-5D6E-409C-BE32-E72D297353CC}">
              <c16:uniqueId val="{0000003F-0403-450D-8A8C-A66939CD2F47}"/>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0403-450D-8A8C-A66939CD2F47}"/>
              </c:ext>
            </c:extLst>
          </c:dPt>
          <c:dPt>
            <c:idx val="1"/>
            <c:invertIfNegative val="0"/>
            <c:bubble3D val="0"/>
            <c:extLst>
              <c:ext xmlns:c16="http://schemas.microsoft.com/office/drawing/2014/chart" uri="{C3380CC4-5D6E-409C-BE32-E72D297353CC}">
                <c16:uniqueId val="{00000041-0403-450D-8A8C-A66939CD2F47}"/>
              </c:ext>
            </c:extLst>
          </c:dPt>
          <c:dPt>
            <c:idx val="2"/>
            <c:invertIfNegative val="0"/>
            <c:bubble3D val="0"/>
            <c:extLst>
              <c:ext xmlns:c16="http://schemas.microsoft.com/office/drawing/2014/chart" uri="{C3380CC4-5D6E-409C-BE32-E72D297353CC}">
                <c16:uniqueId val="{00000042-0403-450D-8A8C-A66939CD2F47}"/>
              </c:ext>
            </c:extLst>
          </c:dPt>
          <c:dPt>
            <c:idx val="3"/>
            <c:invertIfNegative val="0"/>
            <c:bubble3D val="0"/>
            <c:extLst>
              <c:ext xmlns:c16="http://schemas.microsoft.com/office/drawing/2014/chart" uri="{C3380CC4-5D6E-409C-BE32-E72D297353CC}">
                <c16:uniqueId val="{00000043-0403-450D-8A8C-A66939CD2F47}"/>
              </c:ext>
            </c:extLst>
          </c:dPt>
          <c:dPt>
            <c:idx val="4"/>
            <c:invertIfNegative val="0"/>
            <c:bubble3D val="0"/>
            <c:extLst>
              <c:ext xmlns:c16="http://schemas.microsoft.com/office/drawing/2014/chart" uri="{C3380CC4-5D6E-409C-BE32-E72D297353CC}">
                <c16:uniqueId val="{00000044-0403-450D-8A8C-A66939CD2F47}"/>
              </c:ext>
            </c:extLst>
          </c:dPt>
          <c:dPt>
            <c:idx val="5"/>
            <c:invertIfNegative val="0"/>
            <c:bubble3D val="0"/>
            <c:extLst>
              <c:ext xmlns:c16="http://schemas.microsoft.com/office/drawing/2014/chart" uri="{C3380CC4-5D6E-409C-BE32-E72D297353CC}">
                <c16:uniqueId val="{00000045-0403-450D-8A8C-A66939CD2F47}"/>
              </c:ext>
            </c:extLst>
          </c:dPt>
          <c:dPt>
            <c:idx val="6"/>
            <c:invertIfNegative val="0"/>
            <c:bubble3D val="0"/>
            <c:extLst>
              <c:ext xmlns:c16="http://schemas.microsoft.com/office/drawing/2014/chart" uri="{C3380CC4-5D6E-409C-BE32-E72D297353CC}">
                <c16:uniqueId val="{00000046-0403-450D-8A8C-A66939CD2F47}"/>
              </c:ext>
            </c:extLst>
          </c:dPt>
          <c:dPt>
            <c:idx val="7"/>
            <c:invertIfNegative val="0"/>
            <c:bubble3D val="0"/>
            <c:extLst>
              <c:ext xmlns:c16="http://schemas.microsoft.com/office/drawing/2014/chart" uri="{C3380CC4-5D6E-409C-BE32-E72D297353CC}">
                <c16:uniqueId val="{00000047-0403-450D-8A8C-A66939CD2F47}"/>
              </c:ext>
            </c:extLst>
          </c:dPt>
          <c:dPt>
            <c:idx val="8"/>
            <c:invertIfNegative val="0"/>
            <c:bubble3D val="0"/>
            <c:extLst>
              <c:ext xmlns:c16="http://schemas.microsoft.com/office/drawing/2014/chart" uri="{C3380CC4-5D6E-409C-BE32-E72D297353CC}">
                <c16:uniqueId val="{00000048-0403-450D-8A8C-A66939CD2F47}"/>
              </c:ext>
            </c:extLst>
          </c:dPt>
          <c:dPt>
            <c:idx val="9"/>
            <c:invertIfNegative val="0"/>
            <c:bubble3D val="0"/>
            <c:extLst>
              <c:ext xmlns:c16="http://schemas.microsoft.com/office/drawing/2014/chart" uri="{C3380CC4-5D6E-409C-BE32-E72D297353CC}">
                <c16:uniqueId val="{00000049-0403-450D-8A8C-A66939CD2F47}"/>
              </c:ext>
            </c:extLst>
          </c:dPt>
          <c:dPt>
            <c:idx val="10"/>
            <c:invertIfNegative val="0"/>
            <c:bubble3D val="0"/>
            <c:spPr>
              <a:solidFill>
                <a:srgbClr val="FFC000"/>
              </a:solidFill>
            </c:spPr>
            <c:extLst>
              <c:ext xmlns:c16="http://schemas.microsoft.com/office/drawing/2014/chart" uri="{C3380CC4-5D6E-409C-BE32-E72D297353CC}">
                <c16:uniqueId val="{0000004B-0403-450D-8A8C-A66939CD2F47}"/>
              </c:ext>
            </c:extLst>
          </c:dPt>
          <c:dPt>
            <c:idx val="11"/>
            <c:invertIfNegative val="0"/>
            <c:bubble3D val="0"/>
            <c:extLst>
              <c:ext xmlns:c16="http://schemas.microsoft.com/office/drawing/2014/chart" uri="{C3380CC4-5D6E-409C-BE32-E72D297353CC}">
                <c16:uniqueId val="{0000004C-0403-450D-8A8C-A66939CD2F47}"/>
              </c:ext>
            </c:extLst>
          </c:dPt>
          <c:dPt>
            <c:idx val="12"/>
            <c:invertIfNegative val="0"/>
            <c:bubble3D val="0"/>
            <c:extLst>
              <c:ext xmlns:c16="http://schemas.microsoft.com/office/drawing/2014/chart" uri="{C3380CC4-5D6E-409C-BE32-E72D297353CC}">
                <c16:uniqueId val="{0000004D-0403-450D-8A8C-A66939CD2F47}"/>
              </c:ext>
            </c:extLst>
          </c:dPt>
          <c:dPt>
            <c:idx val="13"/>
            <c:invertIfNegative val="0"/>
            <c:bubble3D val="0"/>
            <c:extLst>
              <c:ext xmlns:c16="http://schemas.microsoft.com/office/drawing/2014/chart" uri="{C3380CC4-5D6E-409C-BE32-E72D297353CC}">
                <c16:uniqueId val="{0000004E-0403-450D-8A8C-A66939CD2F47}"/>
              </c:ext>
            </c:extLst>
          </c:dPt>
          <c:dPt>
            <c:idx val="14"/>
            <c:invertIfNegative val="0"/>
            <c:bubble3D val="0"/>
            <c:extLst>
              <c:ext xmlns:c16="http://schemas.microsoft.com/office/drawing/2014/chart" uri="{C3380CC4-5D6E-409C-BE32-E72D297353CC}">
                <c16:uniqueId val="{0000004F-0403-450D-8A8C-A66939CD2F47}"/>
              </c:ext>
            </c:extLst>
          </c:dPt>
          <c:dPt>
            <c:idx val="15"/>
            <c:invertIfNegative val="0"/>
            <c:bubble3D val="0"/>
            <c:extLst>
              <c:ext xmlns:c16="http://schemas.microsoft.com/office/drawing/2014/chart" uri="{C3380CC4-5D6E-409C-BE32-E72D297353CC}">
                <c16:uniqueId val="{00000050-0403-450D-8A8C-A66939CD2F47}"/>
              </c:ext>
            </c:extLst>
          </c:dPt>
          <c:dPt>
            <c:idx val="16"/>
            <c:invertIfNegative val="0"/>
            <c:bubble3D val="0"/>
            <c:extLst>
              <c:ext xmlns:c16="http://schemas.microsoft.com/office/drawing/2014/chart" uri="{C3380CC4-5D6E-409C-BE32-E72D297353CC}">
                <c16:uniqueId val="{00000051-0403-450D-8A8C-A66939CD2F47}"/>
              </c:ext>
            </c:extLst>
          </c:dPt>
          <c:dPt>
            <c:idx val="17"/>
            <c:invertIfNegative val="0"/>
            <c:bubble3D val="0"/>
            <c:extLst>
              <c:ext xmlns:c16="http://schemas.microsoft.com/office/drawing/2014/chart" uri="{C3380CC4-5D6E-409C-BE32-E72D297353CC}">
                <c16:uniqueId val="{00000052-0403-450D-8A8C-A66939CD2F47}"/>
              </c:ext>
            </c:extLst>
          </c:dPt>
          <c:dPt>
            <c:idx val="18"/>
            <c:invertIfNegative val="0"/>
            <c:bubble3D val="0"/>
            <c:extLst>
              <c:ext xmlns:c16="http://schemas.microsoft.com/office/drawing/2014/chart" uri="{C3380CC4-5D6E-409C-BE32-E72D297353CC}">
                <c16:uniqueId val="{00000053-0403-450D-8A8C-A66939CD2F47}"/>
              </c:ext>
            </c:extLst>
          </c:dPt>
          <c:dPt>
            <c:idx val="19"/>
            <c:invertIfNegative val="0"/>
            <c:bubble3D val="0"/>
            <c:extLst>
              <c:ext xmlns:c16="http://schemas.microsoft.com/office/drawing/2014/chart" uri="{C3380CC4-5D6E-409C-BE32-E72D297353CC}">
                <c16:uniqueId val="{00000054-0403-450D-8A8C-A66939CD2F47}"/>
              </c:ext>
            </c:extLst>
          </c:dPt>
          <c:dPt>
            <c:idx val="20"/>
            <c:invertIfNegative val="0"/>
            <c:bubble3D val="0"/>
            <c:extLst>
              <c:ext xmlns:c16="http://schemas.microsoft.com/office/drawing/2014/chart" uri="{C3380CC4-5D6E-409C-BE32-E72D297353CC}">
                <c16:uniqueId val="{00000055-0403-450D-8A8C-A66939CD2F47}"/>
              </c:ext>
            </c:extLst>
          </c:dPt>
          <c:dPt>
            <c:idx val="21"/>
            <c:invertIfNegative val="0"/>
            <c:bubble3D val="0"/>
            <c:extLst>
              <c:ext xmlns:c16="http://schemas.microsoft.com/office/drawing/2014/chart" uri="{C3380CC4-5D6E-409C-BE32-E72D297353CC}">
                <c16:uniqueId val="{00000056-0403-450D-8A8C-A66939CD2F47}"/>
              </c:ext>
            </c:extLst>
          </c:dPt>
          <c:dPt>
            <c:idx val="22"/>
            <c:invertIfNegative val="0"/>
            <c:bubble3D val="0"/>
            <c:spPr>
              <a:solidFill>
                <a:srgbClr val="FFC000"/>
              </a:solidFill>
            </c:spPr>
            <c:extLst>
              <c:ext xmlns:c16="http://schemas.microsoft.com/office/drawing/2014/chart" uri="{C3380CC4-5D6E-409C-BE32-E72D297353CC}">
                <c16:uniqueId val="{00000058-0403-450D-8A8C-A66939CD2F47}"/>
              </c:ext>
            </c:extLst>
          </c:dPt>
          <c:dPt>
            <c:idx val="23"/>
            <c:invertIfNegative val="0"/>
            <c:bubble3D val="0"/>
            <c:extLst>
              <c:ext xmlns:c16="http://schemas.microsoft.com/office/drawing/2014/chart" uri="{C3380CC4-5D6E-409C-BE32-E72D297353CC}">
                <c16:uniqueId val="{00000059-0403-450D-8A8C-A66939CD2F47}"/>
              </c:ext>
            </c:extLst>
          </c:dPt>
          <c:dPt>
            <c:idx val="24"/>
            <c:invertIfNegative val="0"/>
            <c:bubble3D val="0"/>
            <c:extLst>
              <c:ext xmlns:c16="http://schemas.microsoft.com/office/drawing/2014/chart" uri="{C3380CC4-5D6E-409C-BE32-E72D297353CC}">
                <c16:uniqueId val="{0000005A-0403-450D-8A8C-A66939CD2F47}"/>
              </c:ext>
            </c:extLst>
          </c:dPt>
          <c:dPt>
            <c:idx val="25"/>
            <c:invertIfNegative val="0"/>
            <c:bubble3D val="0"/>
            <c:extLst>
              <c:ext xmlns:c16="http://schemas.microsoft.com/office/drawing/2014/chart" uri="{C3380CC4-5D6E-409C-BE32-E72D297353CC}">
                <c16:uniqueId val="{0000005B-0403-450D-8A8C-A66939CD2F47}"/>
              </c:ext>
            </c:extLst>
          </c:dPt>
          <c:dPt>
            <c:idx val="26"/>
            <c:invertIfNegative val="0"/>
            <c:bubble3D val="0"/>
            <c:extLst>
              <c:ext xmlns:c16="http://schemas.microsoft.com/office/drawing/2014/chart" uri="{C3380CC4-5D6E-409C-BE32-E72D297353CC}">
                <c16:uniqueId val="{0000005C-0403-450D-8A8C-A66939CD2F47}"/>
              </c:ext>
            </c:extLst>
          </c:dPt>
          <c:dPt>
            <c:idx val="27"/>
            <c:invertIfNegative val="0"/>
            <c:bubble3D val="0"/>
            <c:extLst>
              <c:ext xmlns:c16="http://schemas.microsoft.com/office/drawing/2014/chart" uri="{C3380CC4-5D6E-409C-BE32-E72D297353CC}">
                <c16:uniqueId val="{0000005D-0403-450D-8A8C-A66939CD2F47}"/>
              </c:ext>
            </c:extLst>
          </c:dPt>
          <c:dPt>
            <c:idx val="28"/>
            <c:invertIfNegative val="0"/>
            <c:bubble3D val="0"/>
            <c:extLst>
              <c:ext xmlns:c16="http://schemas.microsoft.com/office/drawing/2014/chart" uri="{C3380CC4-5D6E-409C-BE32-E72D297353CC}">
                <c16:uniqueId val="{0000005E-0403-450D-8A8C-A66939CD2F47}"/>
              </c:ext>
            </c:extLst>
          </c:dPt>
          <c:dPt>
            <c:idx val="29"/>
            <c:invertIfNegative val="0"/>
            <c:bubble3D val="0"/>
            <c:extLst>
              <c:ext xmlns:c16="http://schemas.microsoft.com/office/drawing/2014/chart" uri="{C3380CC4-5D6E-409C-BE32-E72D297353CC}">
                <c16:uniqueId val="{0000005F-0403-450D-8A8C-A66939CD2F47}"/>
              </c:ext>
            </c:extLst>
          </c:dPt>
          <c:dPt>
            <c:idx val="30"/>
            <c:invertIfNegative val="0"/>
            <c:bubble3D val="0"/>
            <c:extLst>
              <c:ext xmlns:c16="http://schemas.microsoft.com/office/drawing/2014/chart" uri="{C3380CC4-5D6E-409C-BE32-E72D297353CC}">
                <c16:uniqueId val="{00000060-0403-450D-8A8C-A66939CD2F47}"/>
              </c:ext>
            </c:extLst>
          </c:dPt>
          <c:dPt>
            <c:idx val="31"/>
            <c:invertIfNegative val="0"/>
            <c:bubble3D val="0"/>
            <c:extLst>
              <c:ext xmlns:c16="http://schemas.microsoft.com/office/drawing/2014/chart" uri="{C3380CC4-5D6E-409C-BE32-E72D297353CC}">
                <c16:uniqueId val="{00000061-0403-450D-8A8C-A66939CD2F47}"/>
              </c:ext>
            </c:extLst>
          </c:dPt>
          <c:dPt>
            <c:idx val="32"/>
            <c:invertIfNegative val="0"/>
            <c:bubble3D val="0"/>
            <c:extLst>
              <c:ext xmlns:c16="http://schemas.microsoft.com/office/drawing/2014/chart" uri="{C3380CC4-5D6E-409C-BE32-E72D297353CC}">
                <c16:uniqueId val="{00000062-0403-450D-8A8C-A66939CD2F47}"/>
              </c:ext>
            </c:extLst>
          </c:dPt>
          <c:dPt>
            <c:idx val="33"/>
            <c:invertIfNegative val="0"/>
            <c:bubble3D val="0"/>
            <c:extLst>
              <c:ext xmlns:c16="http://schemas.microsoft.com/office/drawing/2014/chart" uri="{C3380CC4-5D6E-409C-BE32-E72D297353CC}">
                <c16:uniqueId val="{00000063-0403-450D-8A8C-A66939CD2F47}"/>
              </c:ext>
            </c:extLst>
          </c:dPt>
          <c:dPt>
            <c:idx val="34"/>
            <c:invertIfNegative val="0"/>
            <c:bubble3D val="0"/>
            <c:spPr>
              <a:solidFill>
                <a:srgbClr val="FFC000"/>
              </a:solidFill>
            </c:spPr>
            <c:extLst>
              <c:ext xmlns:c16="http://schemas.microsoft.com/office/drawing/2014/chart" uri="{C3380CC4-5D6E-409C-BE32-E72D297353CC}">
                <c16:uniqueId val="{00000065-0403-450D-8A8C-A66939CD2F47}"/>
              </c:ext>
            </c:extLst>
          </c:dPt>
          <c:dPt>
            <c:idx val="35"/>
            <c:invertIfNegative val="0"/>
            <c:bubble3D val="0"/>
            <c:extLst>
              <c:ext xmlns:c16="http://schemas.microsoft.com/office/drawing/2014/chart" uri="{C3380CC4-5D6E-409C-BE32-E72D297353CC}">
                <c16:uniqueId val="{00000066-0403-450D-8A8C-A66939CD2F47}"/>
              </c:ext>
            </c:extLst>
          </c:dPt>
          <c:dPt>
            <c:idx val="36"/>
            <c:invertIfNegative val="0"/>
            <c:bubble3D val="0"/>
            <c:extLst>
              <c:ext xmlns:c16="http://schemas.microsoft.com/office/drawing/2014/chart" uri="{C3380CC4-5D6E-409C-BE32-E72D297353CC}">
                <c16:uniqueId val="{00000067-0403-450D-8A8C-A66939CD2F47}"/>
              </c:ext>
            </c:extLst>
          </c:dPt>
          <c:dPt>
            <c:idx val="37"/>
            <c:invertIfNegative val="0"/>
            <c:bubble3D val="0"/>
            <c:extLst>
              <c:ext xmlns:c16="http://schemas.microsoft.com/office/drawing/2014/chart" uri="{C3380CC4-5D6E-409C-BE32-E72D297353CC}">
                <c16:uniqueId val="{00000068-0403-450D-8A8C-A66939CD2F47}"/>
              </c:ext>
            </c:extLst>
          </c:dPt>
          <c:dPt>
            <c:idx val="38"/>
            <c:invertIfNegative val="0"/>
            <c:bubble3D val="0"/>
            <c:extLst>
              <c:ext xmlns:c16="http://schemas.microsoft.com/office/drawing/2014/chart" uri="{C3380CC4-5D6E-409C-BE32-E72D297353CC}">
                <c16:uniqueId val="{00000069-0403-450D-8A8C-A66939CD2F47}"/>
              </c:ext>
            </c:extLst>
          </c:dPt>
          <c:dPt>
            <c:idx val="39"/>
            <c:invertIfNegative val="0"/>
            <c:bubble3D val="0"/>
            <c:extLst>
              <c:ext xmlns:c16="http://schemas.microsoft.com/office/drawing/2014/chart" uri="{C3380CC4-5D6E-409C-BE32-E72D297353CC}">
                <c16:uniqueId val="{0000006A-0403-450D-8A8C-A66939CD2F47}"/>
              </c:ext>
            </c:extLst>
          </c:dPt>
          <c:dPt>
            <c:idx val="40"/>
            <c:invertIfNegative val="0"/>
            <c:bubble3D val="0"/>
            <c:extLst>
              <c:ext xmlns:c16="http://schemas.microsoft.com/office/drawing/2014/chart" uri="{C3380CC4-5D6E-409C-BE32-E72D297353CC}">
                <c16:uniqueId val="{0000006B-0403-450D-8A8C-A66939CD2F47}"/>
              </c:ext>
            </c:extLst>
          </c:dPt>
          <c:dPt>
            <c:idx val="41"/>
            <c:invertIfNegative val="0"/>
            <c:bubble3D val="0"/>
            <c:extLst>
              <c:ext xmlns:c16="http://schemas.microsoft.com/office/drawing/2014/chart" uri="{C3380CC4-5D6E-409C-BE32-E72D297353CC}">
                <c16:uniqueId val="{0000006C-0403-450D-8A8C-A66939CD2F47}"/>
              </c:ext>
            </c:extLst>
          </c:dPt>
          <c:dPt>
            <c:idx val="42"/>
            <c:invertIfNegative val="0"/>
            <c:bubble3D val="0"/>
            <c:extLst>
              <c:ext xmlns:c16="http://schemas.microsoft.com/office/drawing/2014/chart" uri="{C3380CC4-5D6E-409C-BE32-E72D297353CC}">
                <c16:uniqueId val="{0000006D-0403-450D-8A8C-A66939CD2F47}"/>
              </c:ext>
            </c:extLst>
          </c:dPt>
          <c:dPt>
            <c:idx val="43"/>
            <c:invertIfNegative val="0"/>
            <c:bubble3D val="0"/>
            <c:extLst>
              <c:ext xmlns:c16="http://schemas.microsoft.com/office/drawing/2014/chart" uri="{C3380CC4-5D6E-409C-BE32-E72D297353CC}">
                <c16:uniqueId val="{0000006E-0403-450D-8A8C-A66939CD2F47}"/>
              </c:ext>
            </c:extLst>
          </c:dPt>
          <c:dPt>
            <c:idx val="44"/>
            <c:invertIfNegative val="0"/>
            <c:bubble3D val="0"/>
            <c:extLst>
              <c:ext xmlns:c16="http://schemas.microsoft.com/office/drawing/2014/chart" uri="{C3380CC4-5D6E-409C-BE32-E72D297353CC}">
                <c16:uniqueId val="{0000006F-0403-450D-8A8C-A66939CD2F47}"/>
              </c:ext>
            </c:extLst>
          </c:dPt>
          <c:dPt>
            <c:idx val="45"/>
            <c:invertIfNegative val="0"/>
            <c:bubble3D val="0"/>
            <c:extLst>
              <c:ext xmlns:c16="http://schemas.microsoft.com/office/drawing/2014/chart" uri="{C3380CC4-5D6E-409C-BE32-E72D297353CC}">
                <c16:uniqueId val="{00000070-0403-450D-8A8C-A66939CD2F47}"/>
              </c:ext>
            </c:extLst>
          </c:dPt>
          <c:dPt>
            <c:idx val="46"/>
            <c:invertIfNegative val="0"/>
            <c:bubble3D val="0"/>
            <c:spPr>
              <a:solidFill>
                <a:srgbClr val="FFC000"/>
              </a:solidFill>
            </c:spPr>
            <c:extLst>
              <c:ext xmlns:c16="http://schemas.microsoft.com/office/drawing/2014/chart" uri="{C3380CC4-5D6E-409C-BE32-E72D297353CC}">
                <c16:uniqueId val="{00000072-0403-450D-8A8C-A66939CD2F47}"/>
              </c:ext>
            </c:extLst>
          </c:dPt>
          <c:dPt>
            <c:idx val="47"/>
            <c:invertIfNegative val="0"/>
            <c:bubble3D val="0"/>
            <c:extLst>
              <c:ext xmlns:c16="http://schemas.microsoft.com/office/drawing/2014/chart" uri="{C3380CC4-5D6E-409C-BE32-E72D297353CC}">
                <c16:uniqueId val="{00000073-0403-450D-8A8C-A66939CD2F47}"/>
              </c:ext>
            </c:extLst>
          </c:dPt>
          <c:dPt>
            <c:idx val="48"/>
            <c:invertIfNegative val="0"/>
            <c:bubble3D val="0"/>
            <c:extLst>
              <c:ext xmlns:c16="http://schemas.microsoft.com/office/drawing/2014/chart" uri="{C3380CC4-5D6E-409C-BE32-E72D297353CC}">
                <c16:uniqueId val="{00000074-0403-450D-8A8C-A66939CD2F47}"/>
              </c:ext>
            </c:extLst>
          </c:dPt>
          <c:dPt>
            <c:idx val="49"/>
            <c:invertIfNegative val="0"/>
            <c:bubble3D val="0"/>
            <c:extLst>
              <c:ext xmlns:c16="http://schemas.microsoft.com/office/drawing/2014/chart" uri="{C3380CC4-5D6E-409C-BE32-E72D297353CC}">
                <c16:uniqueId val="{00000075-0403-450D-8A8C-A66939CD2F47}"/>
              </c:ext>
            </c:extLst>
          </c:dPt>
          <c:dPt>
            <c:idx val="50"/>
            <c:invertIfNegative val="0"/>
            <c:bubble3D val="0"/>
            <c:extLst>
              <c:ext xmlns:c16="http://schemas.microsoft.com/office/drawing/2014/chart" uri="{C3380CC4-5D6E-409C-BE32-E72D297353CC}">
                <c16:uniqueId val="{00000076-0403-450D-8A8C-A66939CD2F47}"/>
              </c:ext>
            </c:extLst>
          </c:dPt>
          <c:dPt>
            <c:idx val="51"/>
            <c:invertIfNegative val="0"/>
            <c:bubble3D val="0"/>
            <c:extLst>
              <c:ext xmlns:c16="http://schemas.microsoft.com/office/drawing/2014/chart" uri="{C3380CC4-5D6E-409C-BE32-E72D297353CC}">
                <c16:uniqueId val="{00000077-0403-450D-8A8C-A66939CD2F47}"/>
              </c:ext>
            </c:extLst>
          </c:dPt>
          <c:dPt>
            <c:idx val="52"/>
            <c:invertIfNegative val="0"/>
            <c:bubble3D val="0"/>
            <c:extLst>
              <c:ext xmlns:c16="http://schemas.microsoft.com/office/drawing/2014/chart" uri="{C3380CC4-5D6E-409C-BE32-E72D297353CC}">
                <c16:uniqueId val="{00000078-0403-450D-8A8C-A66939CD2F47}"/>
              </c:ext>
            </c:extLst>
          </c:dPt>
          <c:dPt>
            <c:idx val="53"/>
            <c:invertIfNegative val="0"/>
            <c:bubble3D val="0"/>
            <c:extLst>
              <c:ext xmlns:c16="http://schemas.microsoft.com/office/drawing/2014/chart" uri="{C3380CC4-5D6E-409C-BE32-E72D297353CC}">
                <c16:uniqueId val="{00000079-0403-450D-8A8C-A66939CD2F47}"/>
              </c:ext>
            </c:extLst>
          </c:dPt>
          <c:dPt>
            <c:idx val="54"/>
            <c:invertIfNegative val="0"/>
            <c:bubble3D val="0"/>
            <c:extLst>
              <c:ext xmlns:c16="http://schemas.microsoft.com/office/drawing/2014/chart" uri="{C3380CC4-5D6E-409C-BE32-E72D297353CC}">
                <c16:uniqueId val="{0000007A-0403-450D-8A8C-A66939CD2F47}"/>
              </c:ext>
            </c:extLst>
          </c:dPt>
          <c:dPt>
            <c:idx val="55"/>
            <c:invertIfNegative val="0"/>
            <c:bubble3D val="0"/>
            <c:extLst>
              <c:ext xmlns:c16="http://schemas.microsoft.com/office/drawing/2014/chart" uri="{C3380CC4-5D6E-409C-BE32-E72D297353CC}">
                <c16:uniqueId val="{0000007B-0403-450D-8A8C-A66939CD2F47}"/>
              </c:ext>
            </c:extLst>
          </c:dPt>
          <c:dPt>
            <c:idx val="56"/>
            <c:invertIfNegative val="0"/>
            <c:bubble3D val="0"/>
            <c:extLst>
              <c:ext xmlns:c16="http://schemas.microsoft.com/office/drawing/2014/chart" uri="{C3380CC4-5D6E-409C-BE32-E72D297353CC}">
                <c16:uniqueId val="{0000007C-0403-450D-8A8C-A66939CD2F47}"/>
              </c:ext>
            </c:extLst>
          </c:dPt>
          <c:dPt>
            <c:idx val="58"/>
            <c:invertIfNegative val="0"/>
            <c:bubble3D val="0"/>
            <c:spPr>
              <a:solidFill>
                <a:srgbClr val="FBBB27"/>
              </a:solidFill>
            </c:spPr>
            <c:extLst>
              <c:ext xmlns:c16="http://schemas.microsoft.com/office/drawing/2014/chart" uri="{C3380CC4-5D6E-409C-BE32-E72D297353CC}">
                <c16:uniqueId val="{0000007E-0403-450D-8A8C-A66939CD2F47}"/>
              </c:ext>
            </c:extLst>
          </c:dPt>
          <c:dLbls>
            <c:dLbl>
              <c:idx val="10"/>
              <c:layout>
                <c:manualLayout>
                  <c:x val="2.1380474979877944E-3"/>
                  <c:y val="-4.23332745371187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0403-450D-8A8C-A66939CD2F47}"/>
                </c:ext>
              </c:extLst>
            </c:dLbl>
            <c:dLbl>
              <c:idx val="22"/>
              <c:layout>
                <c:manualLayout>
                  <c:x val="0"/>
                  <c:y val="-3.527772878093225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0403-450D-8A8C-A66939CD2F47}"/>
                </c:ext>
              </c:extLst>
            </c:dLbl>
            <c:dLbl>
              <c:idx val="34"/>
              <c:layout>
                <c:manualLayout>
                  <c:x val="2.1380474979877944E-3"/>
                  <c:y val="-7.408323043995775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0403-450D-8A8C-A66939CD2F47}"/>
                </c:ext>
              </c:extLst>
            </c:dLbl>
            <c:dLbl>
              <c:idx val="46"/>
              <c:layout>
                <c:manualLayout>
                  <c:x val="0"/>
                  <c:y val="-8.466654907423740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0403-450D-8A8C-A66939CD2F47}"/>
                </c:ext>
              </c:extLst>
            </c:dLbl>
            <c:dLbl>
              <c:idx val="58"/>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0403-450D-8A8C-A66939CD2F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'F33-34'!$F$7:$F$65</c:f>
              <c:numCache>
                <c:formatCode>0.00</c:formatCode>
                <c:ptCount val="59"/>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numCache>
            </c:numRef>
          </c:val>
          <c:extLst>
            <c:ext xmlns:c16="http://schemas.microsoft.com/office/drawing/2014/chart" uri="{C3380CC4-5D6E-409C-BE32-E72D297353CC}">
              <c16:uniqueId val="{0000007F-0403-450D-8A8C-A66939CD2F47}"/>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4.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AA52-4A87-822B-ED5885453928}"/>
              </c:ext>
            </c:extLst>
          </c:dPt>
          <c:dPt>
            <c:idx val="1"/>
            <c:invertIfNegative val="0"/>
            <c:bubble3D val="0"/>
            <c:extLst>
              <c:ext xmlns:c16="http://schemas.microsoft.com/office/drawing/2014/chart" uri="{C3380CC4-5D6E-409C-BE32-E72D297353CC}">
                <c16:uniqueId val="{00000001-AA52-4A87-822B-ED5885453928}"/>
              </c:ext>
            </c:extLst>
          </c:dPt>
          <c:dPt>
            <c:idx val="2"/>
            <c:invertIfNegative val="0"/>
            <c:bubble3D val="0"/>
            <c:extLst>
              <c:ext xmlns:c16="http://schemas.microsoft.com/office/drawing/2014/chart" uri="{C3380CC4-5D6E-409C-BE32-E72D297353CC}">
                <c16:uniqueId val="{00000002-AA52-4A87-822B-ED5885453928}"/>
              </c:ext>
            </c:extLst>
          </c:dPt>
          <c:dPt>
            <c:idx val="3"/>
            <c:invertIfNegative val="0"/>
            <c:bubble3D val="0"/>
            <c:extLst>
              <c:ext xmlns:c16="http://schemas.microsoft.com/office/drawing/2014/chart" uri="{C3380CC4-5D6E-409C-BE32-E72D297353CC}">
                <c16:uniqueId val="{00000003-AA52-4A87-822B-ED5885453928}"/>
              </c:ext>
            </c:extLst>
          </c:dPt>
          <c:dPt>
            <c:idx val="4"/>
            <c:invertIfNegative val="0"/>
            <c:bubble3D val="0"/>
            <c:extLst>
              <c:ext xmlns:c16="http://schemas.microsoft.com/office/drawing/2014/chart" uri="{C3380CC4-5D6E-409C-BE32-E72D297353CC}">
                <c16:uniqueId val="{00000004-AA52-4A87-822B-ED5885453928}"/>
              </c:ext>
            </c:extLst>
          </c:dPt>
          <c:dPt>
            <c:idx val="5"/>
            <c:invertIfNegative val="0"/>
            <c:bubble3D val="0"/>
            <c:extLst>
              <c:ext xmlns:c16="http://schemas.microsoft.com/office/drawing/2014/chart" uri="{C3380CC4-5D6E-409C-BE32-E72D297353CC}">
                <c16:uniqueId val="{00000005-AA52-4A87-822B-ED5885453928}"/>
              </c:ext>
            </c:extLst>
          </c:dPt>
          <c:dPt>
            <c:idx val="6"/>
            <c:invertIfNegative val="0"/>
            <c:bubble3D val="0"/>
            <c:extLst>
              <c:ext xmlns:c16="http://schemas.microsoft.com/office/drawing/2014/chart" uri="{C3380CC4-5D6E-409C-BE32-E72D297353CC}">
                <c16:uniqueId val="{00000006-AA52-4A87-822B-ED5885453928}"/>
              </c:ext>
            </c:extLst>
          </c:dPt>
          <c:dPt>
            <c:idx val="7"/>
            <c:invertIfNegative val="0"/>
            <c:bubble3D val="0"/>
            <c:extLst>
              <c:ext xmlns:c16="http://schemas.microsoft.com/office/drawing/2014/chart" uri="{C3380CC4-5D6E-409C-BE32-E72D297353CC}">
                <c16:uniqueId val="{00000007-AA52-4A87-822B-ED5885453928}"/>
              </c:ext>
            </c:extLst>
          </c:dPt>
          <c:dPt>
            <c:idx val="8"/>
            <c:invertIfNegative val="0"/>
            <c:bubble3D val="0"/>
            <c:extLst>
              <c:ext xmlns:c16="http://schemas.microsoft.com/office/drawing/2014/chart" uri="{C3380CC4-5D6E-409C-BE32-E72D297353CC}">
                <c16:uniqueId val="{00000008-AA52-4A87-822B-ED5885453928}"/>
              </c:ext>
            </c:extLst>
          </c:dPt>
          <c:dPt>
            <c:idx val="9"/>
            <c:invertIfNegative val="0"/>
            <c:bubble3D val="0"/>
            <c:extLst>
              <c:ext xmlns:c16="http://schemas.microsoft.com/office/drawing/2014/chart" uri="{C3380CC4-5D6E-409C-BE32-E72D297353CC}">
                <c16:uniqueId val="{00000009-AA52-4A87-822B-ED5885453928}"/>
              </c:ext>
            </c:extLst>
          </c:dPt>
          <c:dPt>
            <c:idx val="10"/>
            <c:invertIfNegative val="0"/>
            <c:bubble3D val="0"/>
            <c:spPr>
              <a:solidFill>
                <a:srgbClr val="595959"/>
              </a:solidFill>
            </c:spPr>
            <c:extLst>
              <c:ext xmlns:c16="http://schemas.microsoft.com/office/drawing/2014/chart" uri="{C3380CC4-5D6E-409C-BE32-E72D297353CC}">
                <c16:uniqueId val="{0000000B-AA52-4A87-822B-ED5885453928}"/>
              </c:ext>
            </c:extLst>
          </c:dPt>
          <c:dPt>
            <c:idx val="11"/>
            <c:invertIfNegative val="0"/>
            <c:bubble3D val="0"/>
            <c:extLst>
              <c:ext xmlns:c16="http://schemas.microsoft.com/office/drawing/2014/chart" uri="{C3380CC4-5D6E-409C-BE32-E72D297353CC}">
                <c16:uniqueId val="{0000000C-AA52-4A87-822B-ED5885453928}"/>
              </c:ext>
            </c:extLst>
          </c:dPt>
          <c:dPt>
            <c:idx val="12"/>
            <c:invertIfNegative val="0"/>
            <c:bubble3D val="0"/>
            <c:extLst>
              <c:ext xmlns:c16="http://schemas.microsoft.com/office/drawing/2014/chart" uri="{C3380CC4-5D6E-409C-BE32-E72D297353CC}">
                <c16:uniqueId val="{0000000D-AA52-4A87-822B-ED5885453928}"/>
              </c:ext>
            </c:extLst>
          </c:dPt>
          <c:dPt>
            <c:idx val="13"/>
            <c:invertIfNegative val="0"/>
            <c:bubble3D val="0"/>
            <c:extLst>
              <c:ext xmlns:c16="http://schemas.microsoft.com/office/drawing/2014/chart" uri="{C3380CC4-5D6E-409C-BE32-E72D297353CC}">
                <c16:uniqueId val="{0000000E-AA52-4A87-822B-ED5885453928}"/>
              </c:ext>
            </c:extLst>
          </c:dPt>
          <c:dPt>
            <c:idx val="14"/>
            <c:invertIfNegative val="0"/>
            <c:bubble3D val="0"/>
            <c:extLst>
              <c:ext xmlns:c16="http://schemas.microsoft.com/office/drawing/2014/chart" uri="{C3380CC4-5D6E-409C-BE32-E72D297353CC}">
                <c16:uniqueId val="{0000000F-AA52-4A87-822B-ED5885453928}"/>
              </c:ext>
            </c:extLst>
          </c:dPt>
          <c:dPt>
            <c:idx val="15"/>
            <c:invertIfNegative val="0"/>
            <c:bubble3D val="0"/>
            <c:extLst>
              <c:ext xmlns:c16="http://schemas.microsoft.com/office/drawing/2014/chart" uri="{C3380CC4-5D6E-409C-BE32-E72D297353CC}">
                <c16:uniqueId val="{00000010-AA52-4A87-822B-ED5885453928}"/>
              </c:ext>
            </c:extLst>
          </c:dPt>
          <c:dPt>
            <c:idx val="16"/>
            <c:invertIfNegative val="0"/>
            <c:bubble3D val="0"/>
            <c:extLst>
              <c:ext xmlns:c16="http://schemas.microsoft.com/office/drawing/2014/chart" uri="{C3380CC4-5D6E-409C-BE32-E72D297353CC}">
                <c16:uniqueId val="{00000011-AA52-4A87-822B-ED5885453928}"/>
              </c:ext>
            </c:extLst>
          </c:dPt>
          <c:dPt>
            <c:idx val="17"/>
            <c:invertIfNegative val="0"/>
            <c:bubble3D val="0"/>
            <c:extLst>
              <c:ext xmlns:c16="http://schemas.microsoft.com/office/drawing/2014/chart" uri="{C3380CC4-5D6E-409C-BE32-E72D297353CC}">
                <c16:uniqueId val="{00000012-AA52-4A87-822B-ED5885453928}"/>
              </c:ext>
            </c:extLst>
          </c:dPt>
          <c:dPt>
            <c:idx val="18"/>
            <c:invertIfNegative val="0"/>
            <c:bubble3D val="0"/>
            <c:extLst>
              <c:ext xmlns:c16="http://schemas.microsoft.com/office/drawing/2014/chart" uri="{C3380CC4-5D6E-409C-BE32-E72D297353CC}">
                <c16:uniqueId val="{00000013-AA52-4A87-822B-ED5885453928}"/>
              </c:ext>
            </c:extLst>
          </c:dPt>
          <c:dPt>
            <c:idx val="19"/>
            <c:invertIfNegative val="0"/>
            <c:bubble3D val="0"/>
            <c:extLst>
              <c:ext xmlns:c16="http://schemas.microsoft.com/office/drawing/2014/chart" uri="{C3380CC4-5D6E-409C-BE32-E72D297353CC}">
                <c16:uniqueId val="{00000014-AA52-4A87-822B-ED5885453928}"/>
              </c:ext>
            </c:extLst>
          </c:dPt>
          <c:dPt>
            <c:idx val="20"/>
            <c:invertIfNegative val="0"/>
            <c:bubble3D val="0"/>
            <c:extLst>
              <c:ext xmlns:c16="http://schemas.microsoft.com/office/drawing/2014/chart" uri="{C3380CC4-5D6E-409C-BE32-E72D297353CC}">
                <c16:uniqueId val="{00000015-AA52-4A87-822B-ED5885453928}"/>
              </c:ext>
            </c:extLst>
          </c:dPt>
          <c:dPt>
            <c:idx val="21"/>
            <c:invertIfNegative val="0"/>
            <c:bubble3D val="0"/>
            <c:extLst>
              <c:ext xmlns:c16="http://schemas.microsoft.com/office/drawing/2014/chart" uri="{C3380CC4-5D6E-409C-BE32-E72D297353CC}">
                <c16:uniqueId val="{00000016-AA52-4A87-822B-ED5885453928}"/>
              </c:ext>
            </c:extLst>
          </c:dPt>
          <c:dPt>
            <c:idx val="22"/>
            <c:invertIfNegative val="0"/>
            <c:bubble3D val="0"/>
            <c:spPr>
              <a:solidFill>
                <a:srgbClr val="595959"/>
              </a:solidFill>
            </c:spPr>
            <c:extLst>
              <c:ext xmlns:c16="http://schemas.microsoft.com/office/drawing/2014/chart" uri="{C3380CC4-5D6E-409C-BE32-E72D297353CC}">
                <c16:uniqueId val="{00000018-AA52-4A87-822B-ED5885453928}"/>
              </c:ext>
            </c:extLst>
          </c:dPt>
          <c:dPt>
            <c:idx val="23"/>
            <c:invertIfNegative val="0"/>
            <c:bubble3D val="0"/>
            <c:extLst>
              <c:ext xmlns:c16="http://schemas.microsoft.com/office/drawing/2014/chart" uri="{C3380CC4-5D6E-409C-BE32-E72D297353CC}">
                <c16:uniqueId val="{00000019-AA52-4A87-822B-ED5885453928}"/>
              </c:ext>
            </c:extLst>
          </c:dPt>
          <c:dPt>
            <c:idx val="24"/>
            <c:invertIfNegative val="0"/>
            <c:bubble3D val="0"/>
            <c:extLst>
              <c:ext xmlns:c16="http://schemas.microsoft.com/office/drawing/2014/chart" uri="{C3380CC4-5D6E-409C-BE32-E72D297353CC}">
                <c16:uniqueId val="{0000001A-AA52-4A87-822B-ED5885453928}"/>
              </c:ext>
            </c:extLst>
          </c:dPt>
          <c:dPt>
            <c:idx val="25"/>
            <c:invertIfNegative val="0"/>
            <c:bubble3D val="0"/>
            <c:extLst>
              <c:ext xmlns:c16="http://schemas.microsoft.com/office/drawing/2014/chart" uri="{C3380CC4-5D6E-409C-BE32-E72D297353CC}">
                <c16:uniqueId val="{0000001B-AA52-4A87-822B-ED5885453928}"/>
              </c:ext>
            </c:extLst>
          </c:dPt>
          <c:dPt>
            <c:idx val="26"/>
            <c:invertIfNegative val="0"/>
            <c:bubble3D val="0"/>
            <c:extLst>
              <c:ext xmlns:c16="http://schemas.microsoft.com/office/drawing/2014/chart" uri="{C3380CC4-5D6E-409C-BE32-E72D297353CC}">
                <c16:uniqueId val="{0000001C-AA52-4A87-822B-ED5885453928}"/>
              </c:ext>
            </c:extLst>
          </c:dPt>
          <c:dPt>
            <c:idx val="27"/>
            <c:invertIfNegative val="0"/>
            <c:bubble3D val="0"/>
            <c:extLst>
              <c:ext xmlns:c16="http://schemas.microsoft.com/office/drawing/2014/chart" uri="{C3380CC4-5D6E-409C-BE32-E72D297353CC}">
                <c16:uniqueId val="{0000001D-AA52-4A87-822B-ED5885453928}"/>
              </c:ext>
            </c:extLst>
          </c:dPt>
          <c:dPt>
            <c:idx val="28"/>
            <c:invertIfNegative val="0"/>
            <c:bubble3D val="0"/>
            <c:extLst>
              <c:ext xmlns:c16="http://schemas.microsoft.com/office/drawing/2014/chart" uri="{C3380CC4-5D6E-409C-BE32-E72D297353CC}">
                <c16:uniqueId val="{0000001E-AA52-4A87-822B-ED5885453928}"/>
              </c:ext>
            </c:extLst>
          </c:dPt>
          <c:dPt>
            <c:idx val="29"/>
            <c:invertIfNegative val="0"/>
            <c:bubble3D val="0"/>
            <c:extLst>
              <c:ext xmlns:c16="http://schemas.microsoft.com/office/drawing/2014/chart" uri="{C3380CC4-5D6E-409C-BE32-E72D297353CC}">
                <c16:uniqueId val="{0000001F-AA52-4A87-822B-ED5885453928}"/>
              </c:ext>
            </c:extLst>
          </c:dPt>
          <c:dPt>
            <c:idx val="30"/>
            <c:invertIfNegative val="0"/>
            <c:bubble3D val="0"/>
            <c:extLst>
              <c:ext xmlns:c16="http://schemas.microsoft.com/office/drawing/2014/chart" uri="{C3380CC4-5D6E-409C-BE32-E72D297353CC}">
                <c16:uniqueId val="{00000020-AA52-4A87-822B-ED5885453928}"/>
              </c:ext>
            </c:extLst>
          </c:dPt>
          <c:dPt>
            <c:idx val="31"/>
            <c:invertIfNegative val="0"/>
            <c:bubble3D val="0"/>
            <c:extLst>
              <c:ext xmlns:c16="http://schemas.microsoft.com/office/drawing/2014/chart" uri="{C3380CC4-5D6E-409C-BE32-E72D297353CC}">
                <c16:uniqueId val="{00000021-AA52-4A87-822B-ED5885453928}"/>
              </c:ext>
            </c:extLst>
          </c:dPt>
          <c:dPt>
            <c:idx val="32"/>
            <c:invertIfNegative val="0"/>
            <c:bubble3D val="0"/>
            <c:extLst>
              <c:ext xmlns:c16="http://schemas.microsoft.com/office/drawing/2014/chart" uri="{C3380CC4-5D6E-409C-BE32-E72D297353CC}">
                <c16:uniqueId val="{00000022-AA52-4A87-822B-ED5885453928}"/>
              </c:ext>
            </c:extLst>
          </c:dPt>
          <c:dPt>
            <c:idx val="33"/>
            <c:invertIfNegative val="0"/>
            <c:bubble3D val="0"/>
            <c:extLst>
              <c:ext xmlns:c16="http://schemas.microsoft.com/office/drawing/2014/chart" uri="{C3380CC4-5D6E-409C-BE32-E72D297353CC}">
                <c16:uniqueId val="{00000023-AA52-4A87-822B-ED5885453928}"/>
              </c:ext>
            </c:extLst>
          </c:dPt>
          <c:dPt>
            <c:idx val="34"/>
            <c:invertIfNegative val="0"/>
            <c:bubble3D val="0"/>
            <c:spPr>
              <a:solidFill>
                <a:srgbClr val="595959"/>
              </a:solidFill>
            </c:spPr>
            <c:extLst>
              <c:ext xmlns:c16="http://schemas.microsoft.com/office/drawing/2014/chart" uri="{C3380CC4-5D6E-409C-BE32-E72D297353CC}">
                <c16:uniqueId val="{00000025-AA52-4A87-822B-ED5885453928}"/>
              </c:ext>
            </c:extLst>
          </c:dPt>
          <c:dPt>
            <c:idx val="35"/>
            <c:invertIfNegative val="0"/>
            <c:bubble3D val="0"/>
            <c:extLst>
              <c:ext xmlns:c16="http://schemas.microsoft.com/office/drawing/2014/chart" uri="{C3380CC4-5D6E-409C-BE32-E72D297353CC}">
                <c16:uniqueId val="{00000026-AA52-4A87-822B-ED5885453928}"/>
              </c:ext>
            </c:extLst>
          </c:dPt>
          <c:dPt>
            <c:idx val="36"/>
            <c:invertIfNegative val="0"/>
            <c:bubble3D val="0"/>
            <c:extLst>
              <c:ext xmlns:c16="http://schemas.microsoft.com/office/drawing/2014/chart" uri="{C3380CC4-5D6E-409C-BE32-E72D297353CC}">
                <c16:uniqueId val="{00000027-AA52-4A87-822B-ED5885453928}"/>
              </c:ext>
            </c:extLst>
          </c:dPt>
          <c:dPt>
            <c:idx val="37"/>
            <c:invertIfNegative val="0"/>
            <c:bubble3D val="0"/>
            <c:extLst>
              <c:ext xmlns:c16="http://schemas.microsoft.com/office/drawing/2014/chart" uri="{C3380CC4-5D6E-409C-BE32-E72D297353CC}">
                <c16:uniqueId val="{00000028-AA52-4A87-822B-ED5885453928}"/>
              </c:ext>
            </c:extLst>
          </c:dPt>
          <c:dPt>
            <c:idx val="38"/>
            <c:invertIfNegative val="0"/>
            <c:bubble3D val="0"/>
            <c:extLst>
              <c:ext xmlns:c16="http://schemas.microsoft.com/office/drawing/2014/chart" uri="{C3380CC4-5D6E-409C-BE32-E72D297353CC}">
                <c16:uniqueId val="{00000029-AA52-4A87-822B-ED5885453928}"/>
              </c:ext>
            </c:extLst>
          </c:dPt>
          <c:dPt>
            <c:idx val="39"/>
            <c:invertIfNegative val="0"/>
            <c:bubble3D val="0"/>
            <c:extLst>
              <c:ext xmlns:c16="http://schemas.microsoft.com/office/drawing/2014/chart" uri="{C3380CC4-5D6E-409C-BE32-E72D297353CC}">
                <c16:uniqueId val="{0000002A-AA52-4A87-822B-ED5885453928}"/>
              </c:ext>
            </c:extLst>
          </c:dPt>
          <c:dPt>
            <c:idx val="40"/>
            <c:invertIfNegative val="0"/>
            <c:bubble3D val="0"/>
            <c:extLst>
              <c:ext xmlns:c16="http://schemas.microsoft.com/office/drawing/2014/chart" uri="{C3380CC4-5D6E-409C-BE32-E72D297353CC}">
                <c16:uniqueId val="{0000002B-AA52-4A87-822B-ED5885453928}"/>
              </c:ext>
            </c:extLst>
          </c:dPt>
          <c:dPt>
            <c:idx val="41"/>
            <c:invertIfNegative val="0"/>
            <c:bubble3D val="0"/>
            <c:extLst>
              <c:ext xmlns:c16="http://schemas.microsoft.com/office/drawing/2014/chart" uri="{C3380CC4-5D6E-409C-BE32-E72D297353CC}">
                <c16:uniqueId val="{0000002C-AA52-4A87-822B-ED5885453928}"/>
              </c:ext>
            </c:extLst>
          </c:dPt>
          <c:dPt>
            <c:idx val="42"/>
            <c:invertIfNegative val="0"/>
            <c:bubble3D val="0"/>
            <c:extLst>
              <c:ext xmlns:c16="http://schemas.microsoft.com/office/drawing/2014/chart" uri="{C3380CC4-5D6E-409C-BE32-E72D297353CC}">
                <c16:uniqueId val="{0000002D-AA52-4A87-822B-ED5885453928}"/>
              </c:ext>
            </c:extLst>
          </c:dPt>
          <c:dPt>
            <c:idx val="43"/>
            <c:invertIfNegative val="0"/>
            <c:bubble3D val="0"/>
            <c:extLst>
              <c:ext xmlns:c16="http://schemas.microsoft.com/office/drawing/2014/chart" uri="{C3380CC4-5D6E-409C-BE32-E72D297353CC}">
                <c16:uniqueId val="{0000002E-AA52-4A87-822B-ED5885453928}"/>
              </c:ext>
            </c:extLst>
          </c:dPt>
          <c:dPt>
            <c:idx val="44"/>
            <c:invertIfNegative val="0"/>
            <c:bubble3D val="0"/>
            <c:extLst>
              <c:ext xmlns:c16="http://schemas.microsoft.com/office/drawing/2014/chart" uri="{C3380CC4-5D6E-409C-BE32-E72D297353CC}">
                <c16:uniqueId val="{0000002F-AA52-4A87-822B-ED5885453928}"/>
              </c:ext>
            </c:extLst>
          </c:dPt>
          <c:dPt>
            <c:idx val="45"/>
            <c:invertIfNegative val="0"/>
            <c:bubble3D val="0"/>
            <c:extLst>
              <c:ext xmlns:c16="http://schemas.microsoft.com/office/drawing/2014/chart" uri="{C3380CC4-5D6E-409C-BE32-E72D297353CC}">
                <c16:uniqueId val="{00000030-AA52-4A87-822B-ED5885453928}"/>
              </c:ext>
            </c:extLst>
          </c:dPt>
          <c:dPt>
            <c:idx val="46"/>
            <c:invertIfNegative val="0"/>
            <c:bubble3D val="0"/>
            <c:spPr>
              <a:solidFill>
                <a:srgbClr val="595959"/>
              </a:solidFill>
            </c:spPr>
            <c:extLst>
              <c:ext xmlns:c16="http://schemas.microsoft.com/office/drawing/2014/chart" uri="{C3380CC4-5D6E-409C-BE32-E72D297353CC}">
                <c16:uniqueId val="{00000032-AA52-4A87-822B-ED5885453928}"/>
              </c:ext>
            </c:extLst>
          </c:dPt>
          <c:dPt>
            <c:idx val="47"/>
            <c:invertIfNegative val="0"/>
            <c:bubble3D val="0"/>
            <c:extLst>
              <c:ext xmlns:c16="http://schemas.microsoft.com/office/drawing/2014/chart" uri="{C3380CC4-5D6E-409C-BE32-E72D297353CC}">
                <c16:uniqueId val="{00000033-AA52-4A87-822B-ED5885453928}"/>
              </c:ext>
            </c:extLst>
          </c:dPt>
          <c:dPt>
            <c:idx val="48"/>
            <c:invertIfNegative val="0"/>
            <c:bubble3D val="0"/>
            <c:extLst>
              <c:ext xmlns:c16="http://schemas.microsoft.com/office/drawing/2014/chart" uri="{C3380CC4-5D6E-409C-BE32-E72D297353CC}">
                <c16:uniqueId val="{00000034-AA52-4A87-822B-ED5885453928}"/>
              </c:ext>
            </c:extLst>
          </c:dPt>
          <c:dPt>
            <c:idx val="49"/>
            <c:invertIfNegative val="0"/>
            <c:bubble3D val="0"/>
            <c:extLst>
              <c:ext xmlns:c16="http://schemas.microsoft.com/office/drawing/2014/chart" uri="{C3380CC4-5D6E-409C-BE32-E72D297353CC}">
                <c16:uniqueId val="{00000035-AA52-4A87-822B-ED5885453928}"/>
              </c:ext>
            </c:extLst>
          </c:dPt>
          <c:dPt>
            <c:idx val="50"/>
            <c:invertIfNegative val="0"/>
            <c:bubble3D val="0"/>
            <c:extLst>
              <c:ext xmlns:c16="http://schemas.microsoft.com/office/drawing/2014/chart" uri="{C3380CC4-5D6E-409C-BE32-E72D297353CC}">
                <c16:uniqueId val="{00000036-AA52-4A87-822B-ED5885453928}"/>
              </c:ext>
            </c:extLst>
          </c:dPt>
          <c:dPt>
            <c:idx val="51"/>
            <c:invertIfNegative val="0"/>
            <c:bubble3D val="0"/>
            <c:extLst>
              <c:ext xmlns:c16="http://schemas.microsoft.com/office/drawing/2014/chart" uri="{C3380CC4-5D6E-409C-BE32-E72D297353CC}">
                <c16:uniqueId val="{00000037-AA52-4A87-822B-ED5885453928}"/>
              </c:ext>
            </c:extLst>
          </c:dPt>
          <c:dPt>
            <c:idx val="52"/>
            <c:invertIfNegative val="0"/>
            <c:bubble3D val="0"/>
            <c:extLst>
              <c:ext xmlns:c16="http://schemas.microsoft.com/office/drawing/2014/chart" uri="{C3380CC4-5D6E-409C-BE32-E72D297353CC}">
                <c16:uniqueId val="{00000038-AA52-4A87-822B-ED5885453928}"/>
              </c:ext>
            </c:extLst>
          </c:dPt>
          <c:dPt>
            <c:idx val="53"/>
            <c:invertIfNegative val="0"/>
            <c:bubble3D val="0"/>
            <c:extLst>
              <c:ext xmlns:c16="http://schemas.microsoft.com/office/drawing/2014/chart" uri="{C3380CC4-5D6E-409C-BE32-E72D297353CC}">
                <c16:uniqueId val="{00000039-AA52-4A87-822B-ED5885453928}"/>
              </c:ext>
            </c:extLst>
          </c:dPt>
          <c:dPt>
            <c:idx val="54"/>
            <c:invertIfNegative val="0"/>
            <c:bubble3D val="0"/>
            <c:extLst>
              <c:ext xmlns:c16="http://schemas.microsoft.com/office/drawing/2014/chart" uri="{C3380CC4-5D6E-409C-BE32-E72D297353CC}">
                <c16:uniqueId val="{0000003A-AA52-4A87-822B-ED5885453928}"/>
              </c:ext>
            </c:extLst>
          </c:dPt>
          <c:dPt>
            <c:idx val="55"/>
            <c:invertIfNegative val="0"/>
            <c:bubble3D val="0"/>
            <c:extLst>
              <c:ext xmlns:c16="http://schemas.microsoft.com/office/drawing/2014/chart" uri="{C3380CC4-5D6E-409C-BE32-E72D297353CC}">
                <c16:uniqueId val="{0000003B-AA52-4A87-822B-ED5885453928}"/>
              </c:ext>
            </c:extLst>
          </c:dPt>
          <c:dPt>
            <c:idx val="56"/>
            <c:invertIfNegative val="0"/>
            <c:bubble3D val="0"/>
            <c:extLst>
              <c:ext xmlns:c16="http://schemas.microsoft.com/office/drawing/2014/chart" uri="{C3380CC4-5D6E-409C-BE32-E72D297353CC}">
                <c16:uniqueId val="{0000003C-AA52-4A87-822B-ED5885453928}"/>
              </c:ext>
            </c:extLst>
          </c:dPt>
          <c:dPt>
            <c:idx val="58"/>
            <c:invertIfNegative val="0"/>
            <c:bubble3D val="0"/>
            <c:spPr>
              <a:solidFill>
                <a:srgbClr val="595959"/>
              </a:solidFill>
            </c:spPr>
            <c:extLst>
              <c:ext xmlns:c16="http://schemas.microsoft.com/office/drawing/2014/chart" uri="{C3380CC4-5D6E-409C-BE32-E72D297353CC}">
                <c16:uniqueId val="{0000003E-AA52-4A87-822B-ED5885453928}"/>
              </c:ext>
            </c:extLst>
          </c:dPt>
          <c:dLbls>
            <c:dLbl>
              <c:idx val="10"/>
              <c:layout>
                <c:manualLayout>
                  <c:x val="-1.2828284987926765E-2"/>
                  <c:y val="-1.0583318634279706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52-4A87-822B-ED5885453928}"/>
                </c:ext>
              </c:extLst>
            </c:dLbl>
            <c:dLbl>
              <c:idx val="22"/>
              <c:layout>
                <c:manualLayout>
                  <c:x val="-8.5521899919511774E-3"/>
                  <c:y val="-2.11666372685593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A52-4A87-822B-ED5885453928}"/>
                </c:ext>
              </c:extLst>
            </c:dLbl>
            <c:dLbl>
              <c:idx val="34"/>
              <c:layout>
                <c:manualLayout>
                  <c:x val="-6.4141424939634616E-3"/>
                  <c:y val="-3.174995590283902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A52-4A87-822B-ED5885453928}"/>
                </c:ext>
              </c:extLst>
            </c:dLbl>
            <c:dLbl>
              <c:idx val="46"/>
              <c:layout>
                <c:manualLayout>
                  <c:x val="-1.2828284987926765E-2"/>
                  <c:y val="-6.3499911805678114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A52-4A87-822B-ED5885453928}"/>
                </c:ext>
              </c:extLst>
            </c:dLbl>
            <c:dLbl>
              <c:idx val="58"/>
              <c:layout>
                <c:manualLayout>
                  <c:x val="-8.5521899919513335E-3"/>
                  <c:y val="-7.408323043995772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A52-4A87-822B-ED58854539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'F35-36'!$A$7:$B$65</c:f>
              <c:multiLvlStrCache>
                <c:ptCount val="5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lvl>
                <c:lvl>
                  <c:pt idx="0">
                    <c:v>2017</c:v>
                  </c:pt>
                  <c:pt idx="12">
                    <c:v>2018</c:v>
                  </c:pt>
                  <c:pt idx="24">
                    <c:v>2019</c:v>
                  </c:pt>
                  <c:pt idx="36">
                    <c:v>2020</c:v>
                  </c:pt>
                  <c:pt idx="48">
                    <c:v>2021</c:v>
                  </c:pt>
                </c:lvl>
              </c:multiLvlStrCache>
            </c:multiLvlStrRef>
          </c:cat>
          <c:val>
            <c:numRef>
              <c:f>'F35-36'!$G$7:$G$65</c:f>
              <c:numCache>
                <c:formatCode>0.00</c:formatCode>
                <c:ptCount val="59"/>
                <c:pt idx="0">
                  <c:v>21.595799308120899</c:v>
                </c:pt>
                <c:pt idx="1">
                  <c:v>21.464224267447801</c:v>
                </c:pt>
                <c:pt idx="2">
                  <c:v>21.1806229563886</c:v>
                </c:pt>
                <c:pt idx="3">
                  <c:v>21.0694498451752</c:v>
                </c:pt>
                <c:pt idx="4">
                  <c:v>20.946730049545401</c:v>
                </c:pt>
                <c:pt idx="5">
                  <c:v>20.673297463304301</c:v>
                </c:pt>
                <c:pt idx="6">
                  <c:v>20.440668899774298</c:v>
                </c:pt>
                <c:pt idx="7">
                  <c:v>20.405043032847299</c:v>
                </c:pt>
                <c:pt idx="8">
                  <c:v>20.6472930813948</c:v>
                </c:pt>
                <c:pt idx="9">
                  <c:v>20.749410322801801</c:v>
                </c:pt>
                <c:pt idx="10">
                  <c:v>20.681745689185899</c:v>
                </c:pt>
                <c:pt idx="11">
                  <c:v>20.744966086084698</c:v>
                </c:pt>
                <c:pt idx="12">
                  <c:v>21.3275235770923</c:v>
                </c:pt>
                <c:pt idx="13">
                  <c:v>22.138724263807202</c:v>
                </c:pt>
                <c:pt idx="14">
                  <c:v>22.372642811214298</c:v>
                </c:pt>
                <c:pt idx="15">
                  <c:v>22.540728308349699</c:v>
                </c:pt>
                <c:pt idx="16">
                  <c:v>22.826963674688798</c:v>
                </c:pt>
                <c:pt idx="17">
                  <c:v>23.078214325141602</c:v>
                </c:pt>
                <c:pt idx="18">
                  <c:v>23.296622154357301</c:v>
                </c:pt>
                <c:pt idx="19">
                  <c:v>23.6630965785128</c:v>
                </c:pt>
                <c:pt idx="20">
                  <c:v>23.849319328831299</c:v>
                </c:pt>
                <c:pt idx="21">
                  <c:v>24.0536137309781</c:v>
                </c:pt>
                <c:pt idx="22">
                  <c:v>24.043954041975098</c:v>
                </c:pt>
                <c:pt idx="23">
                  <c:v>23.749328059096499</c:v>
                </c:pt>
                <c:pt idx="24">
                  <c:v>23.741339083204998</c:v>
                </c:pt>
                <c:pt idx="25">
                  <c:v>24.7207534791964</c:v>
                </c:pt>
                <c:pt idx="26">
                  <c:v>24.7687392553355</c:v>
                </c:pt>
                <c:pt idx="27">
                  <c:v>24.542445375531099</c:v>
                </c:pt>
                <c:pt idx="28">
                  <c:v>24.524457671874799</c:v>
                </c:pt>
                <c:pt idx="29">
                  <c:v>24.277772093723598</c:v>
                </c:pt>
                <c:pt idx="30">
                  <c:v>24.2341543878692</c:v>
                </c:pt>
                <c:pt idx="31">
                  <c:v>24.155098018845699</c:v>
                </c:pt>
                <c:pt idx="32">
                  <c:v>24.080295230743001</c:v>
                </c:pt>
                <c:pt idx="33">
                  <c:v>23.889549514776899</c:v>
                </c:pt>
                <c:pt idx="34">
                  <c:v>23.655593602014999</c:v>
                </c:pt>
                <c:pt idx="35">
                  <c:v>23.6562909335032</c:v>
                </c:pt>
                <c:pt idx="36">
                  <c:v>23.614175456488798</c:v>
                </c:pt>
                <c:pt idx="37">
                  <c:v>23.3030708732839</c:v>
                </c:pt>
                <c:pt idx="38">
                  <c:v>22.373771871775201</c:v>
                </c:pt>
                <c:pt idx="39">
                  <c:v>21.223268475634899</c:v>
                </c:pt>
                <c:pt idx="40">
                  <c:v>20.591123930982601</c:v>
                </c:pt>
                <c:pt idx="41">
                  <c:v>21.052966055654899</c:v>
                </c:pt>
                <c:pt idx="42">
                  <c:v>21.613014267296201</c:v>
                </c:pt>
                <c:pt idx="43">
                  <c:v>21.5805404758576</c:v>
                </c:pt>
                <c:pt idx="44">
                  <c:v>21.247952990828601</c:v>
                </c:pt>
                <c:pt idx="45">
                  <c:v>20.7159914597412</c:v>
                </c:pt>
                <c:pt idx="46">
                  <c:v>20.3355450857525</c:v>
                </c:pt>
                <c:pt idx="47">
                  <c:v>20.583308088078901</c:v>
                </c:pt>
                <c:pt idx="48">
                  <c:v>21.119890136216799</c:v>
                </c:pt>
                <c:pt idx="49">
                  <c:v>21.832373261487898</c:v>
                </c:pt>
                <c:pt idx="50">
                  <c:v>22.455103006816</c:v>
                </c:pt>
                <c:pt idx="51">
                  <c:v>22.5554606028929</c:v>
                </c:pt>
                <c:pt idx="52">
                  <c:v>22.683777746899299</c:v>
                </c:pt>
                <c:pt idx="53">
                  <c:v>22.551449620891699</c:v>
                </c:pt>
                <c:pt idx="54">
                  <c:v>22.416031651613601</c:v>
                </c:pt>
                <c:pt idx="55">
                  <c:v>22.3681240732855</c:v>
                </c:pt>
                <c:pt idx="56">
                  <c:v>22.1864372811797</c:v>
                </c:pt>
                <c:pt idx="57">
                  <c:v>21.921772102559</c:v>
                </c:pt>
                <c:pt idx="58">
                  <c:v>21.6298265670886</c:v>
                </c:pt>
              </c:numCache>
            </c:numRef>
          </c:val>
          <c:extLst>
            <c:ext xmlns:c16="http://schemas.microsoft.com/office/drawing/2014/chart" uri="{C3380CC4-5D6E-409C-BE32-E72D297353CC}">
              <c16:uniqueId val="{0000003F-AA52-4A87-822B-ED5885453928}"/>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AA52-4A87-822B-ED5885453928}"/>
              </c:ext>
            </c:extLst>
          </c:dPt>
          <c:dPt>
            <c:idx val="1"/>
            <c:invertIfNegative val="0"/>
            <c:bubble3D val="0"/>
            <c:extLst>
              <c:ext xmlns:c16="http://schemas.microsoft.com/office/drawing/2014/chart" uri="{C3380CC4-5D6E-409C-BE32-E72D297353CC}">
                <c16:uniqueId val="{00000041-AA52-4A87-822B-ED5885453928}"/>
              </c:ext>
            </c:extLst>
          </c:dPt>
          <c:dPt>
            <c:idx val="2"/>
            <c:invertIfNegative val="0"/>
            <c:bubble3D val="0"/>
            <c:extLst>
              <c:ext xmlns:c16="http://schemas.microsoft.com/office/drawing/2014/chart" uri="{C3380CC4-5D6E-409C-BE32-E72D297353CC}">
                <c16:uniqueId val="{00000042-AA52-4A87-822B-ED5885453928}"/>
              </c:ext>
            </c:extLst>
          </c:dPt>
          <c:dPt>
            <c:idx val="3"/>
            <c:invertIfNegative val="0"/>
            <c:bubble3D val="0"/>
            <c:extLst>
              <c:ext xmlns:c16="http://schemas.microsoft.com/office/drawing/2014/chart" uri="{C3380CC4-5D6E-409C-BE32-E72D297353CC}">
                <c16:uniqueId val="{00000043-AA52-4A87-822B-ED5885453928}"/>
              </c:ext>
            </c:extLst>
          </c:dPt>
          <c:dPt>
            <c:idx val="4"/>
            <c:invertIfNegative val="0"/>
            <c:bubble3D val="0"/>
            <c:extLst>
              <c:ext xmlns:c16="http://schemas.microsoft.com/office/drawing/2014/chart" uri="{C3380CC4-5D6E-409C-BE32-E72D297353CC}">
                <c16:uniqueId val="{00000044-AA52-4A87-822B-ED5885453928}"/>
              </c:ext>
            </c:extLst>
          </c:dPt>
          <c:dPt>
            <c:idx val="5"/>
            <c:invertIfNegative val="0"/>
            <c:bubble3D val="0"/>
            <c:extLst>
              <c:ext xmlns:c16="http://schemas.microsoft.com/office/drawing/2014/chart" uri="{C3380CC4-5D6E-409C-BE32-E72D297353CC}">
                <c16:uniqueId val="{00000045-AA52-4A87-822B-ED5885453928}"/>
              </c:ext>
            </c:extLst>
          </c:dPt>
          <c:dPt>
            <c:idx val="6"/>
            <c:invertIfNegative val="0"/>
            <c:bubble3D val="0"/>
            <c:extLst>
              <c:ext xmlns:c16="http://schemas.microsoft.com/office/drawing/2014/chart" uri="{C3380CC4-5D6E-409C-BE32-E72D297353CC}">
                <c16:uniqueId val="{00000046-AA52-4A87-822B-ED5885453928}"/>
              </c:ext>
            </c:extLst>
          </c:dPt>
          <c:dPt>
            <c:idx val="7"/>
            <c:invertIfNegative val="0"/>
            <c:bubble3D val="0"/>
            <c:extLst>
              <c:ext xmlns:c16="http://schemas.microsoft.com/office/drawing/2014/chart" uri="{C3380CC4-5D6E-409C-BE32-E72D297353CC}">
                <c16:uniqueId val="{00000047-AA52-4A87-822B-ED5885453928}"/>
              </c:ext>
            </c:extLst>
          </c:dPt>
          <c:dPt>
            <c:idx val="8"/>
            <c:invertIfNegative val="0"/>
            <c:bubble3D val="0"/>
            <c:extLst>
              <c:ext xmlns:c16="http://schemas.microsoft.com/office/drawing/2014/chart" uri="{C3380CC4-5D6E-409C-BE32-E72D297353CC}">
                <c16:uniqueId val="{00000048-AA52-4A87-822B-ED5885453928}"/>
              </c:ext>
            </c:extLst>
          </c:dPt>
          <c:dPt>
            <c:idx val="9"/>
            <c:invertIfNegative val="0"/>
            <c:bubble3D val="0"/>
            <c:extLst>
              <c:ext xmlns:c16="http://schemas.microsoft.com/office/drawing/2014/chart" uri="{C3380CC4-5D6E-409C-BE32-E72D297353CC}">
                <c16:uniqueId val="{00000049-AA52-4A87-822B-ED5885453928}"/>
              </c:ext>
            </c:extLst>
          </c:dPt>
          <c:dPt>
            <c:idx val="10"/>
            <c:invertIfNegative val="0"/>
            <c:bubble3D val="0"/>
            <c:spPr>
              <a:solidFill>
                <a:srgbClr val="FFC000"/>
              </a:solidFill>
            </c:spPr>
            <c:extLst>
              <c:ext xmlns:c16="http://schemas.microsoft.com/office/drawing/2014/chart" uri="{C3380CC4-5D6E-409C-BE32-E72D297353CC}">
                <c16:uniqueId val="{0000004B-AA52-4A87-822B-ED5885453928}"/>
              </c:ext>
            </c:extLst>
          </c:dPt>
          <c:dPt>
            <c:idx val="11"/>
            <c:invertIfNegative val="0"/>
            <c:bubble3D val="0"/>
            <c:extLst>
              <c:ext xmlns:c16="http://schemas.microsoft.com/office/drawing/2014/chart" uri="{C3380CC4-5D6E-409C-BE32-E72D297353CC}">
                <c16:uniqueId val="{0000004C-AA52-4A87-822B-ED5885453928}"/>
              </c:ext>
            </c:extLst>
          </c:dPt>
          <c:dPt>
            <c:idx val="12"/>
            <c:invertIfNegative val="0"/>
            <c:bubble3D val="0"/>
            <c:extLst>
              <c:ext xmlns:c16="http://schemas.microsoft.com/office/drawing/2014/chart" uri="{C3380CC4-5D6E-409C-BE32-E72D297353CC}">
                <c16:uniqueId val="{0000004D-AA52-4A87-822B-ED5885453928}"/>
              </c:ext>
            </c:extLst>
          </c:dPt>
          <c:dPt>
            <c:idx val="13"/>
            <c:invertIfNegative val="0"/>
            <c:bubble3D val="0"/>
            <c:extLst>
              <c:ext xmlns:c16="http://schemas.microsoft.com/office/drawing/2014/chart" uri="{C3380CC4-5D6E-409C-BE32-E72D297353CC}">
                <c16:uniqueId val="{0000004E-AA52-4A87-822B-ED5885453928}"/>
              </c:ext>
            </c:extLst>
          </c:dPt>
          <c:dPt>
            <c:idx val="14"/>
            <c:invertIfNegative val="0"/>
            <c:bubble3D val="0"/>
            <c:extLst>
              <c:ext xmlns:c16="http://schemas.microsoft.com/office/drawing/2014/chart" uri="{C3380CC4-5D6E-409C-BE32-E72D297353CC}">
                <c16:uniqueId val="{0000004F-AA52-4A87-822B-ED5885453928}"/>
              </c:ext>
            </c:extLst>
          </c:dPt>
          <c:dPt>
            <c:idx val="15"/>
            <c:invertIfNegative val="0"/>
            <c:bubble3D val="0"/>
            <c:extLst>
              <c:ext xmlns:c16="http://schemas.microsoft.com/office/drawing/2014/chart" uri="{C3380CC4-5D6E-409C-BE32-E72D297353CC}">
                <c16:uniqueId val="{00000050-AA52-4A87-822B-ED5885453928}"/>
              </c:ext>
            </c:extLst>
          </c:dPt>
          <c:dPt>
            <c:idx val="16"/>
            <c:invertIfNegative val="0"/>
            <c:bubble3D val="0"/>
            <c:extLst>
              <c:ext xmlns:c16="http://schemas.microsoft.com/office/drawing/2014/chart" uri="{C3380CC4-5D6E-409C-BE32-E72D297353CC}">
                <c16:uniqueId val="{00000051-AA52-4A87-822B-ED5885453928}"/>
              </c:ext>
            </c:extLst>
          </c:dPt>
          <c:dPt>
            <c:idx val="17"/>
            <c:invertIfNegative val="0"/>
            <c:bubble3D val="0"/>
            <c:extLst>
              <c:ext xmlns:c16="http://schemas.microsoft.com/office/drawing/2014/chart" uri="{C3380CC4-5D6E-409C-BE32-E72D297353CC}">
                <c16:uniqueId val="{00000052-AA52-4A87-822B-ED5885453928}"/>
              </c:ext>
            </c:extLst>
          </c:dPt>
          <c:dPt>
            <c:idx val="18"/>
            <c:invertIfNegative val="0"/>
            <c:bubble3D val="0"/>
            <c:extLst>
              <c:ext xmlns:c16="http://schemas.microsoft.com/office/drawing/2014/chart" uri="{C3380CC4-5D6E-409C-BE32-E72D297353CC}">
                <c16:uniqueId val="{00000053-AA52-4A87-822B-ED5885453928}"/>
              </c:ext>
            </c:extLst>
          </c:dPt>
          <c:dPt>
            <c:idx val="19"/>
            <c:invertIfNegative val="0"/>
            <c:bubble3D val="0"/>
            <c:extLst>
              <c:ext xmlns:c16="http://schemas.microsoft.com/office/drawing/2014/chart" uri="{C3380CC4-5D6E-409C-BE32-E72D297353CC}">
                <c16:uniqueId val="{00000054-AA52-4A87-822B-ED5885453928}"/>
              </c:ext>
            </c:extLst>
          </c:dPt>
          <c:dPt>
            <c:idx val="20"/>
            <c:invertIfNegative val="0"/>
            <c:bubble3D val="0"/>
            <c:extLst>
              <c:ext xmlns:c16="http://schemas.microsoft.com/office/drawing/2014/chart" uri="{C3380CC4-5D6E-409C-BE32-E72D297353CC}">
                <c16:uniqueId val="{00000055-AA52-4A87-822B-ED5885453928}"/>
              </c:ext>
            </c:extLst>
          </c:dPt>
          <c:dPt>
            <c:idx val="21"/>
            <c:invertIfNegative val="0"/>
            <c:bubble3D val="0"/>
            <c:extLst>
              <c:ext xmlns:c16="http://schemas.microsoft.com/office/drawing/2014/chart" uri="{C3380CC4-5D6E-409C-BE32-E72D297353CC}">
                <c16:uniqueId val="{00000056-AA52-4A87-822B-ED5885453928}"/>
              </c:ext>
            </c:extLst>
          </c:dPt>
          <c:dPt>
            <c:idx val="22"/>
            <c:invertIfNegative val="0"/>
            <c:bubble3D val="0"/>
            <c:spPr>
              <a:solidFill>
                <a:srgbClr val="FFC000"/>
              </a:solidFill>
            </c:spPr>
            <c:extLst>
              <c:ext xmlns:c16="http://schemas.microsoft.com/office/drawing/2014/chart" uri="{C3380CC4-5D6E-409C-BE32-E72D297353CC}">
                <c16:uniqueId val="{00000058-AA52-4A87-822B-ED5885453928}"/>
              </c:ext>
            </c:extLst>
          </c:dPt>
          <c:dPt>
            <c:idx val="23"/>
            <c:invertIfNegative val="0"/>
            <c:bubble3D val="0"/>
            <c:extLst>
              <c:ext xmlns:c16="http://schemas.microsoft.com/office/drawing/2014/chart" uri="{C3380CC4-5D6E-409C-BE32-E72D297353CC}">
                <c16:uniqueId val="{00000059-AA52-4A87-822B-ED5885453928}"/>
              </c:ext>
            </c:extLst>
          </c:dPt>
          <c:dPt>
            <c:idx val="24"/>
            <c:invertIfNegative val="0"/>
            <c:bubble3D val="0"/>
            <c:extLst>
              <c:ext xmlns:c16="http://schemas.microsoft.com/office/drawing/2014/chart" uri="{C3380CC4-5D6E-409C-BE32-E72D297353CC}">
                <c16:uniqueId val="{0000005A-AA52-4A87-822B-ED5885453928}"/>
              </c:ext>
            </c:extLst>
          </c:dPt>
          <c:dPt>
            <c:idx val="25"/>
            <c:invertIfNegative val="0"/>
            <c:bubble3D val="0"/>
            <c:extLst>
              <c:ext xmlns:c16="http://schemas.microsoft.com/office/drawing/2014/chart" uri="{C3380CC4-5D6E-409C-BE32-E72D297353CC}">
                <c16:uniqueId val="{0000005B-AA52-4A87-822B-ED5885453928}"/>
              </c:ext>
            </c:extLst>
          </c:dPt>
          <c:dPt>
            <c:idx val="26"/>
            <c:invertIfNegative val="0"/>
            <c:bubble3D val="0"/>
            <c:extLst>
              <c:ext xmlns:c16="http://schemas.microsoft.com/office/drawing/2014/chart" uri="{C3380CC4-5D6E-409C-BE32-E72D297353CC}">
                <c16:uniqueId val="{0000005C-AA52-4A87-822B-ED5885453928}"/>
              </c:ext>
            </c:extLst>
          </c:dPt>
          <c:dPt>
            <c:idx val="27"/>
            <c:invertIfNegative val="0"/>
            <c:bubble3D val="0"/>
            <c:extLst>
              <c:ext xmlns:c16="http://schemas.microsoft.com/office/drawing/2014/chart" uri="{C3380CC4-5D6E-409C-BE32-E72D297353CC}">
                <c16:uniqueId val="{0000005D-AA52-4A87-822B-ED5885453928}"/>
              </c:ext>
            </c:extLst>
          </c:dPt>
          <c:dPt>
            <c:idx val="28"/>
            <c:invertIfNegative val="0"/>
            <c:bubble3D val="0"/>
            <c:extLst>
              <c:ext xmlns:c16="http://schemas.microsoft.com/office/drawing/2014/chart" uri="{C3380CC4-5D6E-409C-BE32-E72D297353CC}">
                <c16:uniqueId val="{0000005E-AA52-4A87-822B-ED5885453928}"/>
              </c:ext>
            </c:extLst>
          </c:dPt>
          <c:dPt>
            <c:idx val="29"/>
            <c:invertIfNegative val="0"/>
            <c:bubble3D val="0"/>
            <c:extLst>
              <c:ext xmlns:c16="http://schemas.microsoft.com/office/drawing/2014/chart" uri="{C3380CC4-5D6E-409C-BE32-E72D297353CC}">
                <c16:uniqueId val="{0000005F-AA52-4A87-822B-ED5885453928}"/>
              </c:ext>
            </c:extLst>
          </c:dPt>
          <c:dPt>
            <c:idx val="30"/>
            <c:invertIfNegative val="0"/>
            <c:bubble3D val="0"/>
            <c:extLst>
              <c:ext xmlns:c16="http://schemas.microsoft.com/office/drawing/2014/chart" uri="{C3380CC4-5D6E-409C-BE32-E72D297353CC}">
                <c16:uniqueId val="{00000060-AA52-4A87-822B-ED5885453928}"/>
              </c:ext>
            </c:extLst>
          </c:dPt>
          <c:dPt>
            <c:idx val="31"/>
            <c:invertIfNegative val="0"/>
            <c:bubble3D val="0"/>
            <c:extLst>
              <c:ext xmlns:c16="http://schemas.microsoft.com/office/drawing/2014/chart" uri="{C3380CC4-5D6E-409C-BE32-E72D297353CC}">
                <c16:uniqueId val="{00000061-AA52-4A87-822B-ED5885453928}"/>
              </c:ext>
            </c:extLst>
          </c:dPt>
          <c:dPt>
            <c:idx val="32"/>
            <c:invertIfNegative val="0"/>
            <c:bubble3D val="0"/>
            <c:extLst>
              <c:ext xmlns:c16="http://schemas.microsoft.com/office/drawing/2014/chart" uri="{C3380CC4-5D6E-409C-BE32-E72D297353CC}">
                <c16:uniqueId val="{00000062-AA52-4A87-822B-ED5885453928}"/>
              </c:ext>
            </c:extLst>
          </c:dPt>
          <c:dPt>
            <c:idx val="33"/>
            <c:invertIfNegative val="0"/>
            <c:bubble3D val="0"/>
            <c:extLst>
              <c:ext xmlns:c16="http://schemas.microsoft.com/office/drawing/2014/chart" uri="{C3380CC4-5D6E-409C-BE32-E72D297353CC}">
                <c16:uniqueId val="{00000063-AA52-4A87-822B-ED5885453928}"/>
              </c:ext>
            </c:extLst>
          </c:dPt>
          <c:dPt>
            <c:idx val="34"/>
            <c:invertIfNegative val="0"/>
            <c:bubble3D val="0"/>
            <c:spPr>
              <a:solidFill>
                <a:srgbClr val="FFC000"/>
              </a:solidFill>
            </c:spPr>
            <c:extLst>
              <c:ext xmlns:c16="http://schemas.microsoft.com/office/drawing/2014/chart" uri="{C3380CC4-5D6E-409C-BE32-E72D297353CC}">
                <c16:uniqueId val="{00000065-AA52-4A87-822B-ED5885453928}"/>
              </c:ext>
            </c:extLst>
          </c:dPt>
          <c:dPt>
            <c:idx val="35"/>
            <c:invertIfNegative val="0"/>
            <c:bubble3D val="0"/>
            <c:extLst>
              <c:ext xmlns:c16="http://schemas.microsoft.com/office/drawing/2014/chart" uri="{C3380CC4-5D6E-409C-BE32-E72D297353CC}">
                <c16:uniqueId val="{00000066-AA52-4A87-822B-ED5885453928}"/>
              </c:ext>
            </c:extLst>
          </c:dPt>
          <c:dPt>
            <c:idx val="36"/>
            <c:invertIfNegative val="0"/>
            <c:bubble3D val="0"/>
            <c:extLst>
              <c:ext xmlns:c16="http://schemas.microsoft.com/office/drawing/2014/chart" uri="{C3380CC4-5D6E-409C-BE32-E72D297353CC}">
                <c16:uniqueId val="{00000067-AA52-4A87-822B-ED5885453928}"/>
              </c:ext>
            </c:extLst>
          </c:dPt>
          <c:dPt>
            <c:idx val="37"/>
            <c:invertIfNegative val="0"/>
            <c:bubble3D val="0"/>
            <c:extLst>
              <c:ext xmlns:c16="http://schemas.microsoft.com/office/drawing/2014/chart" uri="{C3380CC4-5D6E-409C-BE32-E72D297353CC}">
                <c16:uniqueId val="{00000068-AA52-4A87-822B-ED5885453928}"/>
              </c:ext>
            </c:extLst>
          </c:dPt>
          <c:dPt>
            <c:idx val="38"/>
            <c:invertIfNegative val="0"/>
            <c:bubble3D val="0"/>
            <c:extLst>
              <c:ext xmlns:c16="http://schemas.microsoft.com/office/drawing/2014/chart" uri="{C3380CC4-5D6E-409C-BE32-E72D297353CC}">
                <c16:uniqueId val="{00000069-AA52-4A87-822B-ED5885453928}"/>
              </c:ext>
            </c:extLst>
          </c:dPt>
          <c:dPt>
            <c:idx val="39"/>
            <c:invertIfNegative val="0"/>
            <c:bubble3D val="0"/>
            <c:extLst>
              <c:ext xmlns:c16="http://schemas.microsoft.com/office/drawing/2014/chart" uri="{C3380CC4-5D6E-409C-BE32-E72D297353CC}">
                <c16:uniqueId val="{0000006A-AA52-4A87-822B-ED5885453928}"/>
              </c:ext>
            </c:extLst>
          </c:dPt>
          <c:dPt>
            <c:idx val="40"/>
            <c:invertIfNegative val="0"/>
            <c:bubble3D val="0"/>
            <c:extLst>
              <c:ext xmlns:c16="http://schemas.microsoft.com/office/drawing/2014/chart" uri="{C3380CC4-5D6E-409C-BE32-E72D297353CC}">
                <c16:uniqueId val="{0000006B-AA52-4A87-822B-ED5885453928}"/>
              </c:ext>
            </c:extLst>
          </c:dPt>
          <c:dPt>
            <c:idx val="41"/>
            <c:invertIfNegative val="0"/>
            <c:bubble3D val="0"/>
            <c:extLst>
              <c:ext xmlns:c16="http://schemas.microsoft.com/office/drawing/2014/chart" uri="{C3380CC4-5D6E-409C-BE32-E72D297353CC}">
                <c16:uniqueId val="{0000006C-AA52-4A87-822B-ED5885453928}"/>
              </c:ext>
            </c:extLst>
          </c:dPt>
          <c:dPt>
            <c:idx val="42"/>
            <c:invertIfNegative val="0"/>
            <c:bubble3D val="0"/>
            <c:extLst>
              <c:ext xmlns:c16="http://schemas.microsoft.com/office/drawing/2014/chart" uri="{C3380CC4-5D6E-409C-BE32-E72D297353CC}">
                <c16:uniqueId val="{0000006D-AA52-4A87-822B-ED5885453928}"/>
              </c:ext>
            </c:extLst>
          </c:dPt>
          <c:dPt>
            <c:idx val="43"/>
            <c:invertIfNegative val="0"/>
            <c:bubble3D val="0"/>
            <c:extLst>
              <c:ext xmlns:c16="http://schemas.microsoft.com/office/drawing/2014/chart" uri="{C3380CC4-5D6E-409C-BE32-E72D297353CC}">
                <c16:uniqueId val="{0000006E-AA52-4A87-822B-ED5885453928}"/>
              </c:ext>
            </c:extLst>
          </c:dPt>
          <c:dPt>
            <c:idx val="44"/>
            <c:invertIfNegative val="0"/>
            <c:bubble3D val="0"/>
            <c:extLst>
              <c:ext xmlns:c16="http://schemas.microsoft.com/office/drawing/2014/chart" uri="{C3380CC4-5D6E-409C-BE32-E72D297353CC}">
                <c16:uniqueId val="{0000006F-AA52-4A87-822B-ED5885453928}"/>
              </c:ext>
            </c:extLst>
          </c:dPt>
          <c:dPt>
            <c:idx val="46"/>
            <c:invertIfNegative val="0"/>
            <c:bubble3D val="0"/>
            <c:spPr>
              <a:solidFill>
                <a:srgbClr val="FFC000"/>
              </a:solidFill>
            </c:spPr>
            <c:extLst>
              <c:ext xmlns:c16="http://schemas.microsoft.com/office/drawing/2014/chart" uri="{C3380CC4-5D6E-409C-BE32-E72D297353CC}">
                <c16:uniqueId val="{00000071-AA52-4A87-822B-ED5885453928}"/>
              </c:ext>
            </c:extLst>
          </c:dPt>
          <c:dPt>
            <c:idx val="47"/>
            <c:invertIfNegative val="0"/>
            <c:bubble3D val="0"/>
            <c:extLst>
              <c:ext xmlns:c16="http://schemas.microsoft.com/office/drawing/2014/chart" uri="{C3380CC4-5D6E-409C-BE32-E72D297353CC}">
                <c16:uniqueId val="{00000072-AA52-4A87-822B-ED5885453928}"/>
              </c:ext>
            </c:extLst>
          </c:dPt>
          <c:dPt>
            <c:idx val="48"/>
            <c:invertIfNegative val="0"/>
            <c:bubble3D val="0"/>
            <c:extLst>
              <c:ext xmlns:c16="http://schemas.microsoft.com/office/drawing/2014/chart" uri="{C3380CC4-5D6E-409C-BE32-E72D297353CC}">
                <c16:uniqueId val="{00000073-AA52-4A87-822B-ED5885453928}"/>
              </c:ext>
            </c:extLst>
          </c:dPt>
          <c:dPt>
            <c:idx val="49"/>
            <c:invertIfNegative val="0"/>
            <c:bubble3D val="0"/>
            <c:extLst>
              <c:ext xmlns:c16="http://schemas.microsoft.com/office/drawing/2014/chart" uri="{C3380CC4-5D6E-409C-BE32-E72D297353CC}">
                <c16:uniqueId val="{00000074-AA52-4A87-822B-ED5885453928}"/>
              </c:ext>
            </c:extLst>
          </c:dPt>
          <c:dPt>
            <c:idx val="50"/>
            <c:invertIfNegative val="0"/>
            <c:bubble3D val="0"/>
            <c:extLst>
              <c:ext xmlns:c16="http://schemas.microsoft.com/office/drawing/2014/chart" uri="{C3380CC4-5D6E-409C-BE32-E72D297353CC}">
                <c16:uniqueId val="{00000075-AA52-4A87-822B-ED5885453928}"/>
              </c:ext>
            </c:extLst>
          </c:dPt>
          <c:dPt>
            <c:idx val="51"/>
            <c:invertIfNegative val="0"/>
            <c:bubble3D val="0"/>
            <c:extLst>
              <c:ext xmlns:c16="http://schemas.microsoft.com/office/drawing/2014/chart" uri="{C3380CC4-5D6E-409C-BE32-E72D297353CC}">
                <c16:uniqueId val="{00000076-AA52-4A87-822B-ED5885453928}"/>
              </c:ext>
            </c:extLst>
          </c:dPt>
          <c:dPt>
            <c:idx val="52"/>
            <c:invertIfNegative val="0"/>
            <c:bubble3D val="0"/>
            <c:extLst>
              <c:ext xmlns:c16="http://schemas.microsoft.com/office/drawing/2014/chart" uri="{C3380CC4-5D6E-409C-BE32-E72D297353CC}">
                <c16:uniqueId val="{00000077-AA52-4A87-822B-ED5885453928}"/>
              </c:ext>
            </c:extLst>
          </c:dPt>
          <c:dPt>
            <c:idx val="53"/>
            <c:invertIfNegative val="0"/>
            <c:bubble3D val="0"/>
            <c:extLst>
              <c:ext xmlns:c16="http://schemas.microsoft.com/office/drawing/2014/chart" uri="{C3380CC4-5D6E-409C-BE32-E72D297353CC}">
                <c16:uniqueId val="{00000078-AA52-4A87-822B-ED5885453928}"/>
              </c:ext>
            </c:extLst>
          </c:dPt>
          <c:dPt>
            <c:idx val="54"/>
            <c:invertIfNegative val="0"/>
            <c:bubble3D val="0"/>
            <c:extLst>
              <c:ext xmlns:c16="http://schemas.microsoft.com/office/drawing/2014/chart" uri="{C3380CC4-5D6E-409C-BE32-E72D297353CC}">
                <c16:uniqueId val="{00000079-AA52-4A87-822B-ED5885453928}"/>
              </c:ext>
            </c:extLst>
          </c:dPt>
          <c:dPt>
            <c:idx val="55"/>
            <c:invertIfNegative val="0"/>
            <c:bubble3D val="0"/>
            <c:extLst>
              <c:ext xmlns:c16="http://schemas.microsoft.com/office/drawing/2014/chart" uri="{C3380CC4-5D6E-409C-BE32-E72D297353CC}">
                <c16:uniqueId val="{0000007A-AA52-4A87-822B-ED5885453928}"/>
              </c:ext>
            </c:extLst>
          </c:dPt>
          <c:dPt>
            <c:idx val="56"/>
            <c:invertIfNegative val="0"/>
            <c:bubble3D val="0"/>
            <c:extLst>
              <c:ext xmlns:c16="http://schemas.microsoft.com/office/drawing/2014/chart" uri="{C3380CC4-5D6E-409C-BE32-E72D297353CC}">
                <c16:uniqueId val="{0000007B-AA52-4A87-822B-ED5885453928}"/>
              </c:ext>
            </c:extLst>
          </c:dPt>
          <c:dPt>
            <c:idx val="58"/>
            <c:invertIfNegative val="0"/>
            <c:bubble3D val="0"/>
            <c:spPr>
              <a:solidFill>
                <a:srgbClr val="FBBB27"/>
              </a:solidFill>
            </c:spPr>
            <c:extLst>
              <c:ext xmlns:c16="http://schemas.microsoft.com/office/drawing/2014/chart" uri="{C3380CC4-5D6E-409C-BE32-E72D297353CC}">
                <c16:uniqueId val="{0000007D-AA52-4A87-822B-ED5885453928}"/>
              </c:ext>
            </c:extLst>
          </c:dPt>
          <c:dLbls>
            <c:dLbl>
              <c:idx val="10"/>
              <c:layout>
                <c:manualLayout>
                  <c:x val="-3.9197084655042807E-17"/>
                  <c:y val="-1.41110915123729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A52-4A87-822B-ED5885453928}"/>
                </c:ext>
              </c:extLst>
            </c:dLbl>
            <c:dLbl>
              <c:idx val="22"/>
              <c:layout>
                <c:manualLayout>
                  <c:x val="0"/>
                  <c:y val="-2.469441014665257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AA52-4A87-822B-ED5885453928}"/>
                </c:ext>
              </c:extLst>
            </c:dLbl>
            <c:dLbl>
              <c:idx val="34"/>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AA52-4A87-822B-ED5885453928}"/>
                </c:ext>
              </c:extLst>
            </c:dLbl>
            <c:dLbl>
              <c:idx val="46"/>
              <c:layout>
                <c:manualLayout>
                  <c:x val="0"/>
                  <c:y val="-2.82221830247458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AA52-4A87-822B-ED5885453928}"/>
                </c:ext>
              </c:extLst>
            </c:dLbl>
            <c:dLbl>
              <c:idx val="58"/>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AA52-4A87-822B-ED58854539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'F35-36'!$H$7:$H$65</c:f>
              <c:numCache>
                <c:formatCode>0.00</c:formatCode>
                <c:ptCount val="59"/>
                <c:pt idx="0">
                  <c:v>21.320847174961099</c:v>
                </c:pt>
                <c:pt idx="1">
                  <c:v>21.187529619991899</c:v>
                </c:pt>
                <c:pt idx="2">
                  <c:v>20.9154833858526</c:v>
                </c:pt>
                <c:pt idx="3">
                  <c:v>20.808298862959901</c:v>
                </c:pt>
                <c:pt idx="4">
                  <c:v>20.688133328652299</c:v>
                </c:pt>
                <c:pt idx="5">
                  <c:v>20.420553202285099</c:v>
                </c:pt>
                <c:pt idx="6">
                  <c:v>20.1867059530022</c:v>
                </c:pt>
                <c:pt idx="7">
                  <c:v>20.151516812856801</c:v>
                </c:pt>
                <c:pt idx="8">
                  <c:v>20.3961026666721</c:v>
                </c:pt>
                <c:pt idx="9">
                  <c:v>20.4996412055945</c:v>
                </c:pt>
                <c:pt idx="10">
                  <c:v>20.438966401854898</c:v>
                </c:pt>
                <c:pt idx="11">
                  <c:v>20.506898426155001</c:v>
                </c:pt>
                <c:pt idx="12">
                  <c:v>21.0400577005455</c:v>
                </c:pt>
                <c:pt idx="13">
                  <c:v>21.741824618237199</c:v>
                </c:pt>
                <c:pt idx="14">
                  <c:v>21.957087374897601</c:v>
                </c:pt>
                <c:pt idx="15">
                  <c:v>22.138557176714901</c:v>
                </c:pt>
                <c:pt idx="16">
                  <c:v>22.361005864572899</c:v>
                </c:pt>
                <c:pt idx="17">
                  <c:v>22.5521638393631</c:v>
                </c:pt>
                <c:pt idx="18">
                  <c:v>22.8507289350188</c:v>
                </c:pt>
                <c:pt idx="19">
                  <c:v>23.314783955639001</c:v>
                </c:pt>
                <c:pt idx="20">
                  <c:v>23.537200391319701</c:v>
                </c:pt>
                <c:pt idx="21">
                  <c:v>23.749128959584699</c:v>
                </c:pt>
                <c:pt idx="22">
                  <c:v>23.744294864209699</c:v>
                </c:pt>
                <c:pt idx="23">
                  <c:v>23.441897656968202</c:v>
                </c:pt>
                <c:pt idx="24">
                  <c:v>23.333631811101899</c:v>
                </c:pt>
                <c:pt idx="25">
                  <c:v>24.285405620015698</c:v>
                </c:pt>
                <c:pt idx="26">
                  <c:v>24.319364825605401</c:v>
                </c:pt>
                <c:pt idx="27">
                  <c:v>24.085074305302701</c:v>
                </c:pt>
                <c:pt idx="28">
                  <c:v>24.055630190755501</c:v>
                </c:pt>
                <c:pt idx="29">
                  <c:v>23.808387743562601</c:v>
                </c:pt>
                <c:pt idx="30">
                  <c:v>23.814940235214198</c:v>
                </c:pt>
                <c:pt idx="31">
                  <c:v>23.788752441864499</c:v>
                </c:pt>
                <c:pt idx="32">
                  <c:v>23.784378347181601</c:v>
                </c:pt>
                <c:pt idx="33">
                  <c:v>23.5816110131383</c:v>
                </c:pt>
                <c:pt idx="34">
                  <c:v>23.376594654042201</c:v>
                </c:pt>
                <c:pt idx="35">
                  <c:v>23.405107981300802</c:v>
                </c:pt>
                <c:pt idx="36">
                  <c:v>23.365501226228101</c:v>
                </c:pt>
                <c:pt idx="37">
                  <c:v>22.9864152794467</c:v>
                </c:pt>
                <c:pt idx="38">
                  <c:v>22.0746251911863</c:v>
                </c:pt>
                <c:pt idx="39">
                  <c:v>21.027479668878598</c:v>
                </c:pt>
                <c:pt idx="40">
                  <c:v>20.442337766210802</c:v>
                </c:pt>
                <c:pt idx="41">
                  <c:v>20.942729323970699</c:v>
                </c:pt>
                <c:pt idx="42">
                  <c:v>21.425634784914401</c:v>
                </c:pt>
                <c:pt idx="43">
                  <c:v>21.349755342255801</c:v>
                </c:pt>
                <c:pt idx="44">
                  <c:v>20.973761666826601</c:v>
                </c:pt>
                <c:pt idx="45">
                  <c:v>20.481247884008098</c:v>
                </c:pt>
                <c:pt idx="46">
                  <c:v>20.188551563969099</c:v>
                </c:pt>
                <c:pt idx="47">
                  <c:v>20.486414502640301</c:v>
                </c:pt>
                <c:pt idx="48">
                  <c:v>21.074057773641901</c:v>
                </c:pt>
                <c:pt idx="49">
                  <c:v>21.863149085265299</c:v>
                </c:pt>
                <c:pt idx="50">
                  <c:v>22.397213859767</c:v>
                </c:pt>
                <c:pt idx="51">
                  <c:v>22.4507862248667</c:v>
                </c:pt>
                <c:pt idx="52">
                  <c:v>22.546433843707099</c:v>
                </c:pt>
                <c:pt idx="53">
                  <c:v>22.4761623141329</c:v>
                </c:pt>
                <c:pt idx="54">
                  <c:v>22.3477046125684</c:v>
                </c:pt>
                <c:pt idx="55">
                  <c:v>22.358021380781501</c:v>
                </c:pt>
                <c:pt idx="56">
                  <c:v>22.158030174403802</c:v>
                </c:pt>
                <c:pt idx="57">
                  <c:v>21.956711524470499</c:v>
                </c:pt>
                <c:pt idx="58">
                  <c:v>21.642098937403901</c:v>
                </c:pt>
              </c:numCache>
            </c:numRef>
          </c:val>
          <c:extLst>
            <c:ext xmlns:c16="http://schemas.microsoft.com/office/drawing/2014/chart" uri="{C3380CC4-5D6E-409C-BE32-E72D297353CC}">
              <c16:uniqueId val="{0000007E-AA52-4A87-822B-ED5885453928}"/>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5.5"/>
          <c:min val="16.5"/>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53E6-4F0F-B4A3-2E78E4B8BF52}"/>
              </c:ext>
            </c:extLst>
          </c:dPt>
          <c:dPt>
            <c:idx val="1"/>
            <c:invertIfNegative val="0"/>
            <c:bubble3D val="0"/>
            <c:extLst>
              <c:ext xmlns:c16="http://schemas.microsoft.com/office/drawing/2014/chart" uri="{C3380CC4-5D6E-409C-BE32-E72D297353CC}">
                <c16:uniqueId val="{00000001-53E6-4F0F-B4A3-2E78E4B8BF52}"/>
              </c:ext>
            </c:extLst>
          </c:dPt>
          <c:dPt>
            <c:idx val="2"/>
            <c:invertIfNegative val="0"/>
            <c:bubble3D val="0"/>
            <c:extLst>
              <c:ext xmlns:c16="http://schemas.microsoft.com/office/drawing/2014/chart" uri="{C3380CC4-5D6E-409C-BE32-E72D297353CC}">
                <c16:uniqueId val="{00000002-53E6-4F0F-B4A3-2E78E4B8BF52}"/>
              </c:ext>
            </c:extLst>
          </c:dPt>
          <c:dPt>
            <c:idx val="3"/>
            <c:invertIfNegative val="0"/>
            <c:bubble3D val="0"/>
            <c:extLst>
              <c:ext xmlns:c16="http://schemas.microsoft.com/office/drawing/2014/chart" uri="{C3380CC4-5D6E-409C-BE32-E72D297353CC}">
                <c16:uniqueId val="{00000003-53E6-4F0F-B4A3-2E78E4B8BF52}"/>
              </c:ext>
            </c:extLst>
          </c:dPt>
          <c:dPt>
            <c:idx val="4"/>
            <c:invertIfNegative val="0"/>
            <c:bubble3D val="0"/>
            <c:extLst>
              <c:ext xmlns:c16="http://schemas.microsoft.com/office/drawing/2014/chart" uri="{C3380CC4-5D6E-409C-BE32-E72D297353CC}">
                <c16:uniqueId val="{00000004-53E6-4F0F-B4A3-2E78E4B8BF52}"/>
              </c:ext>
            </c:extLst>
          </c:dPt>
          <c:dPt>
            <c:idx val="5"/>
            <c:invertIfNegative val="0"/>
            <c:bubble3D val="0"/>
            <c:extLst>
              <c:ext xmlns:c16="http://schemas.microsoft.com/office/drawing/2014/chart" uri="{C3380CC4-5D6E-409C-BE32-E72D297353CC}">
                <c16:uniqueId val="{00000005-53E6-4F0F-B4A3-2E78E4B8BF52}"/>
              </c:ext>
            </c:extLst>
          </c:dPt>
          <c:dPt>
            <c:idx val="6"/>
            <c:invertIfNegative val="0"/>
            <c:bubble3D val="0"/>
            <c:extLst>
              <c:ext xmlns:c16="http://schemas.microsoft.com/office/drawing/2014/chart" uri="{C3380CC4-5D6E-409C-BE32-E72D297353CC}">
                <c16:uniqueId val="{00000006-53E6-4F0F-B4A3-2E78E4B8BF52}"/>
              </c:ext>
            </c:extLst>
          </c:dPt>
          <c:dPt>
            <c:idx val="7"/>
            <c:invertIfNegative val="0"/>
            <c:bubble3D val="0"/>
            <c:extLst>
              <c:ext xmlns:c16="http://schemas.microsoft.com/office/drawing/2014/chart" uri="{C3380CC4-5D6E-409C-BE32-E72D297353CC}">
                <c16:uniqueId val="{00000007-53E6-4F0F-B4A3-2E78E4B8BF52}"/>
              </c:ext>
            </c:extLst>
          </c:dPt>
          <c:dPt>
            <c:idx val="8"/>
            <c:invertIfNegative val="0"/>
            <c:bubble3D val="0"/>
            <c:extLst>
              <c:ext xmlns:c16="http://schemas.microsoft.com/office/drawing/2014/chart" uri="{C3380CC4-5D6E-409C-BE32-E72D297353CC}">
                <c16:uniqueId val="{00000008-53E6-4F0F-B4A3-2E78E4B8BF52}"/>
              </c:ext>
            </c:extLst>
          </c:dPt>
          <c:dPt>
            <c:idx val="9"/>
            <c:invertIfNegative val="0"/>
            <c:bubble3D val="0"/>
            <c:extLst>
              <c:ext xmlns:c16="http://schemas.microsoft.com/office/drawing/2014/chart" uri="{C3380CC4-5D6E-409C-BE32-E72D297353CC}">
                <c16:uniqueId val="{00000009-53E6-4F0F-B4A3-2E78E4B8BF52}"/>
              </c:ext>
            </c:extLst>
          </c:dPt>
          <c:dPt>
            <c:idx val="10"/>
            <c:invertIfNegative val="0"/>
            <c:bubble3D val="0"/>
            <c:spPr>
              <a:solidFill>
                <a:srgbClr val="595959"/>
              </a:solidFill>
            </c:spPr>
            <c:extLst>
              <c:ext xmlns:c16="http://schemas.microsoft.com/office/drawing/2014/chart" uri="{C3380CC4-5D6E-409C-BE32-E72D297353CC}">
                <c16:uniqueId val="{0000000B-53E6-4F0F-B4A3-2E78E4B8BF52}"/>
              </c:ext>
            </c:extLst>
          </c:dPt>
          <c:dPt>
            <c:idx val="11"/>
            <c:invertIfNegative val="0"/>
            <c:bubble3D val="0"/>
            <c:extLst>
              <c:ext xmlns:c16="http://schemas.microsoft.com/office/drawing/2014/chart" uri="{C3380CC4-5D6E-409C-BE32-E72D297353CC}">
                <c16:uniqueId val="{0000000C-53E6-4F0F-B4A3-2E78E4B8BF52}"/>
              </c:ext>
            </c:extLst>
          </c:dPt>
          <c:dPt>
            <c:idx val="12"/>
            <c:invertIfNegative val="0"/>
            <c:bubble3D val="0"/>
            <c:extLst>
              <c:ext xmlns:c16="http://schemas.microsoft.com/office/drawing/2014/chart" uri="{C3380CC4-5D6E-409C-BE32-E72D297353CC}">
                <c16:uniqueId val="{0000000D-53E6-4F0F-B4A3-2E78E4B8BF52}"/>
              </c:ext>
            </c:extLst>
          </c:dPt>
          <c:dPt>
            <c:idx val="13"/>
            <c:invertIfNegative val="0"/>
            <c:bubble3D val="0"/>
            <c:extLst>
              <c:ext xmlns:c16="http://schemas.microsoft.com/office/drawing/2014/chart" uri="{C3380CC4-5D6E-409C-BE32-E72D297353CC}">
                <c16:uniqueId val="{0000000E-53E6-4F0F-B4A3-2E78E4B8BF52}"/>
              </c:ext>
            </c:extLst>
          </c:dPt>
          <c:dPt>
            <c:idx val="14"/>
            <c:invertIfNegative val="0"/>
            <c:bubble3D val="0"/>
            <c:extLst>
              <c:ext xmlns:c16="http://schemas.microsoft.com/office/drawing/2014/chart" uri="{C3380CC4-5D6E-409C-BE32-E72D297353CC}">
                <c16:uniqueId val="{0000000F-53E6-4F0F-B4A3-2E78E4B8BF52}"/>
              </c:ext>
            </c:extLst>
          </c:dPt>
          <c:dPt>
            <c:idx val="15"/>
            <c:invertIfNegative val="0"/>
            <c:bubble3D val="0"/>
            <c:extLst>
              <c:ext xmlns:c16="http://schemas.microsoft.com/office/drawing/2014/chart" uri="{C3380CC4-5D6E-409C-BE32-E72D297353CC}">
                <c16:uniqueId val="{00000010-53E6-4F0F-B4A3-2E78E4B8BF52}"/>
              </c:ext>
            </c:extLst>
          </c:dPt>
          <c:dPt>
            <c:idx val="16"/>
            <c:invertIfNegative val="0"/>
            <c:bubble3D val="0"/>
            <c:extLst>
              <c:ext xmlns:c16="http://schemas.microsoft.com/office/drawing/2014/chart" uri="{C3380CC4-5D6E-409C-BE32-E72D297353CC}">
                <c16:uniqueId val="{00000011-53E6-4F0F-B4A3-2E78E4B8BF52}"/>
              </c:ext>
            </c:extLst>
          </c:dPt>
          <c:dPt>
            <c:idx val="17"/>
            <c:invertIfNegative val="0"/>
            <c:bubble3D val="0"/>
            <c:extLst>
              <c:ext xmlns:c16="http://schemas.microsoft.com/office/drawing/2014/chart" uri="{C3380CC4-5D6E-409C-BE32-E72D297353CC}">
                <c16:uniqueId val="{00000012-53E6-4F0F-B4A3-2E78E4B8BF52}"/>
              </c:ext>
            </c:extLst>
          </c:dPt>
          <c:dPt>
            <c:idx val="18"/>
            <c:invertIfNegative val="0"/>
            <c:bubble3D val="0"/>
            <c:extLst>
              <c:ext xmlns:c16="http://schemas.microsoft.com/office/drawing/2014/chart" uri="{C3380CC4-5D6E-409C-BE32-E72D297353CC}">
                <c16:uniqueId val="{00000013-53E6-4F0F-B4A3-2E78E4B8BF52}"/>
              </c:ext>
            </c:extLst>
          </c:dPt>
          <c:dPt>
            <c:idx val="19"/>
            <c:invertIfNegative val="0"/>
            <c:bubble3D val="0"/>
            <c:extLst>
              <c:ext xmlns:c16="http://schemas.microsoft.com/office/drawing/2014/chart" uri="{C3380CC4-5D6E-409C-BE32-E72D297353CC}">
                <c16:uniqueId val="{00000014-53E6-4F0F-B4A3-2E78E4B8BF52}"/>
              </c:ext>
            </c:extLst>
          </c:dPt>
          <c:dPt>
            <c:idx val="20"/>
            <c:invertIfNegative val="0"/>
            <c:bubble3D val="0"/>
            <c:extLst>
              <c:ext xmlns:c16="http://schemas.microsoft.com/office/drawing/2014/chart" uri="{C3380CC4-5D6E-409C-BE32-E72D297353CC}">
                <c16:uniqueId val="{00000015-53E6-4F0F-B4A3-2E78E4B8BF52}"/>
              </c:ext>
            </c:extLst>
          </c:dPt>
          <c:dPt>
            <c:idx val="21"/>
            <c:invertIfNegative val="0"/>
            <c:bubble3D val="0"/>
            <c:extLst>
              <c:ext xmlns:c16="http://schemas.microsoft.com/office/drawing/2014/chart" uri="{C3380CC4-5D6E-409C-BE32-E72D297353CC}">
                <c16:uniqueId val="{00000016-53E6-4F0F-B4A3-2E78E4B8BF52}"/>
              </c:ext>
            </c:extLst>
          </c:dPt>
          <c:dPt>
            <c:idx val="22"/>
            <c:invertIfNegative val="0"/>
            <c:bubble3D val="0"/>
            <c:spPr>
              <a:solidFill>
                <a:srgbClr val="595959"/>
              </a:solidFill>
            </c:spPr>
            <c:extLst>
              <c:ext xmlns:c16="http://schemas.microsoft.com/office/drawing/2014/chart" uri="{C3380CC4-5D6E-409C-BE32-E72D297353CC}">
                <c16:uniqueId val="{00000018-53E6-4F0F-B4A3-2E78E4B8BF52}"/>
              </c:ext>
            </c:extLst>
          </c:dPt>
          <c:dPt>
            <c:idx val="23"/>
            <c:invertIfNegative val="0"/>
            <c:bubble3D val="0"/>
            <c:extLst>
              <c:ext xmlns:c16="http://schemas.microsoft.com/office/drawing/2014/chart" uri="{C3380CC4-5D6E-409C-BE32-E72D297353CC}">
                <c16:uniqueId val="{00000019-53E6-4F0F-B4A3-2E78E4B8BF52}"/>
              </c:ext>
            </c:extLst>
          </c:dPt>
          <c:dPt>
            <c:idx val="24"/>
            <c:invertIfNegative val="0"/>
            <c:bubble3D val="0"/>
            <c:extLst>
              <c:ext xmlns:c16="http://schemas.microsoft.com/office/drawing/2014/chart" uri="{C3380CC4-5D6E-409C-BE32-E72D297353CC}">
                <c16:uniqueId val="{0000001A-53E6-4F0F-B4A3-2E78E4B8BF52}"/>
              </c:ext>
            </c:extLst>
          </c:dPt>
          <c:dPt>
            <c:idx val="25"/>
            <c:invertIfNegative val="0"/>
            <c:bubble3D val="0"/>
            <c:extLst>
              <c:ext xmlns:c16="http://schemas.microsoft.com/office/drawing/2014/chart" uri="{C3380CC4-5D6E-409C-BE32-E72D297353CC}">
                <c16:uniqueId val="{0000001B-53E6-4F0F-B4A3-2E78E4B8BF52}"/>
              </c:ext>
            </c:extLst>
          </c:dPt>
          <c:dPt>
            <c:idx val="26"/>
            <c:invertIfNegative val="0"/>
            <c:bubble3D val="0"/>
            <c:extLst>
              <c:ext xmlns:c16="http://schemas.microsoft.com/office/drawing/2014/chart" uri="{C3380CC4-5D6E-409C-BE32-E72D297353CC}">
                <c16:uniqueId val="{0000001C-53E6-4F0F-B4A3-2E78E4B8BF52}"/>
              </c:ext>
            </c:extLst>
          </c:dPt>
          <c:dPt>
            <c:idx val="27"/>
            <c:invertIfNegative val="0"/>
            <c:bubble3D val="0"/>
            <c:extLst>
              <c:ext xmlns:c16="http://schemas.microsoft.com/office/drawing/2014/chart" uri="{C3380CC4-5D6E-409C-BE32-E72D297353CC}">
                <c16:uniqueId val="{0000001D-53E6-4F0F-B4A3-2E78E4B8BF52}"/>
              </c:ext>
            </c:extLst>
          </c:dPt>
          <c:dPt>
            <c:idx val="28"/>
            <c:invertIfNegative val="0"/>
            <c:bubble3D val="0"/>
            <c:extLst>
              <c:ext xmlns:c16="http://schemas.microsoft.com/office/drawing/2014/chart" uri="{C3380CC4-5D6E-409C-BE32-E72D297353CC}">
                <c16:uniqueId val="{0000001E-53E6-4F0F-B4A3-2E78E4B8BF52}"/>
              </c:ext>
            </c:extLst>
          </c:dPt>
          <c:dPt>
            <c:idx val="29"/>
            <c:invertIfNegative val="0"/>
            <c:bubble3D val="0"/>
            <c:extLst>
              <c:ext xmlns:c16="http://schemas.microsoft.com/office/drawing/2014/chart" uri="{C3380CC4-5D6E-409C-BE32-E72D297353CC}">
                <c16:uniqueId val="{0000001F-53E6-4F0F-B4A3-2E78E4B8BF52}"/>
              </c:ext>
            </c:extLst>
          </c:dPt>
          <c:dPt>
            <c:idx val="30"/>
            <c:invertIfNegative val="0"/>
            <c:bubble3D val="0"/>
            <c:extLst>
              <c:ext xmlns:c16="http://schemas.microsoft.com/office/drawing/2014/chart" uri="{C3380CC4-5D6E-409C-BE32-E72D297353CC}">
                <c16:uniqueId val="{00000020-53E6-4F0F-B4A3-2E78E4B8BF52}"/>
              </c:ext>
            </c:extLst>
          </c:dPt>
          <c:dPt>
            <c:idx val="31"/>
            <c:invertIfNegative val="0"/>
            <c:bubble3D val="0"/>
            <c:extLst>
              <c:ext xmlns:c16="http://schemas.microsoft.com/office/drawing/2014/chart" uri="{C3380CC4-5D6E-409C-BE32-E72D297353CC}">
                <c16:uniqueId val="{00000021-53E6-4F0F-B4A3-2E78E4B8BF52}"/>
              </c:ext>
            </c:extLst>
          </c:dPt>
          <c:dPt>
            <c:idx val="32"/>
            <c:invertIfNegative val="0"/>
            <c:bubble3D val="0"/>
            <c:extLst>
              <c:ext xmlns:c16="http://schemas.microsoft.com/office/drawing/2014/chart" uri="{C3380CC4-5D6E-409C-BE32-E72D297353CC}">
                <c16:uniqueId val="{00000022-53E6-4F0F-B4A3-2E78E4B8BF52}"/>
              </c:ext>
            </c:extLst>
          </c:dPt>
          <c:dPt>
            <c:idx val="33"/>
            <c:invertIfNegative val="0"/>
            <c:bubble3D val="0"/>
            <c:extLst>
              <c:ext xmlns:c16="http://schemas.microsoft.com/office/drawing/2014/chart" uri="{C3380CC4-5D6E-409C-BE32-E72D297353CC}">
                <c16:uniqueId val="{00000023-53E6-4F0F-B4A3-2E78E4B8BF52}"/>
              </c:ext>
            </c:extLst>
          </c:dPt>
          <c:dPt>
            <c:idx val="34"/>
            <c:invertIfNegative val="0"/>
            <c:bubble3D val="0"/>
            <c:spPr>
              <a:solidFill>
                <a:srgbClr val="595959"/>
              </a:solidFill>
            </c:spPr>
            <c:extLst>
              <c:ext xmlns:c16="http://schemas.microsoft.com/office/drawing/2014/chart" uri="{C3380CC4-5D6E-409C-BE32-E72D297353CC}">
                <c16:uniqueId val="{00000025-53E6-4F0F-B4A3-2E78E4B8BF52}"/>
              </c:ext>
            </c:extLst>
          </c:dPt>
          <c:dPt>
            <c:idx val="35"/>
            <c:invertIfNegative val="0"/>
            <c:bubble3D val="0"/>
            <c:extLst>
              <c:ext xmlns:c16="http://schemas.microsoft.com/office/drawing/2014/chart" uri="{C3380CC4-5D6E-409C-BE32-E72D297353CC}">
                <c16:uniqueId val="{00000026-53E6-4F0F-B4A3-2E78E4B8BF52}"/>
              </c:ext>
            </c:extLst>
          </c:dPt>
          <c:dPt>
            <c:idx val="36"/>
            <c:invertIfNegative val="0"/>
            <c:bubble3D val="0"/>
            <c:extLst>
              <c:ext xmlns:c16="http://schemas.microsoft.com/office/drawing/2014/chart" uri="{C3380CC4-5D6E-409C-BE32-E72D297353CC}">
                <c16:uniqueId val="{00000027-53E6-4F0F-B4A3-2E78E4B8BF52}"/>
              </c:ext>
            </c:extLst>
          </c:dPt>
          <c:dPt>
            <c:idx val="37"/>
            <c:invertIfNegative val="0"/>
            <c:bubble3D val="0"/>
            <c:extLst>
              <c:ext xmlns:c16="http://schemas.microsoft.com/office/drawing/2014/chart" uri="{C3380CC4-5D6E-409C-BE32-E72D297353CC}">
                <c16:uniqueId val="{00000028-53E6-4F0F-B4A3-2E78E4B8BF52}"/>
              </c:ext>
            </c:extLst>
          </c:dPt>
          <c:dPt>
            <c:idx val="38"/>
            <c:invertIfNegative val="0"/>
            <c:bubble3D val="0"/>
            <c:extLst>
              <c:ext xmlns:c16="http://schemas.microsoft.com/office/drawing/2014/chart" uri="{C3380CC4-5D6E-409C-BE32-E72D297353CC}">
                <c16:uniqueId val="{00000029-53E6-4F0F-B4A3-2E78E4B8BF52}"/>
              </c:ext>
            </c:extLst>
          </c:dPt>
          <c:dPt>
            <c:idx val="39"/>
            <c:invertIfNegative val="0"/>
            <c:bubble3D val="0"/>
            <c:extLst>
              <c:ext xmlns:c16="http://schemas.microsoft.com/office/drawing/2014/chart" uri="{C3380CC4-5D6E-409C-BE32-E72D297353CC}">
                <c16:uniqueId val="{0000002A-53E6-4F0F-B4A3-2E78E4B8BF52}"/>
              </c:ext>
            </c:extLst>
          </c:dPt>
          <c:dPt>
            <c:idx val="40"/>
            <c:invertIfNegative val="0"/>
            <c:bubble3D val="0"/>
            <c:extLst>
              <c:ext xmlns:c16="http://schemas.microsoft.com/office/drawing/2014/chart" uri="{C3380CC4-5D6E-409C-BE32-E72D297353CC}">
                <c16:uniqueId val="{0000002B-53E6-4F0F-B4A3-2E78E4B8BF52}"/>
              </c:ext>
            </c:extLst>
          </c:dPt>
          <c:dPt>
            <c:idx val="41"/>
            <c:invertIfNegative val="0"/>
            <c:bubble3D val="0"/>
            <c:extLst>
              <c:ext xmlns:c16="http://schemas.microsoft.com/office/drawing/2014/chart" uri="{C3380CC4-5D6E-409C-BE32-E72D297353CC}">
                <c16:uniqueId val="{0000002C-53E6-4F0F-B4A3-2E78E4B8BF52}"/>
              </c:ext>
            </c:extLst>
          </c:dPt>
          <c:dPt>
            <c:idx val="42"/>
            <c:invertIfNegative val="0"/>
            <c:bubble3D val="0"/>
            <c:extLst>
              <c:ext xmlns:c16="http://schemas.microsoft.com/office/drawing/2014/chart" uri="{C3380CC4-5D6E-409C-BE32-E72D297353CC}">
                <c16:uniqueId val="{0000002D-53E6-4F0F-B4A3-2E78E4B8BF52}"/>
              </c:ext>
            </c:extLst>
          </c:dPt>
          <c:dPt>
            <c:idx val="43"/>
            <c:invertIfNegative val="0"/>
            <c:bubble3D val="0"/>
            <c:extLst>
              <c:ext xmlns:c16="http://schemas.microsoft.com/office/drawing/2014/chart" uri="{C3380CC4-5D6E-409C-BE32-E72D297353CC}">
                <c16:uniqueId val="{0000002E-53E6-4F0F-B4A3-2E78E4B8BF52}"/>
              </c:ext>
            </c:extLst>
          </c:dPt>
          <c:dPt>
            <c:idx val="44"/>
            <c:invertIfNegative val="0"/>
            <c:bubble3D val="0"/>
            <c:extLst>
              <c:ext xmlns:c16="http://schemas.microsoft.com/office/drawing/2014/chart" uri="{C3380CC4-5D6E-409C-BE32-E72D297353CC}">
                <c16:uniqueId val="{0000002F-53E6-4F0F-B4A3-2E78E4B8BF52}"/>
              </c:ext>
            </c:extLst>
          </c:dPt>
          <c:dPt>
            <c:idx val="45"/>
            <c:invertIfNegative val="0"/>
            <c:bubble3D val="0"/>
            <c:extLst>
              <c:ext xmlns:c16="http://schemas.microsoft.com/office/drawing/2014/chart" uri="{C3380CC4-5D6E-409C-BE32-E72D297353CC}">
                <c16:uniqueId val="{00000030-53E6-4F0F-B4A3-2E78E4B8BF52}"/>
              </c:ext>
            </c:extLst>
          </c:dPt>
          <c:dPt>
            <c:idx val="46"/>
            <c:invertIfNegative val="0"/>
            <c:bubble3D val="0"/>
            <c:spPr>
              <a:solidFill>
                <a:srgbClr val="595959"/>
              </a:solidFill>
            </c:spPr>
            <c:extLst>
              <c:ext xmlns:c16="http://schemas.microsoft.com/office/drawing/2014/chart" uri="{C3380CC4-5D6E-409C-BE32-E72D297353CC}">
                <c16:uniqueId val="{00000032-53E6-4F0F-B4A3-2E78E4B8BF52}"/>
              </c:ext>
            </c:extLst>
          </c:dPt>
          <c:dPt>
            <c:idx val="47"/>
            <c:invertIfNegative val="0"/>
            <c:bubble3D val="0"/>
            <c:extLst>
              <c:ext xmlns:c16="http://schemas.microsoft.com/office/drawing/2014/chart" uri="{C3380CC4-5D6E-409C-BE32-E72D297353CC}">
                <c16:uniqueId val="{00000033-53E6-4F0F-B4A3-2E78E4B8BF52}"/>
              </c:ext>
            </c:extLst>
          </c:dPt>
          <c:dPt>
            <c:idx val="48"/>
            <c:invertIfNegative val="0"/>
            <c:bubble3D val="0"/>
            <c:extLst>
              <c:ext xmlns:c16="http://schemas.microsoft.com/office/drawing/2014/chart" uri="{C3380CC4-5D6E-409C-BE32-E72D297353CC}">
                <c16:uniqueId val="{00000034-53E6-4F0F-B4A3-2E78E4B8BF52}"/>
              </c:ext>
            </c:extLst>
          </c:dPt>
          <c:dPt>
            <c:idx val="49"/>
            <c:invertIfNegative val="0"/>
            <c:bubble3D val="0"/>
            <c:extLst>
              <c:ext xmlns:c16="http://schemas.microsoft.com/office/drawing/2014/chart" uri="{C3380CC4-5D6E-409C-BE32-E72D297353CC}">
                <c16:uniqueId val="{00000035-53E6-4F0F-B4A3-2E78E4B8BF52}"/>
              </c:ext>
            </c:extLst>
          </c:dPt>
          <c:dPt>
            <c:idx val="50"/>
            <c:invertIfNegative val="0"/>
            <c:bubble3D val="0"/>
            <c:extLst>
              <c:ext xmlns:c16="http://schemas.microsoft.com/office/drawing/2014/chart" uri="{C3380CC4-5D6E-409C-BE32-E72D297353CC}">
                <c16:uniqueId val="{00000036-53E6-4F0F-B4A3-2E78E4B8BF52}"/>
              </c:ext>
            </c:extLst>
          </c:dPt>
          <c:dPt>
            <c:idx val="51"/>
            <c:invertIfNegative val="0"/>
            <c:bubble3D val="0"/>
            <c:extLst>
              <c:ext xmlns:c16="http://schemas.microsoft.com/office/drawing/2014/chart" uri="{C3380CC4-5D6E-409C-BE32-E72D297353CC}">
                <c16:uniqueId val="{00000037-53E6-4F0F-B4A3-2E78E4B8BF52}"/>
              </c:ext>
            </c:extLst>
          </c:dPt>
          <c:dPt>
            <c:idx val="52"/>
            <c:invertIfNegative val="0"/>
            <c:bubble3D val="0"/>
            <c:extLst>
              <c:ext xmlns:c16="http://schemas.microsoft.com/office/drawing/2014/chart" uri="{C3380CC4-5D6E-409C-BE32-E72D297353CC}">
                <c16:uniqueId val="{00000038-53E6-4F0F-B4A3-2E78E4B8BF52}"/>
              </c:ext>
            </c:extLst>
          </c:dPt>
          <c:dPt>
            <c:idx val="53"/>
            <c:invertIfNegative val="0"/>
            <c:bubble3D val="0"/>
            <c:extLst>
              <c:ext xmlns:c16="http://schemas.microsoft.com/office/drawing/2014/chart" uri="{C3380CC4-5D6E-409C-BE32-E72D297353CC}">
                <c16:uniqueId val="{00000039-53E6-4F0F-B4A3-2E78E4B8BF52}"/>
              </c:ext>
            </c:extLst>
          </c:dPt>
          <c:dPt>
            <c:idx val="54"/>
            <c:invertIfNegative val="0"/>
            <c:bubble3D val="0"/>
            <c:extLst>
              <c:ext xmlns:c16="http://schemas.microsoft.com/office/drawing/2014/chart" uri="{C3380CC4-5D6E-409C-BE32-E72D297353CC}">
                <c16:uniqueId val="{0000003A-53E6-4F0F-B4A3-2E78E4B8BF52}"/>
              </c:ext>
            </c:extLst>
          </c:dPt>
          <c:dPt>
            <c:idx val="55"/>
            <c:invertIfNegative val="0"/>
            <c:bubble3D val="0"/>
            <c:extLst>
              <c:ext xmlns:c16="http://schemas.microsoft.com/office/drawing/2014/chart" uri="{C3380CC4-5D6E-409C-BE32-E72D297353CC}">
                <c16:uniqueId val="{0000003B-53E6-4F0F-B4A3-2E78E4B8BF52}"/>
              </c:ext>
            </c:extLst>
          </c:dPt>
          <c:dPt>
            <c:idx val="56"/>
            <c:invertIfNegative val="0"/>
            <c:bubble3D val="0"/>
            <c:extLst>
              <c:ext xmlns:c16="http://schemas.microsoft.com/office/drawing/2014/chart" uri="{C3380CC4-5D6E-409C-BE32-E72D297353CC}">
                <c16:uniqueId val="{0000003C-53E6-4F0F-B4A3-2E78E4B8BF52}"/>
              </c:ext>
            </c:extLst>
          </c:dPt>
          <c:dPt>
            <c:idx val="58"/>
            <c:invertIfNegative val="0"/>
            <c:bubble3D val="0"/>
            <c:spPr>
              <a:solidFill>
                <a:srgbClr val="595959"/>
              </a:solidFill>
            </c:spPr>
            <c:extLst>
              <c:ext xmlns:c16="http://schemas.microsoft.com/office/drawing/2014/chart" uri="{C3380CC4-5D6E-409C-BE32-E72D297353CC}">
                <c16:uniqueId val="{0000003E-53E6-4F0F-B4A3-2E78E4B8BF52}"/>
              </c:ext>
            </c:extLst>
          </c:dPt>
          <c:dLbls>
            <c:dLbl>
              <c:idx val="10"/>
              <c:layout>
                <c:manualLayout>
                  <c:x val="-6.4141424939633826E-3"/>
                  <c:y val="-4.23332745371187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E6-4F0F-B4A3-2E78E4B8BF52}"/>
                </c:ext>
              </c:extLst>
            </c:dLbl>
            <c:dLbl>
              <c:idx val="22"/>
              <c:layout>
                <c:manualLayout>
                  <c:x val="-1.0690237489938971E-2"/>
                  <c:y val="-4.23332745371187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3E6-4F0F-B4A3-2E78E4B8BF52}"/>
                </c:ext>
              </c:extLst>
            </c:dLbl>
            <c:dLbl>
              <c:idx val="34"/>
              <c:layout>
                <c:manualLayout>
                  <c:x val="-6.4141424939634616E-3"/>
                  <c:y val="-4.9388820293305158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3E6-4F0F-B4A3-2E78E4B8BF52}"/>
                </c:ext>
              </c:extLst>
            </c:dLbl>
            <c:dLbl>
              <c:idx val="46"/>
              <c:layout>
                <c:manualLayout>
                  <c:x val="-8.5521899919511774E-3"/>
                  <c:y val="-7.05554575618645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3E6-4F0F-B4A3-2E78E4B8BF52}"/>
                </c:ext>
              </c:extLst>
            </c:dLbl>
            <c:dLbl>
              <c:idx val="58"/>
              <c:layout>
                <c:manualLayout>
                  <c:x val="-6.4141424939633826E-3"/>
                  <c:y val="-4.23332745371187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3E6-4F0F-B4A3-2E78E4B8BF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'F35-36'!$A$7:$B$65</c:f>
              <c:multiLvlStrCache>
                <c:ptCount val="5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lvl>
                <c:lvl>
                  <c:pt idx="0">
                    <c:v>2017</c:v>
                  </c:pt>
                  <c:pt idx="12">
                    <c:v>2018</c:v>
                  </c:pt>
                  <c:pt idx="24">
                    <c:v>2019</c:v>
                  </c:pt>
                  <c:pt idx="36">
                    <c:v>2020</c:v>
                  </c:pt>
                  <c:pt idx="48">
                    <c:v>2021</c:v>
                  </c:pt>
                </c:lvl>
              </c:multiLvlStrCache>
            </c:multiLvlStrRef>
          </c:cat>
          <c:val>
            <c:numRef>
              <c:f>'F35-36'!$E$7:$E$65</c:f>
              <c:numCache>
                <c:formatCode>0.00</c:formatCode>
                <c:ptCount val="59"/>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numCache>
            </c:numRef>
          </c:val>
          <c:extLst>
            <c:ext xmlns:c16="http://schemas.microsoft.com/office/drawing/2014/chart" uri="{C3380CC4-5D6E-409C-BE32-E72D297353CC}">
              <c16:uniqueId val="{0000003F-53E6-4F0F-B4A3-2E78E4B8BF52}"/>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0-53E6-4F0F-B4A3-2E78E4B8BF52}"/>
              </c:ext>
            </c:extLst>
          </c:dPt>
          <c:dPt>
            <c:idx val="1"/>
            <c:invertIfNegative val="0"/>
            <c:bubble3D val="0"/>
            <c:extLst>
              <c:ext xmlns:c16="http://schemas.microsoft.com/office/drawing/2014/chart" uri="{C3380CC4-5D6E-409C-BE32-E72D297353CC}">
                <c16:uniqueId val="{00000041-53E6-4F0F-B4A3-2E78E4B8BF52}"/>
              </c:ext>
            </c:extLst>
          </c:dPt>
          <c:dPt>
            <c:idx val="2"/>
            <c:invertIfNegative val="0"/>
            <c:bubble3D val="0"/>
            <c:extLst>
              <c:ext xmlns:c16="http://schemas.microsoft.com/office/drawing/2014/chart" uri="{C3380CC4-5D6E-409C-BE32-E72D297353CC}">
                <c16:uniqueId val="{00000042-53E6-4F0F-B4A3-2E78E4B8BF52}"/>
              </c:ext>
            </c:extLst>
          </c:dPt>
          <c:dPt>
            <c:idx val="3"/>
            <c:invertIfNegative val="0"/>
            <c:bubble3D val="0"/>
            <c:extLst>
              <c:ext xmlns:c16="http://schemas.microsoft.com/office/drawing/2014/chart" uri="{C3380CC4-5D6E-409C-BE32-E72D297353CC}">
                <c16:uniqueId val="{00000043-53E6-4F0F-B4A3-2E78E4B8BF52}"/>
              </c:ext>
            </c:extLst>
          </c:dPt>
          <c:dPt>
            <c:idx val="4"/>
            <c:invertIfNegative val="0"/>
            <c:bubble3D val="0"/>
            <c:extLst>
              <c:ext xmlns:c16="http://schemas.microsoft.com/office/drawing/2014/chart" uri="{C3380CC4-5D6E-409C-BE32-E72D297353CC}">
                <c16:uniqueId val="{00000044-53E6-4F0F-B4A3-2E78E4B8BF52}"/>
              </c:ext>
            </c:extLst>
          </c:dPt>
          <c:dPt>
            <c:idx val="5"/>
            <c:invertIfNegative val="0"/>
            <c:bubble3D val="0"/>
            <c:extLst>
              <c:ext xmlns:c16="http://schemas.microsoft.com/office/drawing/2014/chart" uri="{C3380CC4-5D6E-409C-BE32-E72D297353CC}">
                <c16:uniqueId val="{00000045-53E6-4F0F-B4A3-2E78E4B8BF52}"/>
              </c:ext>
            </c:extLst>
          </c:dPt>
          <c:dPt>
            <c:idx val="6"/>
            <c:invertIfNegative val="0"/>
            <c:bubble3D val="0"/>
            <c:extLst>
              <c:ext xmlns:c16="http://schemas.microsoft.com/office/drawing/2014/chart" uri="{C3380CC4-5D6E-409C-BE32-E72D297353CC}">
                <c16:uniqueId val="{00000046-53E6-4F0F-B4A3-2E78E4B8BF52}"/>
              </c:ext>
            </c:extLst>
          </c:dPt>
          <c:dPt>
            <c:idx val="7"/>
            <c:invertIfNegative val="0"/>
            <c:bubble3D val="0"/>
            <c:extLst>
              <c:ext xmlns:c16="http://schemas.microsoft.com/office/drawing/2014/chart" uri="{C3380CC4-5D6E-409C-BE32-E72D297353CC}">
                <c16:uniqueId val="{00000047-53E6-4F0F-B4A3-2E78E4B8BF52}"/>
              </c:ext>
            </c:extLst>
          </c:dPt>
          <c:dPt>
            <c:idx val="8"/>
            <c:invertIfNegative val="0"/>
            <c:bubble3D val="0"/>
            <c:extLst>
              <c:ext xmlns:c16="http://schemas.microsoft.com/office/drawing/2014/chart" uri="{C3380CC4-5D6E-409C-BE32-E72D297353CC}">
                <c16:uniqueId val="{00000048-53E6-4F0F-B4A3-2E78E4B8BF52}"/>
              </c:ext>
            </c:extLst>
          </c:dPt>
          <c:dPt>
            <c:idx val="9"/>
            <c:invertIfNegative val="0"/>
            <c:bubble3D val="0"/>
            <c:extLst>
              <c:ext xmlns:c16="http://schemas.microsoft.com/office/drawing/2014/chart" uri="{C3380CC4-5D6E-409C-BE32-E72D297353CC}">
                <c16:uniqueId val="{00000049-53E6-4F0F-B4A3-2E78E4B8BF52}"/>
              </c:ext>
            </c:extLst>
          </c:dPt>
          <c:dPt>
            <c:idx val="10"/>
            <c:invertIfNegative val="0"/>
            <c:bubble3D val="0"/>
            <c:spPr>
              <a:solidFill>
                <a:srgbClr val="FFC000"/>
              </a:solidFill>
            </c:spPr>
            <c:extLst>
              <c:ext xmlns:c16="http://schemas.microsoft.com/office/drawing/2014/chart" uri="{C3380CC4-5D6E-409C-BE32-E72D297353CC}">
                <c16:uniqueId val="{0000004B-53E6-4F0F-B4A3-2E78E4B8BF52}"/>
              </c:ext>
            </c:extLst>
          </c:dPt>
          <c:dPt>
            <c:idx val="11"/>
            <c:invertIfNegative val="0"/>
            <c:bubble3D val="0"/>
            <c:extLst>
              <c:ext xmlns:c16="http://schemas.microsoft.com/office/drawing/2014/chart" uri="{C3380CC4-5D6E-409C-BE32-E72D297353CC}">
                <c16:uniqueId val="{0000004C-53E6-4F0F-B4A3-2E78E4B8BF52}"/>
              </c:ext>
            </c:extLst>
          </c:dPt>
          <c:dPt>
            <c:idx val="12"/>
            <c:invertIfNegative val="0"/>
            <c:bubble3D val="0"/>
            <c:extLst>
              <c:ext xmlns:c16="http://schemas.microsoft.com/office/drawing/2014/chart" uri="{C3380CC4-5D6E-409C-BE32-E72D297353CC}">
                <c16:uniqueId val="{0000004D-53E6-4F0F-B4A3-2E78E4B8BF52}"/>
              </c:ext>
            </c:extLst>
          </c:dPt>
          <c:dPt>
            <c:idx val="13"/>
            <c:invertIfNegative val="0"/>
            <c:bubble3D val="0"/>
            <c:extLst>
              <c:ext xmlns:c16="http://schemas.microsoft.com/office/drawing/2014/chart" uri="{C3380CC4-5D6E-409C-BE32-E72D297353CC}">
                <c16:uniqueId val="{0000004E-53E6-4F0F-B4A3-2E78E4B8BF52}"/>
              </c:ext>
            </c:extLst>
          </c:dPt>
          <c:dPt>
            <c:idx val="14"/>
            <c:invertIfNegative val="0"/>
            <c:bubble3D val="0"/>
            <c:extLst>
              <c:ext xmlns:c16="http://schemas.microsoft.com/office/drawing/2014/chart" uri="{C3380CC4-5D6E-409C-BE32-E72D297353CC}">
                <c16:uniqueId val="{0000004F-53E6-4F0F-B4A3-2E78E4B8BF52}"/>
              </c:ext>
            </c:extLst>
          </c:dPt>
          <c:dPt>
            <c:idx val="15"/>
            <c:invertIfNegative val="0"/>
            <c:bubble3D val="0"/>
            <c:extLst>
              <c:ext xmlns:c16="http://schemas.microsoft.com/office/drawing/2014/chart" uri="{C3380CC4-5D6E-409C-BE32-E72D297353CC}">
                <c16:uniqueId val="{00000050-53E6-4F0F-B4A3-2E78E4B8BF52}"/>
              </c:ext>
            </c:extLst>
          </c:dPt>
          <c:dPt>
            <c:idx val="16"/>
            <c:invertIfNegative val="0"/>
            <c:bubble3D val="0"/>
            <c:extLst>
              <c:ext xmlns:c16="http://schemas.microsoft.com/office/drawing/2014/chart" uri="{C3380CC4-5D6E-409C-BE32-E72D297353CC}">
                <c16:uniqueId val="{00000051-53E6-4F0F-B4A3-2E78E4B8BF52}"/>
              </c:ext>
            </c:extLst>
          </c:dPt>
          <c:dPt>
            <c:idx val="17"/>
            <c:invertIfNegative val="0"/>
            <c:bubble3D val="0"/>
            <c:extLst>
              <c:ext xmlns:c16="http://schemas.microsoft.com/office/drawing/2014/chart" uri="{C3380CC4-5D6E-409C-BE32-E72D297353CC}">
                <c16:uniqueId val="{00000052-53E6-4F0F-B4A3-2E78E4B8BF52}"/>
              </c:ext>
            </c:extLst>
          </c:dPt>
          <c:dPt>
            <c:idx val="18"/>
            <c:invertIfNegative val="0"/>
            <c:bubble3D val="0"/>
            <c:extLst>
              <c:ext xmlns:c16="http://schemas.microsoft.com/office/drawing/2014/chart" uri="{C3380CC4-5D6E-409C-BE32-E72D297353CC}">
                <c16:uniqueId val="{00000053-53E6-4F0F-B4A3-2E78E4B8BF52}"/>
              </c:ext>
            </c:extLst>
          </c:dPt>
          <c:dPt>
            <c:idx val="19"/>
            <c:invertIfNegative val="0"/>
            <c:bubble3D val="0"/>
            <c:extLst>
              <c:ext xmlns:c16="http://schemas.microsoft.com/office/drawing/2014/chart" uri="{C3380CC4-5D6E-409C-BE32-E72D297353CC}">
                <c16:uniqueId val="{00000054-53E6-4F0F-B4A3-2E78E4B8BF52}"/>
              </c:ext>
            </c:extLst>
          </c:dPt>
          <c:dPt>
            <c:idx val="20"/>
            <c:invertIfNegative val="0"/>
            <c:bubble3D val="0"/>
            <c:extLst>
              <c:ext xmlns:c16="http://schemas.microsoft.com/office/drawing/2014/chart" uri="{C3380CC4-5D6E-409C-BE32-E72D297353CC}">
                <c16:uniqueId val="{00000055-53E6-4F0F-B4A3-2E78E4B8BF52}"/>
              </c:ext>
            </c:extLst>
          </c:dPt>
          <c:dPt>
            <c:idx val="21"/>
            <c:invertIfNegative val="0"/>
            <c:bubble3D val="0"/>
            <c:extLst>
              <c:ext xmlns:c16="http://schemas.microsoft.com/office/drawing/2014/chart" uri="{C3380CC4-5D6E-409C-BE32-E72D297353CC}">
                <c16:uniqueId val="{00000056-53E6-4F0F-B4A3-2E78E4B8BF52}"/>
              </c:ext>
            </c:extLst>
          </c:dPt>
          <c:dPt>
            <c:idx val="22"/>
            <c:invertIfNegative val="0"/>
            <c:bubble3D val="0"/>
            <c:spPr>
              <a:solidFill>
                <a:srgbClr val="FFC000"/>
              </a:solidFill>
            </c:spPr>
            <c:extLst>
              <c:ext xmlns:c16="http://schemas.microsoft.com/office/drawing/2014/chart" uri="{C3380CC4-5D6E-409C-BE32-E72D297353CC}">
                <c16:uniqueId val="{00000058-53E6-4F0F-B4A3-2E78E4B8BF52}"/>
              </c:ext>
            </c:extLst>
          </c:dPt>
          <c:dPt>
            <c:idx val="23"/>
            <c:invertIfNegative val="0"/>
            <c:bubble3D val="0"/>
            <c:extLst>
              <c:ext xmlns:c16="http://schemas.microsoft.com/office/drawing/2014/chart" uri="{C3380CC4-5D6E-409C-BE32-E72D297353CC}">
                <c16:uniqueId val="{00000059-53E6-4F0F-B4A3-2E78E4B8BF52}"/>
              </c:ext>
            </c:extLst>
          </c:dPt>
          <c:dPt>
            <c:idx val="24"/>
            <c:invertIfNegative val="0"/>
            <c:bubble3D val="0"/>
            <c:extLst>
              <c:ext xmlns:c16="http://schemas.microsoft.com/office/drawing/2014/chart" uri="{C3380CC4-5D6E-409C-BE32-E72D297353CC}">
                <c16:uniqueId val="{0000005A-53E6-4F0F-B4A3-2E78E4B8BF52}"/>
              </c:ext>
            </c:extLst>
          </c:dPt>
          <c:dPt>
            <c:idx val="25"/>
            <c:invertIfNegative val="0"/>
            <c:bubble3D val="0"/>
            <c:extLst>
              <c:ext xmlns:c16="http://schemas.microsoft.com/office/drawing/2014/chart" uri="{C3380CC4-5D6E-409C-BE32-E72D297353CC}">
                <c16:uniqueId val="{0000005B-53E6-4F0F-B4A3-2E78E4B8BF52}"/>
              </c:ext>
            </c:extLst>
          </c:dPt>
          <c:dPt>
            <c:idx val="26"/>
            <c:invertIfNegative val="0"/>
            <c:bubble3D val="0"/>
            <c:extLst>
              <c:ext xmlns:c16="http://schemas.microsoft.com/office/drawing/2014/chart" uri="{C3380CC4-5D6E-409C-BE32-E72D297353CC}">
                <c16:uniqueId val="{0000005C-53E6-4F0F-B4A3-2E78E4B8BF52}"/>
              </c:ext>
            </c:extLst>
          </c:dPt>
          <c:dPt>
            <c:idx val="27"/>
            <c:invertIfNegative val="0"/>
            <c:bubble3D val="0"/>
            <c:extLst>
              <c:ext xmlns:c16="http://schemas.microsoft.com/office/drawing/2014/chart" uri="{C3380CC4-5D6E-409C-BE32-E72D297353CC}">
                <c16:uniqueId val="{0000005D-53E6-4F0F-B4A3-2E78E4B8BF52}"/>
              </c:ext>
            </c:extLst>
          </c:dPt>
          <c:dPt>
            <c:idx val="28"/>
            <c:invertIfNegative val="0"/>
            <c:bubble3D val="0"/>
            <c:extLst>
              <c:ext xmlns:c16="http://schemas.microsoft.com/office/drawing/2014/chart" uri="{C3380CC4-5D6E-409C-BE32-E72D297353CC}">
                <c16:uniqueId val="{0000005E-53E6-4F0F-B4A3-2E78E4B8BF52}"/>
              </c:ext>
            </c:extLst>
          </c:dPt>
          <c:dPt>
            <c:idx val="29"/>
            <c:invertIfNegative val="0"/>
            <c:bubble3D val="0"/>
            <c:extLst>
              <c:ext xmlns:c16="http://schemas.microsoft.com/office/drawing/2014/chart" uri="{C3380CC4-5D6E-409C-BE32-E72D297353CC}">
                <c16:uniqueId val="{0000005F-53E6-4F0F-B4A3-2E78E4B8BF52}"/>
              </c:ext>
            </c:extLst>
          </c:dPt>
          <c:dPt>
            <c:idx val="30"/>
            <c:invertIfNegative val="0"/>
            <c:bubble3D val="0"/>
            <c:extLst>
              <c:ext xmlns:c16="http://schemas.microsoft.com/office/drawing/2014/chart" uri="{C3380CC4-5D6E-409C-BE32-E72D297353CC}">
                <c16:uniqueId val="{00000060-53E6-4F0F-B4A3-2E78E4B8BF52}"/>
              </c:ext>
            </c:extLst>
          </c:dPt>
          <c:dPt>
            <c:idx val="31"/>
            <c:invertIfNegative val="0"/>
            <c:bubble3D val="0"/>
            <c:extLst>
              <c:ext xmlns:c16="http://schemas.microsoft.com/office/drawing/2014/chart" uri="{C3380CC4-5D6E-409C-BE32-E72D297353CC}">
                <c16:uniqueId val="{00000061-53E6-4F0F-B4A3-2E78E4B8BF52}"/>
              </c:ext>
            </c:extLst>
          </c:dPt>
          <c:dPt>
            <c:idx val="32"/>
            <c:invertIfNegative val="0"/>
            <c:bubble3D val="0"/>
            <c:extLst>
              <c:ext xmlns:c16="http://schemas.microsoft.com/office/drawing/2014/chart" uri="{C3380CC4-5D6E-409C-BE32-E72D297353CC}">
                <c16:uniqueId val="{00000062-53E6-4F0F-B4A3-2E78E4B8BF52}"/>
              </c:ext>
            </c:extLst>
          </c:dPt>
          <c:dPt>
            <c:idx val="33"/>
            <c:invertIfNegative val="0"/>
            <c:bubble3D val="0"/>
            <c:extLst>
              <c:ext xmlns:c16="http://schemas.microsoft.com/office/drawing/2014/chart" uri="{C3380CC4-5D6E-409C-BE32-E72D297353CC}">
                <c16:uniqueId val="{00000063-53E6-4F0F-B4A3-2E78E4B8BF52}"/>
              </c:ext>
            </c:extLst>
          </c:dPt>
          <c:dPt>
            <c:idx val="34"/>
            <c:invertIfNegative val="0"/>
            <c:bubble3D val="0"/>
            <c:spPr>
              <a:solidFill>
                <a:srgbClr val="FFC000"/>
              </a:solidFill>
            </c:spPr>
            <c:extLst>
              <c:ext xmlns:c16="http://schemas.microsoft.com/office/drawing/2014/chart" uri="{C3380CC4-5D6E-409C-BE32-E72D297353CC}">
                <c16:uniqueId val="{00000065-53E6-4F0F-B4A3-2E78E4B8BF52}"/>
              </c:ext>
            </c:extLst>
          </c:dPt>
          <c:dPt>
            <c:idx val="35"/>
            <c:invertIfNegative val="0"/>
            <c:bubble3D val="0"/>
            <c:extLst>
              <c:ext xmlns:c16="http://schemas.microsoft.com/office/drawing/2014/chart" uri="{C3380CC4-5D6E-409C-BE32-E72D297353CC}">
                <c16:uniqueId val="{00000066-53E6-4F0F-B4A3-2E78E4B8BF52}"/>
              </c:ext>
            </c:extLst>
          </c:dPt>
          <c:dPt>
            <c:idx val="36"/>
            <c:invertIfNegative val="0"/>
            <c:bubble3D val="0"/>
            <c:extLst>
              <c:ext xmlns:c16="http://schemas.microsoft.com/office/drawing/2014/chart" uri="{C3380CC4-5D6E-409C-BE32-E72D297353CC}">
                <c16:uniqueId val="{00000067-53E6-4F0F-B4A3-2E78E4B8BF52}"/>
              </c:ext>
            </c:extLst>
          </c:dPt>
          <c:dPt>
            <c:idx val="37"/>
            <c:invertIfNegative val="0"/>
            <c:bubble3D val="0"/>
            <c:extLst>
              <c:ext xmlns:c16="http://schemas.microsoft.com/office/drawing/2014/chart" uri="{C3380CC4-5D6E-409C-BE32-E72D297353CC}">
                <c16:uniqueId val="{00000068-53E6-4F0F-B4A3-2E78E4B8BF52}"/>
              </c:ext>
            </c:extLst>
          </c:dPt>
          <c:dPt>
            <c:idx val="38"/>
            <c:invertIfNegative val="0"/>
            <c:bubble3D val="0"/>
            <c:extLst>
              <c:ext xmlns:c16="http://schemas.microsoft.com/office/drawing/2014/chart" uri="{C3380CC4-5D6E-409C-BE32-E72D297353CC}">
                <c16:uniqueId val="{00000069-53E6-4F0F-B4A3-2E78E4B8BF52}"/>
              </c:ext>
            </c:extLst>
          </c:dPt>
          <c:dPt>
            <c:idx val="39"/>
            <c:invertIfNegative val="0"/>
            <c:bubble3D val="0"/>
            <c:extLst>
              <c:ext xmlns:c16="http://schemas.microsoft.com/office/drawing/2014/chart" uri="{C3380CC4-5D6E-409C-BE32-E72D297353CC}">
                <c16:uniqueId val="{0000006A-53E6-4F0F-B4A3-2E78E4B8BF52}"/>
              </c:ext>
            </c:extLst>
          </c:dPt>
          <c:dPt>
            <c:idx val="40"/>
            <c:invertIfNegative val="0"/>
            <c:bubble3D val="0"/>
            <c:extLst>
              <c:ext xmlns:c16="http://schemas.microsoft.com/office/drawing/2014/chart" uri="{C3380CC4-5D6E-409C-BE32-E72D297353CC}">
                <c16:uniqueId val="{0000006B-53E6-4F0F-B4A3-2E78E4B8BF52}"/>
              </c:ext>
            </c:extLst>
          </c:dPt>
          <c:dPt>
            <c:idx val="41"/>
            <c:invertIfNegative val="0"/>
            <c:bubble3D val="0"/>
            <c:extLst>
              <c:ext xmlns:c16="http://schemas.microsoft.com/office/drawing/2014/chart" uri="{C3380CC4-5D6E-409C-BE32-E72D297353CC}">
                <c16:uniqueId val="{0000006C-53E6-4F0F-B4A3-2E78E4B8BF52}"/>
              </c:ext>
            </c:extLst>
          </c:dPt>
          <c:dPt>
            <c:idx val="42"/>
            <c:invertIfNegative val="0"/>
            <c:bubble3D val="0"/>
            <c:extLst>
              <c:ext xmlns:c16="http://schemas.microsoft.com/office/drawing/2014/chart" uri="{C3380CC4-5D6E-409C-BE32-E72D297353CC}">
                <c16:uniqueId val="{0000006D-53E6-4F0F-B4A3-2E78E4B8BF52}"/>
              </c:ext>
            </c:extLst>
          </c:dPt>
          <c:dPt>
            <c:idx val="43"/>
            <c:invertIfNegative val="0"/>
            <c:bubble3D val="0"/>
            <c:extLst>
              <c:ext xmlns:c16="http://schemas.microsoft.com/office/drawing/2014/chart" uri="{C3380CC4-5D6E-409C-BE32-E72D297353CC}">
                <c16:uniqueId val="{0000006E-53E6-4F0F-B4A3-2E78E4B8BF52}"/>
              </c:ext>
            </c:extLst>
          </c:dPt>
          <c:dPt>
            <c:idx val="44"/>
            <c:invertIfNegative val="0"/>
            <c:bubble3D val="0"/>
            <c:extLst>
              <c:ext xmlns:c16="http://schemas.microsoft.com/office/drawing/2014/chart" uri="{C3380CC4-5D6E-409C-BE32-E72D297353CC}">
                <c16:uniqueId val="{0000006F-53E6-4F0F-B4A3-2E78E4B8BF52}"/>
              </c:ext>
            </c:extLst>
          </c:dPt>
          <c:dPt>
            <c:idx val="46"/>
            <c:invertIfNegative val="0"/>
            <c:bubble3D val="0"/>
            <c:spPr>
              <a:solidFill>
                <a:srgbClr val="FFC000"/>
              </a:solidFill>
            </c:spPr>
            <c:extLst>
              <c:ext xmlns:c16="http://schemas.microsoft.com/office/drawing/2014/chart" uri="{C3380CC4-5D6E-409C-BE32-E72D297353CC}">
                <c16:uniqueId val="{00000071-53E6-4F0F-B4A3-2E78E4B8BF52}"/>
              </c:ext>
            </c:extLst>
          </c:dPt>
          <c:dPt>
            <c:idx val="47"/>
            <c:invertIfNegative val="0"/>
            <c:bubble3D val="0"/>
            <c:extLst>
              <c:ext xmlns:c16="http://schemas.microsoft.com/office/drawing/2014/chart" uri="{C3380CC4-5D6E-409C-BE32-E72D297353CC}">
                <c16:uniqueId val="{00000072-53E6-4F0F-B4A3-2E78E4B8BF52}"/>
              </c:ext>
            </c:extLst>
          </c:dPt>
          <c:dPt>
            <c:idx val="48"/>
            <c:invertIfNegative val="0"/>
            <c:bubble3D val="0"/>
            <c:extLst>
              <c:ext xmlns:c16="http://schemas.microsoft.com/office/drawing/2014/chart" uri="{C3380CC4-5D6E-409C-BE32-E72D297353CC}">
                <c16:uniqueId val="{00000073-53E6-4F0F-B4A3-2E78E4B8BF52}"/>
              </c:ext>
            </c:extLst>
          </c:dPt>
          <c:dPt>
            <c:idx val="49"/>
            <c:invertIfNegative val="0"/>
            <c:bubble3D val="0"/>
            <c:extLst>
              <c:ext xmlns:c16="http://schemas.microsoft.com/office/drawing/2014/chart" uri="{C3380CC4-5D6E-409C-BE32-E72D297353CC}">
                <c16:uniqueId val="{00000074-53E6-4F0F-B4A3-2E78E4B8BF52}"/>
              </c:ext>
            </c:extLst>
          </c:dPt>
          <c:dPt>
            <c:idx val="50"/>
            <c:invertIfNegative val="0"/>
            <c:bubble3D val="0"/>
            <c:extLst>
              <c:ext xmlns:c16="http://schemas.microsoft.com/office/drawing/2014/chart" uri="{C3380CC4-5D6E-409C-BE32-E72D297353CC}">
                <c16:uniqueId val="{00000075-53E6-4F0F-B4A3-2E78E4B8BF52}"/>
              </c:ext>
            </c:extLst>
          </c:dPt>
          <c:dPt>
            <c:idx val="51"/>
            <c:invertIfNegative val="0"/>
            <c:bubble3D val="0"/>
            <c:extLst>
              <c:ext xmlns:c16="http://schemas.microsoft.com/office/drawing/2014/chart" uri="{C3380CC4-5D6E-409C-BE32-E72D297353CC}">
                <c16:uniqueId val="{00000076-53E6-4F0F-B4A3-2E78E4B8BF52}"/>
              </c:ext>
            </c:extLst>
          </c:dPt>
          <c:dPt>
            <c:idx val="52"/>
            <c:invertIfNegative val="0"/>
            <c:bubble3D val="0"/>
            <c:extLst>
              <c:ext xmlns:c16="http://schemas.microsoft.com/office/drawing/2014/chart" uri="{C3380CC4-5D6E-409C-BE32-E72D297353CC}">
                <c16:uniqueId val="{00000077-53E6-4F0F-B4A3-2E78E4B8BF52}"/>
              </c:ext>
            </c:extLst>
          </c:dPt>
          <c:dPt>
            <c:idx val="53"/>
            <c:invertIfNegative val="0"/>
            <c:bubble3D val="0"/>
            <c:extLst>
              <c:ext xmlns:c16="http://schemas.microsoft.com/office/drawing/2014/chart" uri="{C3380CC4-5D6E-409C-BE32-E72D297353CC}">
                <c16:uniqueId val="{00000078-53E6-4F0F-B4A3-2E78E4B8BF52}"/>
              </c:ext>
            </c:extLst>
          </c:dPt>
          <c:dPt>
            <c:idx val="54"/>
            <c:invertIfNegative val="0"/>
            <c:bubble3D val="0"/>
            <c:extLst>
              <c:ext xmlns:c16="http://schemas.microsoft.com/office/drawing/2014/chart" uri="{C3380CC4-5D6E-409C-BE32-E72D297353CC}">
                <c16:uniqueId val="{00000079-53E6-4F0F-B4A3-2E78E4B8BF52}"/>
              </c:ext>
            </c:extLst>
          </c:dPt>
          <c:dPt>
            <c:idx val="55"/>
            <c:invertIfNegative val="0"/>
            <c:bubble3D val="0"/>
            <c:extLst>
              <c:ext xmlns:c16="http://schemas.microsoft.com/office/drawing/2014/chart" uri="{C3380CC4-5D6E-409C-BE32-E72D297353CC}">
                <c16:uniqueId val="{0000007A-53E6-4F0F-B4A3-2E78E4B8BF52}"/>
              </c:ext>
            </c:extLst>
          </c:dPt>
          <c:dPt>
            <c:idx val="56"/>
            <c:invertIfNegative val="0"/>
            <c:bubble3D val="0"/>
            <c:extLst>
              <c:ext xmlns:c16="http://schemas.microsoft.com/office/drawing/2014/chart" uri="{C3380CC4-5D6E-409C-BE32-E72D297353CC}">
                <c16:uniqueId val="{0000007B-53E6-4F0F-B4A3-2E78E4B8BF52}"/>
              </c:ext>
            </c:extLst>
          </c:dPt>
          <c:dPt>
            <c:idx val="58"/>
            <c:invertIfNegative val="0"/>
            <c:bubble3D val="0"/>
            <c:spPr>
              <a:solidFill>
                <a:srgbClr val="FBBB27"/>
              </a:solidFill>
            </c:spPr>
            <c:extLst>
              <c:ext xmlns:c16="http://schemas.microsoft.com/office/drawing/2014/chart" uri="{C3380CC4-5D6E-409C-BE32-E72D297353CC}">
                <c16:uniqueId val="{0000007D-53E6-4F0F-B4A3-2E78E4B8BF52}"/>
              </c:ext>
            </c:extLst>
          </c:dPt>
          <c:dLbls>
            <c:dLbl>
              <c:idx val="10"/>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53E6-4F0F-B4A3-2E78E4B8BF52}"/>
                </c:ext>
              </c:extLst>
            </c:dLbl>
            <c:dLbl>
              <c:idx val="22"/>
              <c:layout>
                <c:manualLayout>
                  <c:x val="0"/>
                  <c:y val="-3.527772878093225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53E6-4F0F-B4A3-2E78E4B8BF52}"/>
                </c:ext>
              </c:extLst>
            </c:dLbl>
            <c:dLbl>
              <c:idx val="34"/>
              <c:layout>
                <c:manualLayout>
                  <c:x val="2.1380474979877944E-3"/>
                  <c:y val="-3.174995590283904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53E6-4F0F-B4A3-2E78E4B8BF52}"/>
                </c:ext>
              </c:extLst>
            </c:dLbl>
            <c:dLbl>
              <c:idx val="46"/>
              <c:layout>
                <c:manualLayout>
                  <c:x val="0"/>
                  <c:y val="-1.763886439046612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53E6-4F0F-B4A3-2E78E4B8BF52}"/>
                </c:ext>
              </c:extLst>
            </c:dLbl>
            <c:dLbl>
              <c:idx val="58"/>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53E6-4F0F-B4A3-2E78E4B8BF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'F35-36'!$F$7:$F$65</c:f>
              <c:numCache>
                <c:formatCode>0.00</c:formatCode>
                <c:ptCount val="59"/>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numCache>
            </c:numRef>
          </c:val>
          <c:extLst>
            <c:ext xmlns:c16="http://schemas.microsoft.com/office/drawing/2014/chart" uri="{C3380CC4-5D6E-409C-BE32-E72D297353CC}">
              <c16:uniqueId val="{0000007E-53E6-4F0F-B4A3-2E78E4B8BF52}"/>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3"/>
          <c:min val="16"/>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BF2E-440E-B20D-2DC917439E1E}"/>
              </c:ext>
            </c:extLst>
          </c:dPt>
          <c:dPt>
            <c:idx val="2"/>
            <c:invertIfNegative val="0"/>
            <c:bubble3D val="0"/>
            <c:extLst>
              <c:ext xmlns:c16="http://schemas.microsoft.com/office/drawing/2014/chart" uri="{C3380CC4-5D6E-409C-BE32-E72D297353CC}">
                <c16:uniqueId val="{00000001-BF2E-440E-B20D-2DC917439E1E}"/>
              </c:ext>
            </c:extLst>
          </c:dPt>
          <c:dPt>
            <c:idx val="3"/>
            <c:invertIfNegative val="0"/>
            <c:bubble3D val="0"/>
            <c:extLst>
              <c:ext xmlns:c16="http://schemas.microsoft.com/office/drawing/2014/chart" uri="{C3380CC4-5D6E-409C-BE32-E72D297353CC}">
                <c16:uniqueId val="{00000002-BF2E-440E-B20D-2DC917439E1E}"/>
              </c:ext>
            </c:extLst>
          </c:dPt>
          <c:dPt>
            <c:idx val="4"/>
            <c:invertIfNegative val="0"/>
            <c:bubble3D val="0"/>
            <c:extLst>
              <c:ext xmlns:c16="http://schemas.microsoft.com/office/drawing/2014/chart" uri="{C3380CC4-5D6E-409C-BE32-E72D297353CC}">
                <c16:uniqueId val="{00000003-BF2E-440E-B20D-2DC917439E1E}"/>
              </c:ext>
            </c:extLst>
          </c:dPt>
          <c:dPt>
            <c:idx val="5"/>
            <c:invertIfNegative val="0"/>
            <c:bubble3D val="0"/>
            <c:extLst>
              <c:ext xmlns:c16="http://schemas.microsoft.com/office/drawing/2014/chart" uri="{C3380CC4-5D6E-409C-BE32-E72D297353CC}">
                <c16:uniqueId val="{00000004-BF2E-440E-B20D-2DC917439E1E}"/>
              </c:ext>
            </c:extLst>
          </c:dPt>
          <c:dPt>
            <c:idx val="6"/>
            <c:invertIfNegative val="0"/>
            <c:bubble3D val="0"/>
            <c:extLst>
              <c:ext xmlns:c16="http://schemas.microsoft.com/office/drawing/2014/chart" uri="{C3380CC4-5D6E-409C-BE32-E72D297353CC}">
                <c16:uniqueId val="{00000005-BF2E-440E-B20D-2DC917439E1E}"/>
              </c:ext>
            </c:extLst>
          </c:dPt>
          <c:dPt>
            <c:idx val="8"/>
            <c:invertIfNegative val="0"/>
            <c:bubble3D val="0"/>
            <c:extLst>
              <c:ext xmlns:c16="http://schemas.microsoft.com/office/drawing/2014/chart" uri="{C3380CC4-5D6E-409C-BE32-E72D297353CC}">
                <c16:uniqueId val="{00000006-BF2E-440E-B20D-2DC917439E1E}"/>
              </c:ext>
            </c:extLst>
          </c:dPt>
          <c:dPt>
            <c:idx val="9"/>
            <c:invertIfNegative val="0"/>
            <c:bubble3D val="0"/>
            <c:extLst>
              <c:ext xmlns:c16="http://schemas.microsoft.com/office/drawing/2014/chart" uri="{C3380CC4-5D6E-409C-BE32-E72D297353CC}">
                <c16:uniqueId val="{00000007-BF2E-440E-B20D-2DC917439E1E}"/>
              </c:ext>
            </c:extLst>
          </c:dPt>
          <c:dPt>
            <c:idx val="10"/>
            <c:invertIfNegative val="0"/>
            <c:bubble3D val="0"/>
            <c:extLst>
              <c:ext xmlns:c16="http://schemas.microsoft.com/office/drawing/2014/chart" uri="{C3380CC4-5D6E-409C-BE32-E72D297353CC}">
                <c16:uniqueId val="{00000008-BF2E-440E-B20D-2DC917439E1E}"/>
              </c:ext>
            </c:extLst>
          </c:dPt>
          <c:dPt>
            <c:idx val="11"/>
            <c:invertIfNegative val="0"/>
            <c:bubble3D val="0"/>
            <c:extLst>
              <c:ext xmlns:c16="http://schemas.microsoft.com/office/drawing/2014/chart" uri="{C3380CC4-5D6E-409C-BE32-E72D297353CC}">
                <c16:uniqueId val="{00000009-BF2E-440E-B20D-2DC917439E1E}"/>
              </c:ext>
            </c:extLst>
          </c:dPt>
          <c:dPt>
            <c:idx val="12"/>
            <c:invertIfNegative val="0"/>
            <c:bubble3D val="0"/>
            <c:extLst>
              <c:ext xmlns:c16="http://schemas.microsoft.com/office/drawing/2014/chart" uri="{C3380CC4-5D6E-409C-BE32-E72D297353CC}">
                <c16:uniqueId val="{0000000A-BF2E-440E-B20D-2DC917439E1E}"/>
              </c:ext>
            </c:extLst>
          </c:dPt>
          <c:dPt>
            <c:idx val="13"/>
            <c:invertIfNegative val="0"/>
            <c:bubble3D val="0"/>
            <c:extLst>
              <c:ext xmlns:c16="http://schemas.microsoft.com/office/drawing/2014/chart" uri="{C3380CC4-5D6E-409C-BE32-E72D297353CC}">
                <c16:uniqueId val="{0000000B-BF2E-440E-B20D-2DC917439E1E}"/>
              </c:ext>
            </c:extLst>
          </c:dPt>
          <c:dPt>
            <c:idx val="14"/>
            <c:invertIfNegative val="0"/>
            <c:bubble3D val="0"/>
            <c:spPr>
              <a:solidFill>
                <a:srgbClr val="595959"/>
              </a:solidFill>
            </c:spPr>
            <c:extLst>
              <c:ext xmlns:c16="http://schemas.microsoft.com/office/drawing/2014/chart" uri="{C3380CC4-5D6E-409C-BE32-E72D297353CC}">
                <c16:uniqueId val="{0000000D-BF2E-440E-B20D-2DC917439E1E}"/>
              </c:ext>
            </c:extLst>
          </c:dPt>
          <c:dPt>
            <c:idx val="15"/>
            <c:invertIfNegative val="0"/>
            <c:bubble3D val="0"/>
            <c:extLst>
              <c:ext xmlns:c16="http://schemas.microsoft.com/office/drawing/2014/chart" uri="{C3380CC4-5D6E-409C-BE32-E72D297353CC}">
                <c16:uniqueId val="{0000000E-BF2E-440E-B20D-2DC917439E1E}"/>
              </c:ext>
            </c:extLst>
          </c:dPt>
          <c:dPt>
            <c:idx val="17"/>
            <c:invertIfNegative val="0"/>
            <c:bubble3D val="0"/>
            <c:extLst>
              <c:ext xmlns:c16="http://schemas.microsoft.com/office/drawing/2014/chart" uri="{C3380CC4-5D6E-409C-BE32-E72D297353CC}">
                <c16:uniqueId val="{0000000F-BF2E-440E-B20D-2DC917439E1E}"/>
              </c:ext>
            </c:extLst>
          </c:dPt>
          <c:dPt>
            <c:idx val="18"/>
            <c:invertIfNegative val="0"/>
            <c:bubble3D val="0"/>
            <c:spPr>
              <a:solidFill>
                <a:srgbClr val="595959"/>
              </a:solidFill>
            </c:spPr>
            <c:extLst>
              <c:ext xmlns:c16="http://schemas.microsoft.com/office/drawing/2014/chart" uri="{C3380CC4-5D6E-409C-BE32-E72D297353CC}">
                <c16:uniqueId val="{00000011-BF2E-440E-B20D-2DC917439E1E}"/>
              </c:ext>
            </c:extLst>
          </c:dPt>
          <c:dPt>
            <c:idx val="19"/>
            <c:invertIfNegative val="0"/>
            <c:bubble3D val="0"/>
            <c:extLst>
              <c:ext xmlns:c16="http://schemas.microsoft.com/office/drawing/2014/chart" uri="{C3380CC4-5D6E-409C-BE32-E72D297353CC}">
                <c16:uniqueId val="{00000012-BF2E-440E-B20D-2DC917439E1E}"/>
              </c:ext>
            </c:extLst>
          </c:dPt>
          <c:dPt>
            <c:idx val="20"/>
            <c:invertIfNegative val="0"/>
            <c:bubble3D val="0"/>
            <c:extLst>
              <c:ext xmlns:c16="http://schemas.microsoft.com/office/drawing/2014/chart" uri="{C3380CC4-5D6E-409C-BE32-E72D297353CC}">
                <c16:uniqueId val="{00000013-BF2E-440E-B20D-2DC917439E1E}"/>
              </c:ext>
            </c:extLst>
          </c:dPt>
          <c:dPt>
            <c:idx val="21"/>
            <c:invertIfNegative val="0"/>
            <c:bubble3D val="0"/>
            <c:extLst>
              <c:ext xmlns:c16="http://schemas.microsoft.com/office/drawing/2014/chart" uri="{C3380CC4-5D6E-409C-BE32-E72D297353CC}">
                <c16:uniqueId val="{00000014-BF2E-440E-B20D-2DC917439E1E}"/>
              </c:ext>
            </c:extLst>
          </c:dPt>
          <c:dPt>
            <c:idx val="22"/>
            <c:invertIfNegative val="0"/>
            <c:bubble3D val="0"/>
            <c:extLst>
              <c:ext xmlns:c16="http://schemas.microsoft.com/office/drawing/2014/chart" uri="{C3380CC4-5D6E-409C-BE32-E72D297353CC}">
                <c16:uniqueId val="{00000015-BF2E-440E-B20D-2DC917439E1E}"/>
              </c:ext>
            </c:extLst>
          </c:dPt>
          <c:dPt>
            <c:idx val="23"/>
            <c:invertIfNegative val="0"/>
            <c:bubble3D val="0"/>
            <c:extLst>
              <c:ext xmlns:c16="http://schemas.microsoft.com/office/drawing/2014/chart" uri="{C3380CC4-5D6E-409C-BE32-E72D297353CC}">
                <c16:uniqueId val="{00000016-BF2E-440E-B20D-2DC917439E1E}"/>
              </c:ext>
            </c:extLst>
          </c:dPt>
          <c:dPt>
            <c:idx val="24"/>
            <c:invertIfNegative val="0"/>
            <c:bubble3D val="0"/>
            <c:extLst>
              <c:ext xmlns:c16="http://schemas.microsoft.com/office/drawing/2014/chart" uri="{C3380CC4-5D6E-409C-BE32-E72D297353CC}">
                <c16:uniqueId val="{00000017-BF2E-440E-B20D-2DC917439E1E}"/>
              </c:ext>
            </c:extLst>
          </c:dPt>
          <c:dPt>
            <c:idx val="25"/>
            <c:invertIfNegative val="0"/>
            <c:bubble3D val="0"/>
            <c:extLst>
              <c:ext xmlns:c16="http://schemas.microsoft.com/office/drawing/2014/chart" uri="{C3380CC4-5D6E-409C-BE32-E72D297353CC}">
                <c16:uniqueId val="{00000018-BF2E-440E-B20D-2DC917439E1E}"/>
              </c:ext>
            </c:extLst>
          </c:dPt>
          <c:dPt>
            <c:idx val="26"/>
            <c:invertIfNegative val="0"/>
            <c:bubble3D val="0"/>
            <c:extLst>
              <c:ext xmlns:c16="http://schemas.microsoft.com/office/drawing/2014/chart" uri="{C3380CC4-5D6E-409C-BE32-E72D297353CC}">
                <c16:uniqueId val="{00000019-BF2E-440E-B20D-2DC917439E1E}"/>
              </c:ext>
            </c:extLst>
          </c:dPt>
          <c:dPt>
            <c:idx val="27"/>
            <c:invertIfNegative val="0"/>
            <c:bubble3D val="0"/>
            <c:extLst>
              <c:ext xmlns:c16="http://schemas.microsoft.com/office/drawing/2014/chart" uri="{C3380CC4-5D6E-409C-BE32-E72D297353CC}">
                <c16:uniqueId val="{0000001A-BF2E-440E-B20D-2DC917439E1E}"/>
              </c:ext>
            </c:extLst>
          </c:dPt>
          <c:dPt>
            <c:idx val="30"/>
            <c:invertIfNegative val="0"/>
            <c:bubble3D val="0"/>
            <c:extLst>
              <c:ext xmlns:c16="http://schemas.microsoft.com/office/drawing/2014/chart" uri="{C3380CC4-5D6E-409C-BE32-E72D297353CC}">
                <c16:uniqueId val="{0000001B-BF2E-440E-B20D-2DC917439E1E}"/>
              </c:ext>
            </c:extLst>
          </c:dPt>
          <c:dPt>
            <c:idx val="32"/>
            <c:invertIfNegative val="0"/>
            <c:bubble3D val="0"/>
            <c:extLst>
              <c:ext xmlns:c16="http://schemas.microsoft.com/office/drawing/2014/chart" uri="{C3380CC4-5D6E-409C-BE32-E72D297353CC}">
                <c16:uniqueId val="{0000001C-BF2E-440E-B20D-2DC917439E1E}"/>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2E-440E-B20D-2DC917439E1E}"/>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2E-440E-B20D-2DC917439E1E}"/>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2E-440E-B20D-2DC917439E1E}"/>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2E-440E-B20D-2DC917439E1E}"/>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2E-440E-B20D-2DC917439E1E}"/>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2E-440E-B20D-2DC917439E1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2E-440E-B20D-2DC917439E1E}"/>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2E-440E-B20D-2DC917439E1E}"/>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2E-440E-B20D-2DC917439E1E}"/>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2E-440E-B20D-2DC917439E1E}"/>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2E-440E-B20D-2DC917439E1E}"/>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2E-440E-B20D-2DC917439E1E}"/>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2E-440E-B20D-2DC917439E1E}"/>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2E-440E-B20D-2DC917439E1E}"/>
                </c:ext>
              </c:extLst>
            </c:dLbl>
            <c:dLbl>
              <c:idx val="18"/>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2E-440E-B20D-2DC917439E1E}"/>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2E-440E-B20D-2DC917439E1E}"/>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2E-440E-B20D-2DC917439E1E}"/>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2E-440E-B20D-2DC917439E1E}"/>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2E-440E-B20D-2DC917439E1E}"/>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2E-440E-B20D-2DC917439E1E}"/>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2E-440E-B20D-2DC917439E1E}"/>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2E-440E-B20D-2DC917439E1E}"/>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2E-440E-B20D-2DC917439E1E}"/>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2E-440E-B20D-2DC917439E1E}"/>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2E-440E-B20D-2DC917439E1E}"/>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'F37'!$A$7:$A$39</c:f>
              <c:strCache>
                <c:ptCount val="33"/>
                <c:pt idx="0">
                  <c:v>Tamaulipas</c:v>
                </c:pt>
                <c:pt idx="1">
                  <c:v>Chihuahua</c:v>
                </c:pt>
                <c:pt idx="2">
                  <c:v>Baja California</c:v>
                </c:pt>
                <c:pt idx="3">
                  <c:v>Tlaxcala</c:v>
                </c:pt>
                <c:pt idx="4">
                  <c:v>Querétaro</c:v>
                </c:pt>
                <c:pt idx="5">
                  <c:v>Puebla</c:v>
                </c:pt>
                <c:pt idx="6">
                  <c:v>Hidalgo</c:v>
                </c:pt>
                <c:pt idx="7">
                  <c:v>Tabasco</c:v>
                </c:pt>
                <c:pt idx="8">
                  <c:v>México</c:v>
                </c:pt>
                <c:pt idx="9">
                  <c:v>Coahuila</c:v>
                </c:pt>
                <c:pt idx="10">
                  <c:v>Morelos</c:v>
                </c:pt>
                <c:pt idx="11">
                  <c:v>Guanajuato</c:v>
                </c:pt>
                <c:pt idx="12">
                  <c:v>Sonora</c:v>
                </c:pt>
                <c:pt idx="13">
                  <c:v>Colima</c:v>
                </c:pt>
                <c:pt idx="14">
                  <c:v>Nacional</c:v>
                </c:pt>
                <c:pt idx="15">
                  <c:v>Aguascalientes</c:v>
                </c:pt>
                <c:pt idx="16">
                  <c:v>Veracruz</c:v>
                </c:pt>
                <c:pt idx="17">
                  <c:v>Durango</c:v>
                </c:pt>
                <c:pt idx="18">
                  <c:v>Jalisco</c:v>
                </c:pt>
                <c:pt idx="19">
                  <c:v>Sinaloa</c:v>
                </c:pt>
                <c:pt idx="20">
                  <c:v>San Luis Potosí</c:v>
                </c:pt>
                <c:pt idx="21">
                  <c:v>Chiapas</c:v>
                </c:pt>
                <c:pt idx="22">
                  <c:v>Nayarit</c:v>
                </c:pt>
                <c:pt idx="23">
                  <c:v>Zacatecas</c:v>
                </c:pt>
                <c:pt idx="24">
                  <c:v>Ciudad de México</c:v>
                </c:pt>
                <c:pt idx="25">
                  <c:v>Michoacán</c:v>
                </c:pt>
                <c:pt idx="26">
                  <c:v>Baja California Sur</c:v>
                </c:pt>
                <c:pt idx="27">
                  <c:v>Yucatán</c:v>
                </c:pt>
                <c:pt idx="28">
                  <c:v>Nuevo León</c:v>
                </c:pt>
                <c:pt idx="29">
                  <c:v>Oaxaca</c:v>
                </c:pt>
                <c:pt idx="30">
                  <c:v>Quintana Roo</c:v>
                </c:pt>
                <c:pt idx="31">
                  <c:v>Guerrero</c:v>
                </c:pt>
                <c:pt idx="32">
                  <c:v>Campeche</c:v>
                </c:pt>
              </c:strCache>
            </c:strRef>
          </c:cat>
          <c:val>
            <c:numRef>
              <c:f>'F37'!$B$7:$B$39</c:f>
              <c:numCache>
                <c:formatCode>0.00</c:formatCode>
                <c:ptCount val="33"/>
                <c:pt idx="0">
                  <c:v>17.882606290869099</c:v>
                </c:pt>
                <c:pt idx="1">
                  <c:v>18.1509701865841</c:v>
                </c:pt>
                <c:pt idx="2">
                  <c:v>19.310302990460698</c:v>
                </c:pt>
                <c:pt idx="3">
                  <c:v>19.439540885909999</c:v>
                </c:pt>
                <c:pt idx="4">
                  <c:v>19.4951119697329</c:v>
                </c:pt>
                <c:pt idx="5">
                  <c:v>19.629168383049699</c:v>
                </c:pt>
                <c:pt idx="6">
                  <c:v>19.678394202701099</c:v>
                </c:pt>
                <c:pt idx="7">
                  <c:v>19.785302610405601</c:v>
                </c:pt>
                <c:pt idx="8">
                  <c:v>19.953260956794399</c:v>
                </c:pt>
                <c:pt idx="9">
                  <c:v>19.9622003663094</c:v>
                </c:pt>
                <c:pt idx="10">
                  <c:v>19.9697199030532</c:v>
                </c:pt>
                <c:pt idx="11">
                  <c:v>19.9878838165214</c:v>
                </c:pt>
                <c:pt idx="12">
                  <c:v>19.999113625051798</c:v>
                </c:pt>
                <c:pt idx="13">
                  <c:v>20.059972803887302</c:v>
                </c:pt>
                <c:pt idx="14">
                  <c:v>20.0649044777706</c:v>
                </c:pt>
                <c:pt idx="15">
                  <c:v>20.0804838901648</c:v>
                </c:pt>
                <c:pt idx="16">
                  <c:v>20.145530792824001</c:v>
                </c:pt>
                <c:pt idx="17">
                  <c:v>20.3746215502536</c:v>
                </c:pt>
                <c:pt idx="18">
                  <c:v>20.4366281700018</c:v>
                </c:pt>
                <c:pt idx="19">
                  <c:v>20.519640779603598</c:v>
                </c:pt>
                <c:pt idx="20">
                  <c:v>20.534082480407498</c:v>
                </c:pt>
                <c:pt idx="21">
                  <c:v>20.546157269067599</c:v>
                </c:pt>
                <c:pt idx="22">
                  <c:v>20.570703551228998</c:v>
                </c:pt>
                <c:pt idx="23">
                  <c:v>20.603434619517799</c:v>
                </c:pt>
                <c:pt idx="24">
                  <c:v>20.630050860790199</c:v>
                </c:pt>
                <c:pt idx="25">
                  <c:v>20.644228812065801</c:v>
                </c:pt>
                <c:pt idx="26">
                  <c:v>20.7585890747552</c:v>
                </c:pt>
                <c:pt idx="27">
                  <c:v>20.7707756548612</c:v>
                </c:pt>
                <c:pt idx="28">
                  <c:v>21.079511164815599</c:v>
                </c:pt>
                <c:pt idx="29">
                  <c:v>21.143978476584</c:v>
                </c:pt>
                <c:pt idx="30">
                  <c:v>21.225641363102699</c:v>
                </c:pt>
                <c:pt idx="31">
                  <c:v>21.6036184894459</c:v>
                </c:pt>
                <c:pt idx="32">
                  <c:v>21.611782151630301</c:v>
                </c:pt>
              </c:numCache>
            </c:numRef>
          </c:val>
          <c:extLst>
            <c:ext xmlns:c16="http://schemas.microsoft.com/office/drawing/2014/chart" uri="{C3380CC4-5D6E-409C-BE32-E72D297353CC}">
              <c16:uniqueId val="{0000001D-BF2E-440E-B20D-2DC917439E1E}"/>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E-BF2E-440E-B20D-2DC917439E1E}"/>
              </c:ext>
            </c:extLst>
          </c:dPt>
          <c:dPt>
            <c:idx val="2"/>
            <c:invertIfNegative val="0"/>
            <c:bubble3D val="0"/>
            <c:extLst>
              <c:ext xmlns:c16="http://schemas.microsoft.com/office/drawing/2014/chart" uri="{C3380CC4-5D6E-409C-BE32-E72D297353CC}">
                <c16:uniqueId val="{0000001F-BF2E-440E-B20D-2DC917439E1E}"/>
              </c:ext>
            </c:extLst>
          </c:dPt>
          <c:dPt>
            <c:idx val="3"/>
            <c:invertIfNegative val="0"/>
            <c:bubble3D val="0"/>
            <c:extLst>
              <c:ext xmlns:c16="http://schemas.microsoft.com/office/drawing/2014/chart" uri="{C3380CC4-5D6E-409C-BE32-E72D297353CC}">
                <c16:uniqueId val="{00000020-BF2E-440E-B20D-2DC917439E1E}"/>
              </c:ext>
            </c:extLst>
          </c:dPt>
          <c:dPt>
            <c:idx val="4"/>
            <c:invertIfNegative val="0"/>
            <c:bubble3D val="0"/>
            <c:extLst>
              <c:ext xmlns:c16="http://schemas.microsoft.com/office/drawing/2014/chart" uri="{C3380CC4-5D6E-409C-BE32-E72D297353CC}">
                <c16:uniqueId val="{00000021-BF2E-440E-B20D-2DC917439E1E}"/>
              </c:ext>
            </c:extLst>
          </c:dPt>
          <c:dPt>
            <c:idx val="5"/>
            <c:invertIfNegative val="0"/>
            <c:bubble3D val="0"/>
            <c:extLst>
              <c:ext xmlns:c16="http://schemas.microsoft.com/office/drawing/2014/chart" uri="{C3380CC4-5D6E-409C-BE32-E72D297353CC}">
                <c16:uniqueId val="{00000022-BF2E-440E-B20D-2DC917439E1E}"/>
              </c:ext>
            </c:extLst>
          </c:dPt>
          <c:dPt>
            <c:idx val="6"/>
            <c:invertIfNegative val="0"/>
            <c:bubble3D val="0"/>
            <c:extLst>
              <c:ext xmlns:c16="http://schemas.microsoft.com/office/drawing/2014/chart" uri="{C3380CC4-5D6E-409C-BE32-E72D297353CC}">
                <c16:uniqueId val="{00000023-BF2E-440E-B20D-2DC917439E1E}"/>
              </c:ext>
            </c:extLst>
          </c:dPt>
          <c:dPt>
            <c:idx val="8"/>
            <c:invertIfNegative val="0"/>
            <c:bubble3D val="0"/>
            <c:extLst>
              <c:ext xmlns:c16="http://schemas.microsoft.com/office/drawing/2014/chart" uri="{C3380CC4-5D6E-409C-BE32-E72D297353CC}">
                <c16:uniqueId val="{00000024-BF2E-440E-B20D-2DC917439E1E}"/>
              </c:ext>
            </c:extLst>
          </c:dPt>
          <c:dPt>
            <c:idx val="9"/>
            <c:invertIfNegative val="0"/>
            <c:bubble3D val="0"/>
            <c:extLst>
              <c:ext xmlns:c16="http://schemas.microsoft.com/office/drawing/2014/chart" uri="{C3380CC4-5D6E-409C-BE32-E72D297353CC}">
                <c16:uniqueId val="{00000025-BF2E-440E-B20D-2DC917439E1E}"/>
              </c:ext>
            </c:extLst>
          </c:dPt>
          <c:dPt>
            <c:idx val="10"/>
            <c:invertIfNegative val="0"/>
            <c:bubble3D val="0"/>
            <c:extLst>
              <c:ext xmlns:c16="http://schemas.microsoft.com/office/drawing/2014/chart" uri="{C3380CC4-5D6E-409C-BE32-E72D297353CC}">
                <c16:uniqueId val="{00000026-BF2E-440E-B20D-2DC917439E1E}"/>
              </c:ext>
            </c:extLst>
          </c:dPt>
          <c:dPt>
            <c:idx val="11"/>
            <c:invertIfNegative val="0"/>
            <c:bubble3D val="0"/>
            <c:extLst>
              <c:ext xmlns:c16="http://schemas.microsoft.com/office/drawing/2014/chart" uri="{C3380CC4-5D6E-409C-BE32-E72D297353CC}">
                <c16:uniqueId val="{00000027-BF2E-440E-B20D-2DC917439E1E}"/>
              </c:ext>
            </c:extLst>
          </c:dPt>
          <c:dPt>
            <c:idx val="12"/>
            <c:invertIfNegative val="0"/>
            <c:bubble3D val="0"/>
            <c:extLst>
              <c:ext xmlns:c16="http://schemas.microsoft.com/office/drawing/2014/chart" uri="{C3380CC4-5D6E-409C-BE32-E72D297353CC}">
                <c16:uniqueId val="{00000028-BF2E-440E-B20D-2DC917439E1E}"/>
              </c:ext>
            </c:extLst>
          </c:dPt>
          <c:dPt>
            <c:idx val="13"/>
            <c:invertIfNegative val="0"/>
            <c:bubble3D val="0"/>
            <c:extLst>
              <c:ext xmlns:c16="http://schemas.microsoft.com/office/drawing/2014/chart" uri="{C3380CC4-5D6E-409C-BE32-E72D297353CC}">
                <c16:uniqueId val="{00000029-BF2E-440E-B20D-2DC917439E1E}"/>
              </c:ext>
            </c:extLst>
          </c:dPt>
          <c:dPt>
            <c:idx val="14"/>
            <c:invertIfNegative val="0"/>
            <c:bubble3D val="0"/>
            <c:spPr>
              <a:solidFill>
                <a:srgbClr val="FFC000"/>
              </a:solidFill>
            </c:spPr>
            <c:extLst>
              <c:ext xmlns:c16="http://schemas.microsoft.com/office/drawing/2014/chart" uri="{C3380CC4-5D6E-409C-BE32-E72D297353CC}">
                <c16:uniqueId val="{0000002B-BF2E-440E-B20D-2DC917439E1E}"/>
              </c:ext>
            </c:extLst>
          </c:dPt>
          <c:dPt>
            <c:idx val="15"/>
            <c:invertIfNegative val="0"/>
            <c:bubble3D val="0"/>
            <c:extLst>
              <c:ext xmlns:c16="http://schemas.microsoft.com/office/drawing/2014/chart" uri="{C3380CC4-5D6E-409C-BE32-E72D297353CC}">
                <c16:uniqueId val="{0000002C-BF2E-440E-B20D-2DC917439E1E}"/>
              </c:ext>
            </c:extLst>
          </c:dPt>
          <c:dPt>
            <c:idx val="17"/>
            <c:invertIfNegative val="0"/>
            <c:bubble3D val="0"/>
            <c:extLst>
              <c:ext xmlns:c16="http://schemas.microsoft.com/office/drawing/2014/chart" uri="{C3380CC4-5D6E-409C-BE32-E72D297353CC}">
                <c16:uniqueId val="{0000002D-BF2E-440E-B20D-2DC917439E1E}"/>
              </c:ext>
            </c:extLst>
          </c:dPt>
          <c:dPt>
            <c:idx val="18"/>
            <c:invertIfNegative val="0"/>
            <c:bubble3D val="0"/>
            <c:spPr>
              <a:solidFill>
                <a:srgbClr val="FFC000"/>
              </a:solidFill>
            </c:spPr>
            <c:extLst>
              <c:ext xmlns:c16="http://schemas.microsoft.com/office/drawing/2014/chart" uri="{C3380CC4-5D6E-409C-BE32-E72D297353CC}">
                <c16:uniqueId val="{0000002F-BF2E-440E-B20D-2DC917439E1E}"/>
              </c:ext>
            </c:extLst>
          </c:dPt>
          <c:dPt>
            <c:idx val="19"/>
            <c:invertIfNegative val="0"/>
            <c:bubble3D val="0"/>
            <c:extLst>
              <c:ext xmlns:c16="http://schemas.microsoft.com/office/drawing/2014/chart" uri="{C3380CC4-5D6E-409C-BE32-E72D297353CC}">
                <c16:uniqueId val="{00000030-BF2E-440E-B20D-2DC917439E1E}"/>
              </c:ext>
            </c:extLst>
          </c:dPt>
          <c:dPt>
            <c:idx val="20"/>
            <c:invertIfNegative val="0"/>
            <c:bubble3D val="0"/>
            <c:extLst>
              <c:ext xmlns:c16="http://schemas.microsoft.com/office/drawing/2014/chart" uri="{C3380CC4-5D6E-409C-BE32-E72D297353CC}">
                <c16:uniqueId val="{00000031-BF2E-440E-B20D-2DC917439E1E}"/>
              </c:ext>
            </c:extLst>
          </c:dPt>
          <c:dPt>
            <c:idx val="21"/>
            <c:invertIfNegative val="0"/>
            <c:bubble3D val="0"/>
            <c:extLst>
              <c:ext xmlns:c16="http://schemas.microsoft.com/office/drawing/2014/chart" uri="{C3380CC4-5D6E-409C-BE32-E72D297353CC}">
                <c16:uniqueId val="{00000032-BF2E-440E-B20D-2DC917439E1E}"/>
              </c:ext>
            </c:extLst>
          </c:dPt>
          <c:dPt>
            <c:idx val="22"/>
            <c:invertIfNegative val="0"/>
            <c:bubble3D val="0"/>
            <c:extLst>
              <c:ext xmlns:c16="http://schemas.microsoft.com/office/drawing/2014/chart" uri="{C3380CC4-5D6E-409C-BE32-E72D297353CC}">
                <c16:uniqueId val="{00000033-BF2E-440E-B20D-2DC917439E1E}"/>
              </c:ext>
            </c:extLst>
          </c:dPt>
          <c:dPt>
            <c:idx val="23"/>
            <c:invertIfNegative val="0"/>
            <c:bubble3D val="0"/>
            <c:extLst>
              <c:ext xmlns:c16="http://schemas.microsoft.com/office/drawing/2014/chart" uri="{C3380CC4-5D6E-409C-BE32-E72D297353CC}">
                <c16:uniqueId val="{00000034-BF2E-440E-B20D-2DC917439E1E}"/>
              </c:ext>
            </c:extLst>
          </c:dPt>
          <c:dPt>
            <c:idx val="24"/>
            <c:invertIfNegative val="0"/>
            <c:bubble3D val="0"/>
            <c:extLst>
              <c:ext xmlns:c16="http://schemas.microsoft.com/office/drawing/2014/chart" uri="{C3380CC4-5D6E-409C-BE32-E72D297353CC}">
                <c16:uniqueId val="{00000035-BF2E-440E-B20D-2DC917439E1E}"/>
              </c:ext>
            </c:extLst>
          </c:dPt>
          <c:dPt>
            <c:idx val="25"/>
            <c:invertIfNegative val="0"/>
            <c:bubble3D val="0"/>
            <c:extLst>
              <c:ext xmlns:c16="http://schemas.microsoft.com/office/drawing/2014/chart" uri="{C3380CC4-5D6E-409C-BE32-E72D297353CC}">
                <c16:uniqueId val="{00000036-BF2E-440E-B20D-2DC917439E1E}"/>
              </c:ext>
            </c:extLst>
          </c:dPt>
          <c:dPt>
            <c:idx val="26"/>
            <c:invertIfNegative val="0"/>
            <c:bubble3D val="0"/>
            <c:extLst>
              <c:ext xmlns:c16="http://schemas.microsoft.com/office/drawing/2014/chart" uri="{C3380CC4-5D6E-409C-BE32-E72D297353CC}">
                <c16:uniqueId val="{00000037-BF2E-440E-B20D-2DC917439E1E}"/>
              </c:ext>
            </c:extLst>
          </c:dPt>
          <c:dPt>
            <c:idx val="27"/>
            <c:invertIfNegative val="0"/>
            <c:bubble3D val="0"/>
            <c:extLst>
              <c:ext xmlns:c16="http://schemas.microsoft.com/office/drawing/2014/chart" uri="{C3380CC4-5D6E-409C-BE32-E72D297353CC}">
                <c16:uniqueId val="{00000038-BF2E-440E-B20D-2DC917439E1E}"/>
              </c:ext>
            </c:extLst>
          </c:dPt>
          <c:dPt>
            <c:idx val="30"/>
            <c:invertIfNegative val="0"/>
            <c:bubble3D val="0"/>
            <c:extLst>
              <c:ext xmlns:c16="http://schemas.microsoft.com/office/drawing/2014/chart" uri="{C3380CC4-5D6E-409C-BE32-E72D297353CC}">
                <c16:uniqueId val="{00000039-BF2E-440E-B20D-2DC917439E1E}"/>
              </c:ext>
            </c:extLst>
          </c:dPt>
          <c:dPt>
            <c:idx val="31"/>
            <c:invertIfNegative val="0"/>
            <c:bubble3D val="0"/>
            <c:extLst>
              <c:ext xmlns:c16="http://schemas.microsoft.com/office/drawing/2014/chart" uri="{C3380CC4-5D6E-409C-BE32-E72D297353CC}">
                <c16:uniqueId val="{0000003A-BF2E-440E-B20D-2DC917439E1E}"/>
              </c:ext>
            </c:extLst>
          </c:dPt>
          <c:dPt>
            <c:idx val="32"/>
            <c:invertIfNegative val="0"/>
            <c:bubble3D val="0"/>
            <c:extLst>
              <c:ext xmlns:c16="http://schemas.microsoft.com/office/drawing/2014/chart" uri="{C3380CC4-5D6E-409C-BE32-E72D297353CC}">
                <c16:uniqueId val="{0000003B-BF2E-440E-B20D-2DC917439E1E}"/>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2E-440E-B20D-2DC917439E1E}"/>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2E-440E-B20D-2DC917439E1E}"/>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2E-440E-B20D-2DC917439E1E}"/>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2E-440E-B20D-2DC917439E1E}"/>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2E-440E-B20D-2DC917439E1E}"/>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2E-440E-B20D-2DC917439E1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2E-440E-B20D-2DC917439E1E}"/>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2E-440E-B20D-2DC917439E1E}"/>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2E-440E-B20D-2DC917439E1E}"/>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2E-440E-B20D-2DC917439E1E}"/>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2E-440E-B20D-2DC917439E1E}"/>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2E-440E-B20D-2DC917439E1E}"/>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F2E-440E-B20D-2DC917439E1E}"/>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F2E-440E-B20D-2DC917439E1E}"/>
                </c:ext>
              </c:extLst>
            </c:dLbl>
            <c:dLbl>
              <c:idx val="18"/>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F2E-440E-B20D-2DC917439E1E}"/>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F2E-440E-B20D-2DC917439E1E}"/>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F2E-440E-B20D-2DC917439E1E}"/>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F2E-440E-B20D-2DC917439E1E}"/>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F2E-440E-B20D-2DC917439E1E}"/>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F2E-440E-B20D-2DC917439E1E}"/>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F2E-440E-B20D-2DC917439E1E}"/>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F2E-440E-B20D-2DC917439E1E}"/>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F2E-440E-B20D-2DC917439E1E}"/>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F2E-440E-B20D-2DC917439E1E}"/>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F2E-440E-B20D-2DC917439E1E}"/>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'F37'!$A$7:$A$39</c:f>
              <c:strCache>
                <c:ptCount val="33"/>
                <c:pt idx="0">
                  <c:v>Tamaulipas</c:v>
                </c:pt>
                <c:pt idx="1">
                  <c:v>Chihuahua</c:v>
                </c:pt>
                <c:pt idx="2">
                  <c:v>Baja California</c:v>
                </c:pt>
                <c:pt idx="3">
                  <c:v>Tlaxcala</c:v>
                </c:pt>
                <c:pt idx="4">
                  <c:v>Querétaro</c:v>
                </c:pt>
                <c:pt idx="5">
                  <c:v>Puebla</c:v>
                </c:pt>
                <c:pt idx="6">
                  <c:v>Hidalgo</c:v>
                </c:pt>
                <c:pt idx="7">
                  <c:v>Tabasco</c:v>
                </c:pt>
                <c:pt idx="8">
                  <c:v>México</c:v>
                </c:pt>
                <c:pt idx="9">
                  <c:v>Coahuila</c:v>
                </c:pt>
                <c:pt idx="10">
                  <c:v>Morelos</c:v>
                </c:pt>
                <c:pt idx="11">
                  <c:v>Guanajuato</c:v>
                </c:pt>
                <c:pt idx="12">
                  <c:v>Sonora</c:v>
                </c:pt>
                <c:pt idx="13">
                  <c:v>Colima</c:v>
                </c:pt>
                <c:pt idx="14">
                  <c:v>Nacional</c:v>
                </c:pt>
                <c:pt idx="15">
                  <c:v>Aguascalientes</c:v>
                </c:pt>
                <c:pt idx="16">
                  <c:v>Veracruz</c:v>
                </c:pt>
                <c:pt idx="17">
                  <c:v>Durango</c:v>
                </c:pt>
                <c:pt idx="18">
                  <c:v>Jalisco</c:v>
                </c:pt>
                <c:pt idx="19">
                  <c:v>Sinaloa</c:v>
                </c:pt>
                <c:pt idx="20">
                  <c:v>San Luis Potosí</c:v>
                </c:pt>
                <c:pt idx="21">
                  <c:v>Chiapas</c:v>
                </c:pt>
                <c:pt idx="22">
                  <c:v>Nayarit</c:v>
                </c:pt>
                <c:pt idx="23">
                  <c:v>Zacatecas</c:v>
                </c:pt>
                <c:pt idx="24">
                  <c:v>Ciudad de México</c:v>
                </c:pt>
                <c:pt idx="25">
                  <c:v>Michoacán</c:v>
                </c:pt>
                <c:pt idx="26">
                  <c:v>Baja California Sur</c:v>
                </c:pt>
                <c:pt idx="27">
                  <c:v>Yucatán</c:v>
                </c:pt>
                <c:pt idx="28">
                  <c:v>Nuevo León</c:v>
                </c:pt>
                <c:pt idx="29">
                  <c:v>Oaxaca</c:v>
                </c:pt>
                <c:pt idx="30">
                  <c:v>Quintana Roo</c:v>
                </c:pt>
                <c:pt idx="31">
                  <c:v>Guerrero</c:v>
                </c:pt>
                <c:pt idx="32">
                  <c:v>Campeche</c:v>
                </c:pt>
              </c:strCache>
            </c:strRef>
          </c:cat>
          <c:val>
            <c:numRef>
              <c:f>'F37'!$C$7:$C$39</c:f>
              <c:numCache>
                <c:formatCode>0.00</c:formatCode>
                <c:ptCount val="33"/>
                <c:pt idx="0">
                  <c:v>20.5744614804835</c:v>
                </c:pt>
                <c:pt idx="1">
                  <c:v>20.4072248411583</c:v>
                </c:pt>
                <c:pt idx="2">
                  <c:v>21.465171798579998</c:v>
                </c:pt>
                <c:pt idx="3">
                  <c:v>21.717730085143799</c:v>
                </c:pt>
                <c:pt idx="4">
                  <c:v>21.967977155710599</c:v>
                </c:pt>
                <c:pt idx="5">
                  <c:v>21.8872722707757</c:v>
                </c:pt>
                <c:pt idx="6">
                  <c:v>21.814658865913302</c:v>
                </c:pt>
                <c:pt idx="7">
                  <c:v>21.6510766618396</c:v>
                </c:pt>
                <c:pt idx="8">
                  <c:v>22.3100208299965</c:v>
                </c:pt>
                <c:pt idx="9">
                  <c:v>22.493140892348499</c:v>
                </c:pt>
                <c:pt idx="10">
                  <c:v>21.9496495048894</c:v>
                </c:pt>
                <c:pt idx="11">
                  <c:v>22.4992231352864</c:v>
                </c:pt>
                <c:pt idx="12">
                  <c:v>22.641744836304401</c:v>
                </c:pt>
                <c:pt idx="13">
                  <c:v>22.0685346074889</c:v>
                </c:pt>
                <c:pt idx="14">
                  <c:v>22.282630557907499</c:v>
                </c:pt>
                <c:pt idx="15">
                  <c:v>22.5739468043455</c:v>
                </c:pt>
                <c:pt idx="16">
                  <c:v>21.9064077557173</c:v>
                </c:pt>
                <c:pt idx="17">
                  <c:v>22.789937331446101</c:v>
                </c:pt>
                <c:pt idx="18">
                  <c:v>22.702372154442902</c:v>
                </c:pt>
                <c:pt idx="19">
                  <c:v>23.041925782255401</c:v>
                </c:pt>
                <c:pt idx="20">
                  <c:v>22.750582567230101</c:v>
                </c:pt>
                <c:pt idx="21">
                  <c:v>22.054972738708202</c:v>
                </c:pt>
                <c:pt idx="22">
                  <c:v>22.750028772469001</c:v>
                </c:pt>
                <c:pt idx="23">
                  <c:v>22.508124242495299</c:v>
                </c:pt>
                <c:pt idx="24">
                  <c:v>23.023691837637902</c:v>
                </c:pt>
                <c:pt idx="25">
                  <c:v>22.768226811855801</c:v>
                </c:pt>
                <c:pt idx="26">
                  <c:v>22.657681534111202</c:v>
                </c:pt>
                <c:pt idx="27">
                  <c:v>22.358896496840199</c:v>
                </c:pt>
                <c:pt idx="28">
                  <c:v>23.2301163810966</c:v>
                </c:pt>
                <c:pt idx="29">
                  <c:v>22.826435709532799</c:v>
                </c:pt>
                <c:pt idx="30">
                  <c:v>22.651724363987402</c:v>
                </c:pt>
                <c:pt idx="31">
                  <c:v>23.0776820350099</c:v>
                </c:pt>
                <c:pt idx="32">
                  <c:v>23.003090840660001</c:v>
                </c:pt>
              </c:numCache>
            </c:numRef>
          </c:val>
          <c:extLst>
            <c:ext xmlns:c16="http://schemas.microsoft.com/office/drawing/2014/chart" uri="{C3380CC4-5D6E-409C-BE32-E72D297353CC}">
              <c16:uniqueId val="{0000003C-BF2E-440E-B20D-2DC917439E1E}"/>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D-BF2E-440E-B20D-2DC917439E1E}"/>
              </c:ext>
            </c:extLst>
          </c:dPt>
          <c:dPt>
            <c:idx val="2"/>
            <c:invertIfNegative val="0"/>
            <c:bubble3D val="0"/>
            <c:extLst>
              <c:ext xmlns:c16="http://schemas.microsoft.com/office/drawing/2014/chart" uri="{C3380CC4-5D6E-409C-BE32-E72D297353CC}">
                <c16:uniqueId val="{0000003E-BF2E-440E-B20D-2DC917439E1E}"/>
              </c:ext>
            </c:extLst>
          </c:dPt>
          <c:dPt>
            <c:idx val="3"/>
            <c:invertIfNegative val="0"/>
            <c:bubble3D val="0"/>
            <c:extLst>
              <c:ext xmlns:c16="http://schemas.microsoft.com/office/drawing/2014/chart" uri="{C3380CC4-5D6E-409C-BE32-E72D297353CC}">
                <c16:uniqueId val="{0000003F-BF2E-440E-B20D-2DC917439E1E}"/>
              </c:ext>
            </c:extLst>
          </c:dPt>
          <c:dPt>
            <c:idx val="4"/>
            <c:invertIfNegative val="0"/>
            <c:bubble3D val="0"/>
            <c:extLst>
              <c:ext xmlns:c16="http://schemas.microsoft.com/office/drawing/2014/chart" uri="{C3380CC4-5D6E-409C-BE32-E72D297353CC}">
                <c16:uniqueId val="{00000040-BF2E-440E-B20D-2DC917439E1E}"/>
              </c:ext>
            </c:extLst>
          </c:dPt>
          <c:dPt>
            <c:idx val="5"/>
            <c:invertIfNegative val="0"/>
            <c:bubble3D val="0"/>
            <c:extLst>
              <c:ext xmlns:c16="http://schemas.microsoft.com/office/drawing/2014/chart" uri="{C3380CC4-5D6E-409C-BE32-E72D297353CC}">
                <c16:uniqueId val="{00000041-BF2E-440E-B20D-2DC917439E1E}"/>
              </c:ext>
            </c:extLst>
          </c:dPt>
          <c:dPt>
            <c:idx val="6"/>
            <c:invertIfNegative val="0"/>
            <c:bubble3D val="0"/>
            <c:extLst>
              <c:ext xmlns:c16="http://schemas.microsoft.com/office/drawing/2014/chart" uri="{C3380CC4-5D6E-409C-BE32-E72D297353CC}">
                <c16:uniqueId val="{00000042-BF2E-440E-B20D-2DC917439E1E}"/>
              </c:ext>
            </c:extLst>
          </c:dPt>
          <c:dPt>
            <c:idx val="8"/>
            <c:invertIfNegative val="0"/>
            <c:bubble3D val="0"/>
            <c:extLst>
              <c:ext xmlns:c16="http://schemas.microsoft.com/office/drawing/2014/chart" uri="{C3380CC4-5D6E-409C-BE32-E72D297353CC}">
                <c16:uniqueId val="{00000043-BF2E-440E-B20D-2DC917439E1E}"/>
              </c:ext>
            </c:extLst>
          </c:dPt>
          <c:dPt>
            <c:idx val="9"/>
            <c:invertIfNegative val="0"/>
            <c:bubble3D val="0"/>
            <c:extLst>
              <c:ext xmlns:c16="http://schemas.microsoft.com/office/drawing/2014/chart" uri="{C3380CC4-5D6E-409C-BE32-E72D297353CC}">
                <c16:uniqueId val="{00000044-BF2E-440E-B20D-2DC917439E1E}"/>
              </c:ext>
            </c:extLst>
          </c:dPt>
          <c:dPt>
            <c:idx val="10"/>
            <c:invertIfNegative val="0"/>
            <c:bubble3D val="0"/>
            <c:extLst>
              <c:ext xmlns:c16="http://schemas.microsoft.com/office/drawing/2014/chart" uri="{C3380CC4-5D6E-409C-BE32-E72D297353CC}">
                <c16:uniqueId val="{00000045-BF2E-440E-B20D-2DC917439E1E}"/>
              </c:ext>
            </c:extLst>
          </c:dPt>
          <c:dPt>
            <c:idx val="11"/>
            <c:invertIfNegative val="0"/>
            <c:bubble3D val="0"/>
            <c:extLst>
              <c:ext xmlns:c16="http://schemas.microsoft.com/office/drawing/2014/chart" uri="{C3380CC4-5D6E-409C-BE32-E72D297353CC}">
                <c16:uniqueId val="{00000046-BF2E-440E-B20D-2DC917439E1E}"/>
              </c:ext>
            </c:extLst>
          </c:dPt>
          <c:dPt>
            <c:idx val="12"/>
            <c:invertIfNegative val="0"/>
            <c:bubble3D val="0"/>
            <c:extLst>
              <c:ext xmlns:c16="http://schemas.microsoft.com/office/drawing/2014/chart" uri="{C3380CC4-5D6E-409C-BE32-E72D297353CC}">
                <c16:uniqueId val="{00000047-BF2E-440E-B20D-2DC917439E1E}"/>
              </c:ext>
            </c:extLst>
          </c:dPt>
          <c:dPt>
            <c:idx val="13"/>
            <c:invertIfNegative val="0"/>
            <c:bubble3D val="0"/>
            <c:extLst>
              <c:ext xmlns:c16="http://schemas.microsoft.com/office/drawing/2014/chart" uri="{C3380CC4-5D6E-409C-BE32-E72D297353CC}">
                <c16:uniqueId val="{00000048-BF2E-440E-B20D-2DC917439E1E}"/>
              </c:ext>
            </c:extLst>
          </c:dPt>
          <c:dPt>
            <c:idx val="14"/>
            <c:invertIfNegative val="0"/>
            <c:bubble3D val="0"/>
            <c:spPr>
              <a:solidFill>
                <a:srgbClr val="C55A11"/>
              </a:solidFill>
            </c:spPr>
            <c:extLst>
              <c:ext xmlns:c16="http://schemas.microsoft.com/office/drawing/2014/chart" uri="{C3380CC4-5D6E-409C-BE32-E72D297353CC}">
                <c16:uniqueId val="{0000004A-BF2E-440E-B20D-2DC917439E1E}"/>
              </c:ext>
            </c:extLst>
          </c:dPt>
          <c:dPt>
            <c:idx val="15"/>
            <c:invertIfNegative val="0"/>
            <c:bubble3D val="0"/>
            <c:extLst>
              <c:ext xmlns:c16="http://schemas.microsoft.com/office/drawing/2014/chart" uri="{C3380CC4-5D6E-409C-BE32-E72D297353CC}">
                <c16:uniqueId val="{0000004B-BF2E-440E-B20D-2DC917439E1E}"/>
              </c:ext>
            </c:extLst>
          </c:dPt>
          <c:dPt>
            <c:idx val="17"/>
            <c:invertIfNegative val="0"/>
            <c:bubble3D val="0"/>
            <c:extLst>
              <c:ext xmlns:c16="http://schemas.microsoft.com/office/drawing/2014/chart" uri="{C3380CC4-5D6E-409C-BE32-E72D297353CC}">
                <c16:uniqueId val="{0000004C-BF2E-440E-B20D-2DC917439E1E}"/>
              </c:ext>
            </c:extLst>
          </c:dPt>
          <c:dPt>
            <c:idx val="18"/>
            <c:invertIfNegative val="0"/>
            <c:bubble3D val="0"/>
            <c:spPr>
              <a:solidFill>
                <a:srgbClr val="C55A11"/>
              </a:solidFill>
            </c:spPr>
            <c:extLst>
              <c:ext xmlns:c16="http://schemas.microsoft.com/office/drawing/2014/chart" uri="{C3380CC4-5D6E-409C-BE32-E72D297353CC}">
                <c16:uniqueId val="{0000004E-BF2E-440E-B20D-2DC917439E1E}"/>
              </c:ext>
            </c:extLst>
          </c:dPt>
          <c:dPt>
            <c:idx val="19"/>
            <c:invertIfNegative val="0"/>
            <c:bubble3D val="0"/>
            <c:extLst>
              <c:ext xmlns:c16="http://schemas.microsoft.com/office/drawing/2014/chart" uri="{C3380CC4-5D6E-409C-BE32-E72D297353CC}">
                <c16:uniqueId val="{0000004F-BF2E-440E-B20D-2DC917439E1E}"/>
              </c:ext>
            </c:extLst>
          </c:dPt>
          <c:dPt>
            <c:idx val="20"/>
            <c:invertIfNegative val="0"/>
            <c:bubble3D val="0"/>
            <c:extLst>
              <c:ext xmlns:c16="http://schemas.microsoft.com/office/drawing/2014/chart" uri="{C3380CC4-5D6E-409C-BE32-E72D297353CC}">
                <c16:uniqueId val="{00000050-BF2E-440E-B20D-2DC917439E1E}"/>
              </c:ext>
            </c:extLst>
          </c:dPt>
          <c:dPt>
            <c:idx val="21"/>
            <c:invertIfNegative val="0"/>
            <c:bubble3D val="0"/>
            <c:extLst>
              <c:ext xmlns:c16="http://schemas.microsoft.com/office/drawing/2014/chart" uri="{C3380CC4-5D6E-409C-BE32-E72D297353CC}">
                <c16:uniqueId val="{00000051-BF2E-440E-B20D-2DC917439E1E}"/>
              </c:ext>
            </c:extLst>
          </c:dPt>
          <c:dPt>
            <c:idx val="22"/>
            <c:invertIfNegative val="0"/>
            <c:bubble3D val="0"/>
            <c:extLst>
              <c:ext xmlns:c16="http://schemas.microsoft.com/office/drawing/2014/chart" uri="{C3380CC4-5D6E-409C-BE32-E72D297353CC}">
                <c16:uniqueId val="{00000052-BF2E-440E-B20D-2DC917439E1E}"/>
              </c:ext>
            </c:extLst>
          </c:dPt>
          <c:dPt>
            <c:idx val="23"/>
            <c:invertIfNegative val="0"/>
            <c:bubble3D val="0"/>
            <c:extLst>
              <c:ext xmlns:c16="http://schemas.microsoft.com/office/drawing/2014/chart" uri="{C3380CC4-5D6E-409C-BE32-E72D297353CC}">
                <c16:uniqueId val="{00000053-BF2E-440E-B20D-2DC917439E1E}"/>
              </c:ext>
            </c:extLst>
          </c:dPt>
          <c:dPt>
            <c:idx val="24"/>
            <c:invertIfNegative val="0"/>
            <c:bubble3D val="0"/>
            <c:extLst>
              <c:ext xmlns:c16="http://schemas.microsoft.com/office/drawing/2014/chart" uri="{C3380CC4-5D6E-409C-BE32-E72D297353CC}">
                <c16:uniqueId val="{00000054-BF2E-440E-B20D-2DC917439E1E}"/>
              </c:ext>
            </c:extLst>
          </c:dPt>
          <c:dPt>
            <c:idx val="25"/>
            <c:invertIfNegative val="0"/>
            <c:bubble3D val="0"/>
            <c:extLst>
              <c:ext xmlns:c16="http://schemas.microsoft.com/office/drawing/2014/chart" uri="{C3380CC4-5D6E-409C-BE32-E72D297353CC}">
                <c16:uniqueId val="{00000055-BF2E-440E-B20D-2DC917439E1E}"/>
              </c:ext>
            </c:extLst>
          </c:dPt>
          <c:dPt>
            <c:idx val="26"/>
            <c:invertIfNegative val="0"/>
            <c:bubble3D val="0"/>
            <c:extLst>
              <c:ext xmlns:c16="http://schemas.microsoft.com/office/drawing/2014/chart" uri="{C3380CC4-5D6E-409C-BE32-E72D297353CC}">
                <c16:uniqueId val="{00000056-BF2E-440E-B20D-2DC917439E1E}"/>
              </c:ext>
            </c:extLst>
          </c:dPt>
          <c:dPt>
            <c:idx val="27"/>
            <c:invertIfNegative val="0"/>
            <c:bubble3D val="0"/>
            <c:extLst>
              <c:ext xmlns:c16="http://schemas.microsoft.com/office/drawing/2014/chart" uri="{C3380CC4-5D6E-409C-BE32-E72D297353CC}">
                <c16:uniqueId val="{00000057-BF2E-440E-B20D-2DC917439E1E}"/>
              </c:ext>
            </c:extLst>
          </c:dPt>
          <c:dPt>
            <c:idx val="30"/>
            <c:invertIfNegative val="0"/>
            <c:bubble3D val="0"/>
            <c:extLst>
              <c:ext xmlns:c16="http://schemas.microsoft.com/office/drawing/2014/chart" uri="{C3380CC4-5D6E-409C-BE32-E72D297353CC}">
                <c16:uniqueId val="{00000058-BF2E-440E-B20D-2DC917439E1E}"/>
              </c:ext>
            </c:extLst>
          </c:dPt>
          <c:dPt>
            <c:idx val="32"/>
            <c:invertIfNegative val="0"/>
            <c:bubble3D val="0"/>
            <c:extLst>
              <c:ext xmlns:c16="http://schemas.microsoft.com/office/drawing/2014/chart" uri="{C3380CC4-5D6E-409C-BE32-E72D297353CC}">
                <c16:uniqueId val="{00000059-BF2E-440E-B20D-2DC917439E1E}"/>
              </c:ext>
            </c:extLst>
          </c:dPt>
          <c:dLbls>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A-BF2E-440E-B20D-2DC917439E1E}"/>
                </c:ext>
              </c:extLst>
            </c:dLbl>
            <c:dLbl>
              <c:idx val="18"/>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E-BF2E-440E-B20D-2DC917439E1E}"/>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'F37'!$A$7:$A$39</c:f>
              <c:strCache>
                <c:ptCount val="33"/>
                <c:pt idx="0">
                  <c:v>Tamaulipas</c:v>
                </c:pt>
                <c:pt idx="1">
                  <c:v>Chihuahua</c:v>
                </c:pt>
                <c:pt idx="2">
                  <c:v>Baja California</c:v>
                </c:pt>
                <c:pt idx="3">
                  <c:v>Tlaxcala</c:v>
                </c:pt>
                <c:pt idx="4">
                  <c:v>Querétaro</c:v>
                </c:pt>
                <c:pt idx="5">
                  <c:v>Puebla</c:v>
                </c:pt>
                <c:pt idx="6">
                  <c:v>Hidalgo</c:v>
                </c:pt>
                <c:pt idx="7">
                  <c:v>Tabasco</c:v>
                </c:pt>
                <c:pt idx="8">
                  <c:v>México</c:v>
                </c:pt>
                <c:pt idx="9">
                  <c:v>Coahuila</c:v>
                </c:pt>
                <c:pt idx="10">
                  <c:v>Morelos</c:v>
                </c:pt>
                <c:pt idx="11">
                  <c:v>Guanajuato</c:v>
                </c:pt>
                <c:pt idx="12">
                  <c:v>Sonora</c:v>
                </c:pt>
                <c:pt idx="13">
                  <c:v>Colima</c:v>
                </c:pt>
                <c:pt idx="14">
                  <c:v>Nacional</c:v>
                </c:pt>
                <c:pt idx="15">
                  <c:v>Aguascalientes</c:v>
                </c:pt>
                <c:pt idx="16">
                  <c:v>Veracruz</c:v>
                </c:pt>
                <c:pt idx="17">
                  <c:v>Durango</c:v>
                </c:pt>
                <c:pt idx="18">
                  <c:v>Jalisco</c:v>
                </c:pt>
                <c:pt idx="19">
                  <c:v>Sinaloa</c:v>
                </c:pt>
                <c:pt idx="20">
                  <c:v>San Luis Potosí</c:v>
                </c:pt>
                <c:pt idx="21">
                  <c:v>Chiapas</c:v>
                </c:pt>
                <c:pt idx="22">
                  <c:v>Nayarit</c:v>
                </c:pt>
                <c:pt idx="23">
                  <c:v>Zacatecas</c:v>
                </c:pt>
                <c:pt idx="24">
                  <c:v>Ciudad de México</c:v>
                </c:pt>
                <c:pt idx="25">
                  <c:v>Michoacán</c:v>
                </c:pt>
                <c:pt idx="26">
                  <c:v>Baja California Sur</c:v>
                </c:pt>
                <c:pt idx="27">
                  <c:v>Yucatán</c:v>
                </c:pt>
                <c:pt idx="28">
                  <c:v>Nuevo León</c:v>
                </c:pt>
                <c:pt idx="29">
                  <c:v>Oaxaca</c:v>
                </c:pt>
                <c:pt idx="30">
                  <c:v>Quintana Roo</c:v>
                </c:pt>
                <c:pt idx="31">
                  <c:v>Guerrero</c:v>
                </c:pt>
                <c:pt idx="32">
                  <c:v>Campeche</c:v>
                </c:pt>
              </c:strCache>
            </c:strRef>
          </c:cat>
          <c:val>
            <c:numRef>
              <c:f>'F37'!$D$7:$D$39</c:f>
              <c:numCache>
                <c:formatCode>0.00</c:formatCode>
                <c:ptCount val="33"/>
                <c:pt idx="0">
                  <c:v>21.153030308193301</c:v>
                </c:pt>
                <c:pt idx="1">
                  <c:v>21.283727653904801</c:v>
                </c:pt>
                <c:pt idx="2">
                  <c:v>20.646266889853901</c:v>
                </c:pt>
                <c:pt idx="3">
                  <c:v>20.923701250731298</c:v>
                </c:pt>
                <c:pt idx="4">
                  <c:v>20.990397634963099</c:v>
                </c:pt>
                <c:pt idx="5">
                  <c:v>21.121377555898501</c:v>
                </c:pt>
                <c:pt idx="6">
                  <c:v>21.3415826528304</c:v>
                </c:pt>
                <c:pt idx="7">
                  <c:v>21.5602456928642</c:v>
                </c:pt>
                <c:pt idx="8">
                  <c:v>21.421824960038201</c:v>
                </c:pt>
                <c:pt idx="9">
                  <c:v>21.5570728584796</c:v>
                </c:pt>
                <c:pt idx="10">
                  <c:v>21.500277241964</c:v>
                </c:pt>
                <c:pt idx="11">
                  <c:v>21.353592330597898</c:v>
                </c:pt>
                <c:pt idx="12">
                  <c:v>22.0689514270289</c:v>
                </c:pt>
                <c:pt idx="13">
                  <c:v>21.725450697749402</c:v>
                </c:pt>
                <c:pt idx="14">
                  <c:v>21.642098937403901</c:v>
                </c:pt>
                <c:pt idx="15">
                  <c:v>21.415973208414702</c:v>
                </c:pt>
                <c:pt idx="16">
                  <c:v>21.852371749014502</c:v>
                </c:pt>
                <c:pt idx="17">
                  <c:v>21.5932709996186</c:v>
                </c:pt>
                <c:pt idx="18">
                  <c:v>21.6298265670886</c:v>
                </c:pt>
                <c:pt idx="19">
                  <c:v>21.4836934879464</c:v>
                </c:pt>
                <c:pt idx="20">
                  <c:v>21.723210732950701</c:v>
                </c:pt>
                <c:pt idx="21">
                  <c:v>22.188658648092499</c:v>
                </c:pt>
                <c:pt idx="22">
                  <c:v>21.892214004027501</c:v>
                </c:pt>
                <c:pt idx="23">
                  <c:v>21.5262931346229</c:v>
                </c:pt>
                <c:pt idx="24">
                  <c:v>21.864648675461201</c:v>
                </c:pt>
                <c:pt idx="25">
                  <c:v>22.036733498576801</c:v>
                </c:pt>
                <c:pt idx="26">
                  <c:v>22.168107855086301</c:v>
                </c:pt>
                <c:pt idx="27">
                  <c:v>22.2924519314818</c:v>
                </c:pt>
                <c:pt idx="28">
                  <c:v>21.6870549198328</c:v>
                </c:pt>
                <c:pt idx="29">
                  <c:v>22.618467944422399</c:v>
                </c:pt>
                <c:pt idx="30">
                  <c:v>22.6831973954889</c:v>
                </c:pt>
                <c:pt idx="31">
                  <c:v>23.092539123378401</c:v>
                </c:pt>
                <c:pt idx="32">
                  <c:v>22.996916357440401</c:v>
                </c:pt>
              </c:numCache>
            </c:numRef>
          </c:val>
          <c:extLst>
            <c:ext xmlns:c16="http://schemas.microsoft.com/office/drawing/2014/chart" uri="{C3380CC4-5D6E-409C-BE32-E72D297353CC}">
              <c16:uniqueId val="{0000005A-BF2E-440E-B20D-2DC917439E1E}"/>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'F38'!$B$6</c:f>
              <c:strCache>
                <c:ptCount val="1"/>
                <c:pt idx="0">
                  <c:v>Jalisco a/  </c:v>
                </c:pt>
              </c:strCache>
            </c:strRef>
          </c:tx>
          <c:spPr>
            <a:solidFill>
              <a:schemeClr val="bg2">
                <a:lumMod val="50000"/>
              </a:schemeClr>
            </a:solidFill>
            <a:ln>
              <a:noFill/>
            </a:ln>
            <a:effectLst/>
          </c:spPr>
          <c:invertIfNegative val="0"/>
          <c:dPt>
            <c:idx val="15"/>
            <c:invertIfNegative val="0"/>
            <c:bubble3D val="0"/>
            <c:spPr>
              <a:solidFill>
                <a:srgbClr val="FFC000"/>
              </a:solidFill>
              <a:ln>
                <a:noFill/>
              </a:ln>
              <a:effectLst/>
            </c:spPr>
            <c:extLst>
              <c:ext xmlns:c16="http://schemas.microsoft.com/office/drawing/2014/chart" uri="{C3380CC4-5D6E-409C-BE32-E72D297353CC}">
                <c16:uniqueId val="{00000001-ED50-4A5F-9CFD-3A3ED76435E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'F38'!$A$7:$A$22</c:f>
              <c:strCache>
                <c:ptCount val="16"/>
                <c:pt idx="0">
                  <c:v>2006/11</c:v>
                </c:pt>
                <c:pt idx="1">
                  <c:v>2007/11</c:v>
                </c:pt>
                <c:pt idx="2">
                  <c:v>2008/11</c:v>
                </c:pt>
                <c:pt idx="3">
                  <c:v>2009/11</c:v>
                </c:pt>
                <c:pt idx="4">
                  <c:v>2010/11</c:v>
                </c:pt>
                <c:pt idx="5">
                  <c:v>2011/11</c:v>
                </c:pt>
                <c:pt idx="6">
                  <c:v>2012/11</c:v>
                </c:pt>
                <c:pt idx="7">
                  <c:v>2013/11</c:v>
                </c:pt>
                <c:pt idx="8">
                  <c:v>2014/11</c:v>
                </c:pt>
                <c:pt idx="9">
                  <c:v>2015/11</c:v>
                </c:pt>
                <c:pt idx="10">
                  <c:v>2016/11</c:v>
                </c:pt>
                <c:pt idx="11">
                  <c:v>2017/11</c:v>
                </c:pt>
                <c:pt idx="12">
                  <c:v>2018/11</c:v>
                </c:pt>
                <c:pt idx="13">
                  <c:v>2019/11</c:v>
                </c:pt>
                <c:pt idx="14">
                  <c:v>2020/11</c:v>
                </c:pt>
                <c:pt idx="15">
                  <c:v>2021/11</c:v>
                </c:pt>
              </c:strCache>
            </c:strRef>
          </c:cat>
          <c:val>
            <c:numRef>
              <c:f>'F38'!$B$7:$B$22</c:f>
              <c:numCache>
                <c:formatCode>0.00</c:formatCode>
                <c:ptCount val="16"/>
                <c:pt idx="0">
                  <c:v>3.646087590414</c:v>
                </c:pt>
                <c:pt idx="1">
                  <c:v>3.3421962976559998</c:v>
                </c:pt>
                <c:pt idx="2">
                  <c:v>3.8738714585570002</c:v>
                </c:pt>
                <c:pt idx="3">
                  <c:v>5.2642391215600002</c:v>
                </c:pt>
                <c:pt idx="4">
                  <c:v>5.5891426913949998</c:v>
                </c:pt>
                <c:pt idx="5">
                  <c:v>5.4008694824879999</c:v>
                </c:pt>
                <c:pt idx="6">
                  <c:v>5.3160083548710002</c:v>
                </c:pt>
                <c:pt idx="7">
                  <c:v>4.9512289143289996</c:v>
                </c:pt>
                <c:pt idx="8">
                  <c:v>5.1943997545030003</c:v>
                </c:pt>
                <c:pt idx="9">
                  <c:v>4.4487562177060003</c:v>
                </c:pt>
                <c:pt idx="10">
                  <c:v>3.229107288872</c:v>
                </c:pt>
                <c:pt idx="11">
                  <c:v>2.9365409033329999</c:v>
                </c:pt>
                <c:pt idx="12">
                  <c:v>2.7960271300000001</c:v>
                </c:pt>
                <c:pt idx="13">
                  <c:v>3.4447320166669999</c:v>
                </c:pt>
                <c:pt idx="14">
                  <c:v>4.74</c:v>
                </c:pt>
                <c:pt idx="15">
                  <c:v>2.9846000000000004</c:v>
                </c:pt>
              </c:numCache>
            </c:numRef>
          </c:val>
          <c:extLst>
            <c:ext xmlns:c16="http://schemas.microsoft.com/office/drawing/2014/chart" uri="{C3380CC4-5D6E-409C-BE32-E72D297353CC}">
              <c16:uniqueId val="{00000002-ED50-4A5F-9CFD-3A3ED76435E3}"/>
            </c:ext>
          </c:extLst>
        </c:ser>
        <c:dLbls>
          <c:showLegendKey val="0"/>
          <c:showVal val="0"/>
          <c:showCatName val="0"/>
          <c:showSerName val="0"/>
          <c:showPercent val="0"/>
          <c:showBubbleSize val="0"/>
        </c:dLbls>
        <c:gapWidth val="219"/>
        <c:overlap val="-27"/>
        <c:axId val="1072920367"/>
        <c:axId val="998322927"/>
      </c:barChart>
      <c:catAx>
        <c:axId val="1072920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22927"/>
        <c:crosses val="autoZero"/>
        <c:auto val="1"/>
        <c:lblAlgn val="ctr"/>
        <c:lblOffset val="100"/>
        <c:noMultiLvlLbl val="0"/>
      </c:catAx>
      <c:valAx>
        <c:axId val="998322927"/>
        <c:scaling>
          <c:orientation val="minMax"/>
        </c:scaling>
        <c:delete val="1"/>
        <c:axPos val="l"/>
        <c:numFmt formatCode="0.00" sourceLinked="1"/>
        <c:majorTickMark val="none"/>
        <c:minorTickMark val="none"/>
        <c:tickLblPos val="nextTo"/>
        <c:crossAx val="10729203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1-EB91-417A-8DF7-14E663BFFE2F}"/>
              </c:ext>
            </c:extLst>
          </c:dPt>
          <c:dPt>
            <c:idx val="12"/>
            <c:invertIfNegative val="0"/>
            <c:bubble3D val="0"/>
            <c:spPr>
              <a:solidFill>
                <a:srgbClr val="FFC000"/>
              </a:solidFill>
              <a:ln>
                <a:noFill/>
              </a:ln>
              <a:effectLst/>
            </c:spPr>
            <c:extLst>
              <c:ext xmlns:c16="http://schemas.microsoft.com/office/drawing/2014/chart" uri="{C3380CC4-5D6E-409C-BE32-E72D297353CC}">
                <c16:uniqueId val="{00000005-BAAD-432F-956A-6ECBB04D0329}"/>
              </c:ext>
            </c:extLst>
          </c:dPt>
          <c:dPt>
            <c:idx val="17"/>
            <c:invertIfNegative val="0"/>
            <c:bubble3D val="0"/>
            <c:spPr>
              <a:solidFill>
                <a:schemeClr val="bg1">
                  <a:lumMod val="50000"/>
                </a:schemeClr>
              </a:solidFill>
              <a:ln>
                <a:noFill/>
              </a:ln>
              <a:effectLst/>
            </c:spPr>
            <c:extLst>
              <c:ext xmlns:c16="http://schemas.microsoft.com/office/drawing/2014/chart" uri="{C3380CC4-5D6E-409C-BE32-E72D297353CC}">
                <c16:uniqueId val="{00000003-EB91-417A-8DF7-14E663BFFE2F}"/>
              </c:ext>
            </c:extLst>
          </c:dPt>
          <c:dPt>
            <c:idx val="20"/>
            <c:invertIfNegative val="0"/>
            <c:bubble3D val="0"/>
            <c:spPr>
              <a:solidFill>
                <a:schemeClr val="accent2">
                  <a:lumMod val="50000"/>
                </a:schemeClr>
              </a:solidFill>
              <a:ln>
                <a:noFill/>
              </a:ln>
              <a:effectLst/>
            </c:spPr>
            <c:extLst>
              <c:ext xmlns:c16="http://schemas.microsoft.com/office/drawing/2014/chart" uri="{C3380CC4-5D6E-409C-BE32-E72D297353CC}">
                <c16:uniqueId val="{00000004-BAAD-432F-956A-6ECBB04D0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'F39'!$A$7:$A$39</c:f>
              <c:strCache>
                <c:ptCount val="33"/>
                <c:pt idx="0">
                  <c:v>Guerrero</c:v>
                </c:pt>
                <c:pt idx="1">
                  <c:v>Oaxaca</c:v>
                </c:pt>
                <c:pt idx="2">
                  <c:v>Michoacán</c:v>
                </c:pt>
                <c:pt idx="3">
                  <c:v>Yucatán</c:v>
                </c:pt>
                <c:pt idx="4">
                  <c:v>Baja California</c:v>
                </c:pt>
                <c:pt idx="5">
                  <c:v>Sinaloa</c:v>
                </c:pt>
                <c:pt idx="6">
                  <c:v>Morelos</c:v>
                </c:pt>
                <c:pt idx="7">
                  <c:v>Baja California Sur</c:v>
                </c:pt>
                <c:pt idx="8">
                  <c:v>Chihuahua</c:v>
                </c:pt>
                <c:pt idx="9">
                  <c:v>Colima</c:v>
                </c:pt>
                <c:pt idx="10">
                  <c:v>Zacatecas</c:v>
                </c:pt>
                <c:pt idx="11">
                  <c:v>Hidalgo</c:v>
                </c:pt>
                <c:pt idx="12">
                  <c:v>Jalisco</c:v>
                </c:pt>
                <c:pt idx="13">
                  <c:v>Campeche</c:v>
                </c:pt>
                <c:pt idx="14">
                  <c:v>Tamaulipas</c:v>
                </c:pt>
                <c:pt idx="15">
                  <c:v>Nayarit</c:v>
                </c:pt>
                <c:pt idx="16">
                  <c:v>Puebla</c:v>
                </c:pt>
                <c:pt idx="17">
                  <c:v>Nacional</c:v>
                </c:pt>
                <c:pt idx="18">
                  <c:v>Durango</c:v>
                </c:pt>
                <c:pt idx="19">
                  <c:v>San Luis Potosí</c:v>
                </c:pt>
                <c:pt idx="20">
                  <c:v>Chiapas</c:v>
                </c:pt>
                <c:pt idx="21">
                  <c:v>Nuevo León</c:v>
                </c:pt>
                <c:pt idx="22">
                  <c:v>Tlaxcala</c:v>
                </c:pt>
                <c:pt idx="23">
                  <c:v>Veracruz</c:v>
                </c:pt>
                <c:pt idx="24">
                  <c:v>Sonora</c:v>
                </c:pt>
                <c:pt idx="25">
                  <c:v>Quintana Roo</c:v>
                </c:pt>
                <c:pt idx="26">
                  <c:v>Coahuila</c:v>
                </c:pt>
                <c:pt idx="27">
                  <c:v>Guanajuato</c:v>
                </c:pt>
                <c:pt idx="28">
                  <c:v>Aguascalientes</c:v>
                </c:pt>
                <c:pt idx="29">
                  <c:v>Estado de México</c:v>
                </c:pt>
                <c:pt idx="30">
                  <c:v>Ciudad de México</c:v>
                </c:pt>
                <c:pt idx="31">
                  <c:v>Querétaro</c:v>
                </c:pt>
                <c:pt idx="32">
                  <c:v>Tabasco</c:v>
                </c:pt>
              </c:strCache>
            </c:strRef>
          </c:cat>
          <c:val>
            <c:numRef>
              <c:f>'F39'!$B$7:$B$39</c:f>
              <c:numCache>
                <c:formatCode>0.00</c:formatCode>
                <c:ptCount val="33"/>
                <c:pt idx="0">
                  <c:v>1.1351999999999975</c:v>
                </c:pt>
                <c:pt idx="1">
                  <c:v>1.9100999999999999</c:v>
                </c:pt>
                <c:pt idx="2">
                  <c:v>1.9484000000000066</c:v>
                </c:pt>
                <c:pt idx="3">
                  <c:v>2.0818000000000012</c:v>
                </c:pt>
                <c:pt idx="4">
                  <c:v>2.1436000000000064</c:v>
                </c:pt>
                <c:pt idx="5">
                  <c:v>2.1924999999999955</c:v>
                </c:pt>
                <c:pt idx="6">
                  <c:v>2.2630000000000052</c:v>
                </c:pt>
                <c:pt idx="7">
                  <c:v>2.395700000000005</c:v>
                </c:pt>
                <c:pt idx="8">
                  <c:v>2.6466000000000065</c:v>
                </c:pt>
                <c:pt idx="9">
                  <c:v>2.7430999999999983</c:v>
                </c:pt>
                <c:pt idx="10">
                  <c:v>2.9586000000000041</c:v>
                </c:pt>
                <c:pt idx="11">
                  <c:v>2.9586999999999932</c:v>
                </c:pt>
                <c:pt idx="12">
                  <c:v>2.9846000000000004</c:v>
                </c:pt>
                <c:pt idx="13">
                  <c:v>3.0596000000000032</c:v>
                </c:pt>
                <c:pt idx="14">
                  <c:v>3.1529000000000025</c:v>
                </c:pt>
                <c:pt idx="15">
                  <c:v>3.2900000000000063</c:v>
                </c:pt>
                <c:pt idx="16">
                  <c:v>3.3305000000000007</c:v>
                </c:pt>
                <c:pt idx="17">
                  <c:v>3.6649000000000029</c:v>
                </c:pt>
                <c:pt idx="18">
                  <c:v>3.7460999999999984</c:v>
                </c:pt>
                <c:pt idx="19">
                  <c:v>3.7566000000000059</c:v>
                </c:pt>
                <c:pt idx="20">
                  <c:v>3.856899999999996</c:v>
                </c:pt>
                <c:pt idx="21">
                  <c:v>3.8653000000000048</c:v>
                </c:pt>
                <c:pt idx="22">
                  <c:v>3.9455999999999989</c:v>
                </c:pt>
                <c:pt idx="23">
                  <c:v>3.9488000000000056</c:v>
                </c:pt>
                <c:pt idx="24">
                  <c:v>3.9632000000000005</c:v>
                </c:pt>
                <c:pt idx="25">
                  <c:v>3.9706999999999937</c:v>
                </c:pt>
                <c:pt idx="26">
                  <c:v>4.0057000000000045</c:v>
                </c:pt>
                <c:pt idx="27">
                  <c:v>4.5754000000000019</c:v>
                </c:pt>
                <c:pt idx="28">
                  <c:v>4.9265000000000043</c:v>
                </c:pt>
                <c:pt idx="29">
                  <c:v>5.0090000000000003</c:v>
                </c:pt>
                <c:pt idx="30">
                  <c:v>5.2943000000000069</c:v>
                </c:pt>
                <c:pt idx="31">
                  <c:v>5.7038000000000011</c:v>
                </c:pt>
                <c:pt idx="32">
                  <c:v>5.7475000000000023</c:v>
                </c:pt>
              </c:numCache>
            </c:numRef>
          </c:val>
          <c:extLst>
            <c:ext xmlns:c16="http://schemas.microsoft.com/office/drawing/2014/chart" uri="{C3380CC4-5D6E-409C-BE32-E72D297353CC}">
              <c16:uniqueId val="{00000004-EB91-417A-8DF7-14E663BFFE2F}"/>
            </c:ext>
          </c:extLst>
        </c:ser>
        <c:dLbls>
          <c:showLegendKey val="0"/>
          <c:showVal val="0"/>
          <c:showCatName val="0"/>
          <c:showSerName val="0"/>
          <c:showPercent val="0"/>
          <c:showBubbleSize val="0"/>
        </c:dLbls>
        <c:gapWidth val="182"/>
        <c:axId val="993488351"/>
        <c:axId val="910356303"/>
      </c:barChart>
      <c:catAx>
        <c:axId val="9934883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10356303"/>
        <c:crosses val="autoZero"/>
        <c:auto val="1"/>
        <c:lblAlgn val="ctr"/>
        <c:lblOffset val="100"/>
        <c:noMultiLvlLbl val="0"/>
      </c:catAx>
      <c:valAx>
        <c:axId val="910356303"/>
        <c:scaling>
          <c:orientation val="minMax"/>
        </c:scaling>
        <c:delete val="1"/>
        <c:axPos val="b"/>
        <c:numFmt formatCode="0.00" sourceLinked="1"/>
        <c:majorTickMark val="none"/>
        <c:minorTickMark val="none"/>
        <c:tickLblPos val="nextTo"/>
        <c:crossAx val="993488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'F40'!$B$6</c:f>
              <c:strCache>
                <c:ptCount val="1"/>
                <c:pt idx="0">
                  <c:v>variación</c:v>
                </c:pt>
              </c:strCache>
            </c:strRef>
          </c:tx>
          <c:spPr>
            <a:solidFill>
              <a:schemeClr val="bg2">
                <a:lumMod val="50000"/>
              </a:schemeClr>
            </a:solidFill>
            <a:ln>
              <a:noFill/>
            </a:ln>
            <a:effectLst/>
          </c:spPr>
          <c:invertIfNegative val="0"/>
          <c:dPt>
            <c:idx val="0"/>
            <c:invertIfNegative val="0"/>
            <c:bubble3D val="0"/>
            <c:spPr>
              <a:solidFill>
                <a:schemeClr val="bg2">
                  <a:lumMod val="50000"/>
                </a:schemeClr>
              </a:solidFill>
              <a:ln>
                <a:noFill/>
              </a:ln>
              <a:effectLst/>
            </c:spPr>
            <c:extLst>
              <c:ext xmlns:c16="http://schemas.microsoft.com/office/drawing/2014/chart" uri="{C3380CC4-5D6E-409C-BE32-E72D297353CC}">
                <c16:uniqueId val="{00000001-0E55-49BE-8E2B-37D314F64BC4}"/>
              </c:ext>
            </c:extLst>
          </c:dPt>
          <c:dPt>
            <c:idx val="16"/>
            <c:invertIfNegative val="0"/>
            <c:bubble3D val="0"/>
            <c:spPr>
              <a:solidFill>
                <a:schemeClr val="accent2">
                  <a:lumMod val="50000"/>
                </a:schemeClr>
              </a:solidFill>
              <a:ln>
                <a:noFill/>
              </a:ln>
              <a:effectLst/>
            </c:spPr>
            <c:extLst>
              <c:ext xmlns:c16="http://schemas.microsoft.com/office/drawing/2014/chart" uri="{C3380CC4-5D6E-409C-BE32-E72D297353CC}">
                <c16:uniqueId val="{00000005-9EFD-42CE-8FC6-D0C676BF37DB}"/>
              </c:ext>
            </c:extLst>
          </c:dPt>
          <c:dPt>
            <c:idx val="17"/>
            <c:invertIfNegative val="0"/>
            <c:bubble3D val="0"/>
            <c:spPr>
              <a:solidFill>
                <a:schemeClr val="bg2">
                  <a:lumMod val="50000"/>
                </a:schemeClr>
              </a:solidFill>
              <a:ln>
                <a:noFill/>
              </a:ln>
              <a:effectLst/>
            </c:spPr>
            <c:extLst>
              <c:ext xmlns:c16="http://schemas.microsoft.com/office/drawing/2014/chart" uri="{C3380CC4-5D6E-409C-BE32-E72D297353CC}">
                <c16:uniqueId val="{00000003-0E55-49BE-8E2B-37D314F64BC4}"/>
              </c:ext>
            </c:extLst>
          </c:dPt>
          <c:dPt>
            <c:idx val="22"/>
            <c:invertIfNegative val="0"/>
            <c:bubble3D val="0"/>
            <c:spPr>
              <a:solidFill>
                <a:srgbClr val="FFC000"/>
              </a:solidFill>
              <a:ln>
                <a:noFill/>
              </a:ln>
              <a:effectLst/>
            </c:spPr>
            <c:extLst>
              <c:ext xmlns:c16="http://schemas.microsoft.com/office/drawing/2014/chart" uri="{C3380CC4-5D6E-409C-BE32-E72D297353CC}">
                <c16:uniqueId val="{00000004-9EFD-42CE-8FC6-D0C676BF37D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'F40'!$A$7:$A$39</c:f>
              <c:strCache>
                <c:ptCount val="33"/>
                <c:pt idx="0">
                  <c:v>Quintana Roo</c:v>
                </c:pt>
                <c:pt idx="1">
                  <c:v>Tlaxcala</c:v>
                </c:pt>
                <c:pt idx="2">
                  <c:v>Querétaro</c:v>
                </c:pt>
                <c:pt idx="3">
                  <c:v>Michoacán</c:v>
                </c:pt>
                <c:pt idx="4">
                  <c:v>Sinaloa</c:v>
                </c:pt>
                <c:pt idx="5">
                  <c:v>Baja California Sur</c:v>
                </c:pt>
                <c:pt idx="6">
                  <c:v>Tamaulipas</c:v>
                </c:pt>
                <c:pt idx="7">
                  <c:v>Hidalgo</c:v>
                </c:pt>
                <c:pt idx="8">
                  <c:v>Puebla</c:v>
                </c:pt>
                <c:pt idx="9">
                  <c:v>Ciudad de México</c:v>
                </c:pt>
                <c:pt idx="10">
                  <c:v>Coahuila</c:v>
                </c:pt>
                <c:pt idx="11">
                  <c:v>Colima</c:v>
                </c:pt>
                <c:pt idx="12">
                  <c:v>Chihuahua</c:v>
                </c:pt>
                <c:pt idx="13">
                  <c:v>Estado de México</c:v>
                </c:pt>
                <c:pt idx="14">
                  <c:v>Nuevo León</c:v>
                </c:pt>
                <c:pt idx="15">
                  <c:v>Jalisco</c:v>
                </c:pt>
                <c:pt idx="16">
                  <c:v>Guerrero</c:v>
                </c:pt>
                <c:pt idx="17">
                  <c:v>Campeche</c:v>
                </c:pt>
                <c:pt idx="18">
                  <c:v>Nacional</c:v>
                </c:pt>
                <c:pt idx="19">
                  <c:v>San Luis Potosí</c:v>
                </c:pt>
                <c:pt idx="20">
                  <c:v>Zacatecas</c:v>
                </c:pt>
                <c:pt idx="21">
                  <c:v>Sonora</c:v>
                </c:pt>
                <c:pt idx="22">
                  <c:v>Baja California</c:v>
                </c:pt>
                <c:pt idx="23">
                  <c:v>Durango</c:v>
                </c:pt>
                <c:pt idx="24">
                  <c:v>Aguascalientes</c:v>
                </c:pt>
                <c:pt idx="25">
                  <c:v>Morelos</c:v>
                </c:pt>
                <c:pt idx="26">
                  <c:v>Nayarit</c:v>
                </c:pt>
                <c:pt idx="27">
                  <c:v>Yucatán</c:v>
                </c:pt>
                <c:pt idx="28">
                  <c:v>Veracruz</c:v>
                </c:pt>
                <c:pt idx="29">
                  <c:v>Tabasco</c:v>
                </c:pt>
                <c:pt idx="30">
                  <c:v>Oaxaca</c:v>
                </c:pt>
                <c:pt idx="31">
                  <c:v>Chiapas</c:v>
                </c:pt>
                <c:pt idx="32">
                  <c:v>Guanajuato</c:v>
                </c:pt>
              </c:strCache>
            </c:strRef>
          </c:cat>
          <c:val>
            <c:numRef>
              <c:f>'F40'!$B$7:$B$39</c:f>
              <c:numCache>
                <c:formatCode>0.00</c:formatCode>
                <c:ptCount val="33"/>
                <c:pt idx="0">
                  <c:v>-1.741100000000003</c:v>
                </c:pt>
                <c:pt idx="1">
                  <c:v>-1.3791999999999973</c:v>
                </c:pt>
                <c:pt idx="2">
                  <c:v>-1.3546000000000049</c:v>
                </c:pt>
                <c:pt idx="3">
                  <c:v>-1.3239999999999981</c:v>
                </c:pt>
                <c:pt idx="4">
                  <c:v>-1.1649000000000029</c:v>
                </c:pt>
                <c:pt idx="5">
                  <c:v>-1.0178999999999974</c:v>
                </c:pt>
                <c:pt idx="6">
                  <c:v>-0.94180000000000064</c:v>
                </c:pt>
                <c:pt idx="7">
                  <c:v>-0.93410000000000082</c:v>
                </c:pt>
                <c:pt idx="8">
                  <c:v>-0.74979999999999336</c:v>
                </c:pt>
                <c:pt idx="9">
                  <c:v>-0.73809999999998865</c:v>
                </c:pt>
                <c:pt idx="10">
                  <c:v>-0.72529999999999006</c:v>
                </c:pt>
                <c:pt idx="11">
                  <c:v>-0.46699999999999875</c:v>
                </c:pt>
                <c:pt idx="12">
                  <c:v>-0.4573999999999927</c:v>
                </c:pt>
                <c:pt idx="13">
                  <c:v>-0.44519999999999982</c:v>
                </c:pt>
                <c:pt idx="14">
                  <c:v>-0.39409999999999457</c:v>
                </c:pt>
                <c:pt idx="15">
                  <c:v>-0.3726999999999947</c:v>
                </c:pt>
                <c:pt idx="16">
                  <c:v>-0.32690000000000907</c:v>
                </c:pt>
                <c:pt idx="17">
                  <c:v>-0.31789999999999452</c:v>
                </c:pt>
                <c:pt idx="18">
                  <c:v>-0.28488575350021961</c:v>
                </c:pt>
                <c:pt idx="19">
                  <c:v>-0.24179999999999779</c:v>
                </c:pt>
                <c:pt idx="20">
                  <c:v>-0.16449999999998965</c:v>
                </c:pt>
                <c:pt idx="21">
                  <c:v>4.229999999999734E-2</c:v>
                </c:pt>
                <c:pt idx="22">
                  <c:v>9.4500000000010687E-2</c:v>
                </c:pt>
                <c:pt idx="23">
                  <c:v>0.10200000000000387</c:v>
                </c:pt>
                <c:pt idx="24">
                  <c:v>0.20669999999999789</c:v>
                </c:pt>
                <c:pt idx="25">
                  <c:v>0.28640000000000043</c:v>
                </c:pt>
                <c:pt idx="26">
                  <c:v>0.55330000000000723</c:v>
                </c:pt>
                <c:pt idx="27">
                  <c:v>0.66349999999999909</c:v>
                </c:pt>
                <c:pt idx="28">
                  <c:v>0.70010000000000616</c:v>
                </c:pt>
                <c:pt idx="29">
                  <c:v>0.70889999999999986</c:v>
                </c:pt>
                <c:pt idx="30">
                  <c:v>0.73999999999999488</c:v>
                </c:pt>
                <c:pt idx="31">
                  <c:v>1.0579999999999927</c:v>
                </c:pt>
                <c:pt idx="32">
                  <c:v>1.0998000000000019</c:v>
                </c:pt>
              </c:numCache>
            </c:numRef>
          </c:val>
          <c:extLst>
            <c:ext xmlns:c16="http://schemas.microsoft.com/office/drawing/2014/chart" uri="{C3380CC4-5D6E-409C-BE32-E72D297353CC}">
              <c16:uniqueId val="{00000004-0E55-49BE-8E2B-37D314F64BC4}"/>
            </c:ext>
          </c:extLst>
        </c:ser>
        <c:dLbls>
          <c:showLegendKey val="0"/>
          <c:showVal val="0"/>
          <c:showCatName val="0"/>
          <c:showSerName val="0"/>
          <c:showPercent val="0"/>
          <c:showBubbleSize val="0"/>
        </c:dLbls>
        <c:gapWidth val="182"/>
        <c:axId val="1001799615"/>
        <c:axId val="998332079"/>
      </c:barChart>
      <c:catAx>
        <c:axId val="1001799615"/>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32079"/>
        <c:crosses val="autoZero"/>
        <c:auto val="1"/>
        <c:lblAlgn val="ctr"/>
        <c:lblOffset val="100"/>
        <c:noMultiLvlLbl val="0"/>
      </c:catAx>
      <c:valAx>
        <c:axId val="998332079"/>
        <c:scaling>
          <c:orientation val="minMax"/>
        </c:scaling>
        <c:delete val="1"/>
        <c:axPos val="b"/>
        <c:numFmt formatCode="0.00" sourceLinked="1"/>
        <c:majorTickMark val="none"/>
        <c:minorTickMark val="none"/>
        <c:tickLblPos val="nextTo"/>
        <c:crossAx val="1001799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41AF-485C-9F36-CCEEFD130619}"/>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41AF-485C-9F36-CCEEFD130619}"/>
              </c:ext>
            </c:extLst>
          </c:dPt>
          <c:dPt>
            <c:idx val="22"/>
            <c:invertIfNegative val="0"/>
            <c:bubble3D val="0"/>
            <c:spPr>
              <a:solidFill>
                <a:srgbClr val="606868"/>
              </a:solidFill>
              <a:ln>
                <a:noFill/>
              </a:ln>
              <a:effectLst/>
            </c:spPr>
            <c:extLst>
              <c:ext xmlns:c16="http://schemas.microsoft.com/office/drawing/2014/chart" uri="{C3380CC4-5D6E-409C-BE32-E72D297353CC}">
                <c16:uniqueId val="{00000005-41AF-485C-9F36-CCEEFD130619}"/>
              </c:ext>
            </c:extLst>
          </c:dPt>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AF-485C-9F36-CCEEFD130619}"/>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AF-485C-9F36-CCEEFD130619}"/>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AF-485C-9F36-CCEEFD1306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'F41'!$A$7:$A$28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'F41'!$F$7:$F$28</c:f>
              <c:numCache>
                <c:formatCode>#,##0</c:formatCode>
                <c:ptCount val="22"/>
                <c:pt idx="0">
                  <c:v>8099</c:v>
                </c:pt>
                <c:pt idx="1">
                  <c:v>5249</c:v>
                </c:pt>
                <c:pt idx="2">
                  <c:v>8064</c:v>
                </c:pt>
                <c:pt idx="3">
                  <c:v>2506</c:v>
                </c:pt>
                <c:pt idx="4">
                  <c:v>11367</c:v>
                </c:pt>
                <c:pt idx="5">
                  <c:v>13909</c:v>
                </c:pt>
                <c:pt idx="6">
                  <c:v>10632</c:v>
                </c:pt>
                <c:pt idx="7">
                  <c:v>9533</c:v>
                </c:pt>
                <c:pt idx="8">
                  <c:v>-2692</c:v>
                </c:pt>
                <c:pt idx="9">
                  <c:v>11243</c:v>
                </c:pt>
                <c:pt idx="10">
                  <c:v>9280</c:v>
                </c:pt>
                <c:pt idx="11">
                  <c:v>7709</c:v>
                </c:pt>
                <c:pt idx="12">
                  <c:v>8916</c:v>
                </c:pt>
                <c:pt idx="13">
                  <c:v>6600</c:v>
                </c:pt>
                <c:pt idx="14">
                  <c:v>14122</c:v>
                </c:pt>
                <c:pt idx="15">
                  <c:v>18374</c:v>
                </c:pt>
                <c:pt idx="16">
                  <c:v>15953</c:v>
                </c:pt>
                <c:pt idx="17">
                  <c:v>11987</c:v>
                </c:pt>
                <c:pt idx="18">
                  <c:v>9118</c:v>
                </c:pt>
                <c:pt idx="19">
                  <c:v>11459</c:v>
                </c:pt>
                <c:pt idx="20">
                  <c:v>16935</c:v>
                </c:pt>
                <c:pt idx="21">
                  <c:v>15241</c:v>
                </c:pt>
              </c:numCache>
            </c:numRef>
          </c:val>
          <c:extLst xmlns:c15="http://schemas.microsoft.com/office/drawing/2012/chart">
            <c:ext xmlns:c16="http://schemas.microsoft.com/office/drawing/2014/chart" uri="{C3380CC4-5D6E-409C-BE32-E72D297353CC}">
              <c16:uniqueId val="{00000007-41AF-485C-9F36-CCEEFD130619}"/>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969B-4849-AC67-D9E745D76B86}"/>
              </c:ext>
            </c:extLst>
          </c:dPt>
          <c:dPt>
            <c:idx val="1"/>
            <c:invertIfNegative val="0"/>
            <c:bubble3D val="0"/>
            <c:spPr>
              <a:solidFill>
                <a:srgbClr val="FFC000"/>
              </a:solidFill>
              <a:ln>
                <a:noFill/>
              </a:ln>
              <a:effectLst/>
            </c:spPr>
            <c:extLst>
              <c:ext xmlns:c16="http://schemas.microsoft.com/office/drawing/2014/chart" uri="{C3380CC4-5D6E-409C-BE32-E72D297353CC}">
                <c16:uniqueId val="{00000003-969B-4849-AC67-D9E745D76B86}"/>
              </c:ext>
            </c:extLst>
          </c:dPt>
          <c:dPt>
            <c:idx val="5"/>
            <c:invertIfNegative val="0"/>
            <c:bubble3D val="0"/>
            <c:spPr>
              <a:solidFill>
                <a:srgbClr val="595959"/>
              </a:solidFill>
              <a:ln>
                <a:noFill/>
              </a:ln>
              <a:effectLst/>
            </c:spPr>
            <c:extLst>
              <c:ext xmlns:c16="http://schemas.microsoft.com/office/drawing/2014/chart" uri="{C3380CC4-5D6E-409C-BE32-E72D297353CC}">
                <c16:uniqueId val="{00000005-969B-4849-AC67-D9E745D76B86}"/>
              </c:ext>
            </c:extLst>
          </c:dPt>
          <c:dPt>
            <c:idx val="6"/>
            <c:invertIfNegative val="0"/>
            <c:bubble3D val="0"/>
            <c:spPr>
              <a:solidFill>
                <a:srgbClr val="595959"/>
              </a:solidFill>
              <a:ln>
                <a:noFill/>
              </a:ln>
              <a:effectLst/>
            </c:spPr>
            <c:extLst>
              <c:ext xmlns:c16="http://schemas.microsoft.com/office/drawing/2014/chart" uri="{C3380CC4-5D6E-409C-BE32-E72D297353CC}">
                <c16:uniqueId val="{00000007-969B-4849-AC67-D9E745D76B86}"/>
              </c:ext>
            </c:extLst>
          </c:dPt>
          <c:dPt>
            <c:idx val="7"/>
            <c:invertIfNegative val="0"/>
            <c:bubble3D val="0"/>
            <c:spPr>
              <a:solidFill>
                <a:srgbClr val="FFC000"/>
              </a:solidFill>
              <a:ln>
                <a:noFill/>
              </a:ln>
              <a:effectLst/>
            </c:spPr>
            <c:extLst>
              <c:ext xmlns:c16="http://schemas.microsoft.com/office/drawing/2014/chart" uri="{C3380CC4-5D6E-409C-BE32-E72D297353CC}">
                <c16:uniqueId val="{00000009-969B-4849-AC67-D9E745D76B86}"/>
              </c:ext>
            </c:extLst>
          </c:dPt>
          <c:dPt>
            <c:idx val="8"/>
            <c:invertIfNegative val="0"/>
            <c:bubble3D val="0"/>
            <c:spPr>
              <a:solidFill>
                <a:srgbClr val="FFC000"/>
              </a:solidFill>
              <a:ln>
                <a:noFill/>
              </a:ln>
              <a:effectLst/>
            </c:spPr>
            <c:extLst>
              <c:ext xmlns:c16="http://schemas.microsoft.com/office/drawing/2014/chart" uri="{C3380CC4-5D6E-409C-BE32-E72D297353CC}">
                <c16:uniqueId val="{0000000B-969B-4849-AC67-D9E745D76B86}"/>
              </c:ext>
            </c:extLst>
          </c:dPt>
          <c:dPt>
            <c:idx val="9"/>
            <c:invertIfNegative val="0"/>
            <c:bubble3D val="0"/>
            <c:spPr>
              <a:solidFill>
                <a:srgbClr val="FFC000"/>
              </a:solidFill>
              <a:ln>
                <a:noFill/>
              </a:ln>
              <a:effectLst/>
            </c:spPr>
            <c:extLst>
              <c:ext xmlns:c16="http://schemas.microsoft.com/office/drawing/2014/chart" uri="{C3380CC4-5D6E-409C-BE32-E72D297353CC}">
                <c16:uniqueId val="{0000000D-969B-4849-AC67-D9E745D76B86}"/>
              </c:ext>
            </c:extLst>
          </c:dPt>
          <c:dPt>
            <c:idx val="10"/>
            <c:invertIfNegative val="0"/>
            <c:bubble3D val="0"/>
            <c:spPr>
              <a:solidFill>
                <a:srgbClr val="FFC000"/>
              </a:solidFill>
              <a:ln>
                <a:noFill/>
              </a:ln>
              <a:effectLst/>
            </c:spPr>
            <c:extLst>
              <c:ext xmlns:c16="http://schemas.microsoft.com/office/drawing/2014/chart" uri="{C3380CC4-5D6E-409C-BE32-E72D297353CC}">
                <c16:uniqueId val="{0000000F-969B-4849-AC67-D9E745D76B86}"/>
              </c:ext>
            </c:extLst>
          </c:dPt>
          <c:dPt>
            <c:idx val="12"/>
            <c:invertIfNegative val="0"/>
            <c:bubble3D val="0"/>
            <c:spPr>
              <a:solidFill>
                <a:srgbClr val="FFC000"/>
              </a:solidFill>
              <a:ln>
                <a:noFill/>
              </a:ln>
              <a:effectLst/>
            </c:spPr>
            <c:extLst>
              <c:ext xmlns:c16="http://schemas.microsoft.com/office/drawing/2014/chart" uri="{C3380CC4-5D6E-409C-BE32-E72D297353CC}">
                <c16:uniqueId val="{00000011-969B-4849-AC67-D9E745D76B86}"/>
              </c:ext>
            </c:extLst>
          </c:dPt>
          <c:dPt>
            <c:idx val="13"/>
            <c:invertIfNegative val="0"/>
            <c:bubble3D val="0"/>
            <c:spPr>
              <a:solidFill>
                <a:srgbClr val="FFC000"/>
              </a:solidFill>
              <a:ln>
                <a:noFill/>
              </a:ln>
              <a:effectLst/>
            </c:spPr>
            <c:extLst>
              <c:ext xmlns:c16="http://schemas.microsoft.com/office/drawing/2014/chart" uri="{C3380CC4-5D6E-409C-BE32-E72D297353CC}">
                <c16:uniqueId val="{00000013-969B-4849-AC67-D9E745D76B86}"/>
              </c:ext>
            </c:extLst>
          </c:dPt>
          <c:dPt>
            <c:idx val="14"/>
            <c:invertIfNegative val="0"/>
            <c:bubble3D val="0"/>
            <c:spPr>
              <a:solidFill>
                <a:srgbClr val="FFC000"/>
              </a:solidFill>
              <a:ln>
                <a:noFill/>
              </a:ln>
              <a:effectLst/>
            </c:spPr>
            <c:extLst>
              <c:ext xmlns:c16="http://schemas.microsoft.com/office/drawing/2014/chart" uri="{C3380CC4-5D6E-409C-BE32-E72D297353CC}">
                <c16:uniqueId val="{00000015-969B-4849-AC67-D9E745D76B86}"/>
              </c:ext>
            </c:extLst>
          </c:dPt>
          <c:dPt>
            <c:idx val="15"/>
            <c:invertIfNegative val="0"/>
            <c:bubble3D val="0"/>
            <c:spPr>
              <a:solidFill>
                <a:srgbClr val="FFC000"/>
              </a:solidFill>
              <a:ln>
                <a:noFill/>
              </a:ln>
              <a:effectLst/>
            </c:spPr>
            <c:extLst>
              <c:ext xmlns:c16="http://schemas.microsoft.com/office/drawing/2014/chart" uri="{C3380CC4-5D6E-409C-BE32-E72D297353CC}">
                <c16:uniqueId val="{00000017-969B-4849-AC67-D9E745D76B86}"/>
              </c:ext>
            </c:extLst>
          </c:dPt>
          <c:dPt>
            <c:idx val="16"/>
            <c:invertIfNegative val="0"/>
            <c:bubble3D val="0"/>
            <c:spPr>
              <a:solidFill>
                <a:srgbClr val="FFC000"/>
              </a:solidFill>
              <a:ln>
                <a:noFill/>
              </a:ln>
              <a:effectLst/>
            </c:spPr>
            <c:extLst>
              <c:ext xmlns:c16="http://schemas.microsoft.com/office/drawing/2014/chart" uri="{C3380CC4-5D6E-409C-BE32-E72D297353CC}">
                <c16:uniqueId val="{00000019-969B-4849-AC67-D9E745D76B86}"/>
              </c:ext>
            </c:extLst>
          </c:dPt>
          <c:dPt>
            <c:idx val="17"/>
            <c:invertIfNegative val="0"/>
            <c:bubble3D val="0"/>
            <c:spPr>
              <a:solidFill>
                <a:srgbClr val="FFC000"/>
              </a:solidFill>
              <a:ln>
                <a:noFill/>
              </a:ln>
              <a:effectLst/>
            </c:spPr>
            <c:extLst>
              <c:ext xmlns:c16="http://schemas.microsoft.com/office/drawing/2014/chart" uri="{C3380CC4-5D6E-409C-BE32-E72D297353CC}">
                <c16:uniqueId val="{0000001B-969B-4849-AC67-D9E745D76B86}"/>
              </c:ext>
            </c:extLst>
          </c:dPt>
          <c:dPt>
            <c:idx val="18"/>
            <c:invertIfNegative val="0"/>
            <c:bubble3D val="0"/>
            <c:spPr>
              <a:solidFill>
                <a:srgbClr val="FFC000"/>
              </a:solidFill>
              <a:ln>
                <a:noFill/>
              </a:ln>
              <a:effectLst/>
            </c:spPr>
            <c:extLst>
              <c:ext xmlns:c16="http://schemas.microsoft.com/office/drawing/2014/chart" uri="{C3380CC4-5D6E-409C-BE32-E72D297353CC}">
                <c16:uniqueId val="{0000001D-969B-4849-AC67-D9E745D76B86}"/>
              </c:ext>
            </c:extLst>
          </c:dPt>
          <c:dPt>
            <c:idx val="19"/>
            <c:invertIfNegative val="0"/>
            <c:bubble3D val="0"/>
            <c:spPr>
              <a:solidFill>
                <a:srgbClr val="FFC000"/>
              </a:solidFill>
              <a:ln>
                <a:noFill/>
              </a:ln>
              <a:effectLst/>
            </c:spPr>
            <c:extLst>
              <c:ext xmlns:c16="http://schemas.microsoft.com/office/drawing/2014/chart" uri="{C3380CC4-5D6E-409C-BE32-E72D297353CC}">
                <c16:uniqueId val="{0000001F-969B-4849-AC67-D9E745D76B86}"/>
              </c:ext>
            </c:extLst>
          </c:dPt>
          <c:dPt>
            <c:idx val="20"/>
            <c:invertIfNegative val="0"/>
            <c:bubble3D val="0"/>
            <c:spPr>
              <a:solidFill>
                <a:srgbClr val="FFC000"/>
              </a:solidFill>
              <a:ln>
                <a:noFill/>
              </a:ln>
              <a:effectLst/>
            </c:spPr>
            <c:extLst>
              <c:ext xmlns:c16="http://schemas.microsoft.com/office/drawing/2014/chart" uri="{C3380CC4-5D6E-409C-BE32-E72D297353CC}">
                <c16:uniqueId val="{00000021-969B-4849-AC67-D9E745D76B86}"/>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23-969B-4849-AC67-D9E745D76B86}"/>
              </c:ext>
            </c:extLst>
          </c:dPt>
          <c:dPt>
            <c:idx val="22"/>
            <c:invertIfNegative val="0"/>
            <c:bubble3D val="0"/>
            <c:spPr>
              <a:solidFill>
                <a:srgbClr val="FFC000"/>
              </a:solidFill>
              <a:ln>
                <a:noFill/>
              </a:ln>
              <a:effectLst/>
            </c:spPr>
            <c:extLst>
              <c:ext xmlns:c16="http://schemas.microsoft.com/office/drawing/2014/chart" uri="{C3380CC4-5D6E-409C-BE32-E72D297353CC}">
                <c16:uniqueId val="{00000025-969B-4849-AC67-D9E745D76B86}"/>
              </c:ext>
            </c:extLst>
          </c:dPt>
          <c:dLbls>
            <c:dLbl>
              <c:idx val="15"/>
              <c:layout>
                <c:manualLayout>
                  <c:x val="-7.8394156112414012E-17"/>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69B-4849-AC67-D9E745D76B86}"/>
                </c:ext>
              </c:extLst>
            </c:dLbl>
            <c:dLbl>
              <c:idx val="17"/>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69B-4849-AC67-D9E745D76B86}"/>
                </c:ext>
              </c:extLst>
            </c:dLbl>
            <c:dLbl>
              <c:idx val="19"/>
              <c:layout>
                <c:manualLayout>
                  <c:x val="0"/>
                  <c:y val="-2.7777777777777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69B-4849-AC67-D9E745D76B86}"/>
                </c:ext>
              </c:extLst>
            </c:dLbl>
            <c:dLbl>
              <c:idx val="20"/>
              <c:layout>
                <c:manualLayout>
                  <c:x val="-1.5678831222482802E-16"/>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69B-4849-AC67-D9E745D76B86}"/>
                </c:ext>
              </c:extLst>
            </c:dLbl>
            <c:dLbl>
              <c:idx val="21"/>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3-969B-4849-AC67-D9E745D76B86}"/>
                </c:ext>
              </c:extLst>
            </c:dLbl>
            <c:dLbl>
              <c:idx val="22"/>
              <c:layout>
                <c:manualLayout>
                  <c:x val="-1.5678831222482802E-16"/>
                  <c:y val="-1.8518518518518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69B-4849-AC67-D9E745D76B86}"/>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f>'F42'!$A$247:$B$269</c:f>
              <c:multiLvlStrCache>
                <c:ptCount val="2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lvl>
                <c:lvl>
                  <c:pt idx="0">
                    <c:v>2020</c:v>
                  </c:pt>
                  <c:pt idx="12">
                    <c:v>2021</c:v>
                  </c:pt>
                </c:lvl>
              </c:multiLvlStrCache>
            </c:multiLvlStrRef>
          </c:cat>
          <c:val>
            <c:numRef>
              <c:f>'F42'!$F$247:$F$269</c:f>
              <c:numCache>
                <c:formatCode>#,##0</c:formatCode>
                <c:ptCount val="23"/>
                <c:pt idx="0">
                  <c:v>9594</c:v>
                </c:pt>
                <c:pt idx="1">
                  <c:v>15673</c:v>
                </c:pt>
                <c:pt idx="2">
                  <c:v>-6026</c:v>
                </c:pt>
                <c:pt idx="3">
                  <c:v>-38145</c:v>
                </c:pt>
                <c:pt idx="4">
                  <c:v>-23471</c:v>
                </c:pt>
                <c:pt idx="5">
                  <c:v>-14559</c:v>
                </c:pt>
                <c:pt idx="6">
                  <c:v>-13130</c:v>
                </c:pt>
                <c:pt idx="7">
                  <c:v>15861</c:v>
                </c:pt>
                <c:pt idx="8">
                  <c:v>11165</c:v>
                </c:pt>
                <c:pt idx="9">
                  <c:v>18673</c:v>
                </c:pt>
                <c:pt idx="10">
                  <c:v>16935</c:v>
                </c:pt>
                <c:pt idx="11">
                  <c:v>-24902</c:v>
                </c:pt>
                <c:pt idx="12">
                  <c:v>6755</c:v>
                </c:pt>
                <c:pt idx="13">
                  <c:v>13611</c:v>
                </c:pt>
                <c:pt idx="14">
                  <c:v>2886</c:v>
                </c:pt>
                <c:pt idx="15">
                  <c:v>7265</c:v>
                </c:pt>
                <c:pt idx="16">
                  <c:v>4723</c:v>
                </c:pt>
                <c:pt idx="17">
                  <c:v>5178</c:v>
                </c:pt>
                <c:pt idx="18">
                  <c:v>5790</c:v>
                </c:pt>
                <c:pt idx="19">
                  <c:v>11400</c:v>
                </c:pt>
                <c:pt idx="20">
                  <c:v>9756</c:v>
                </c:pt>
                <c:pt idx="21">
                  <c:v>10504</c:v>
                </c:pt>
                <c:pt idx="22">
                  <c:v>15241</c:v>
                </c:pt>
              </c:numCache>
            </c:numRef>
          </c:val>
          <c:extLst xmlns:c15="http://schemas.microsoft.com/office/drawing/2012/chart">
            <c:ext xmlns:c16="http://schemas.microsoft.com/office/drawing/2014/chart" uri="{C3380CC4-5D6E-409C-BE32-E72D297353CC}">
              <c16:uniqueId val="{00000026-969B-4849-AC67-D9E745D76B86}"/>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'F4'!$C$5</c:f>
              <c:strCache>
                <c:ptCount val="1"/>
                <c:pt idx="0">
                  <c:v>Variación</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B0D-4DDA-ACD8-36F5ED0EA4EE}"/>
              </c:ext>
            </c:extLst>
          </c:dPt>
          <c:dPt>
            <c:idx val="1"/>
            <c:invertIfNegative val="0"/>
            <c:bubble3D val="0"/>
            <c:spPr>
              <a:solidFill>
                <a:srgbClr val="7C878E"/>
              </a:solidFill>
              <a:ln>
                <a:noFill/>
              </a:ln>
              <a:effectLst/>
            </c:spPr>
            <c:extLst>
              <c:ext xmlns:c16="http://schemas.microsoft.com/office/drawing/2014/chart" uri="{C3380CC4-5D6E-409C-BE32-E72D297353CC}">
                <c16:uniqueId val="{00000003-9B0D-4DDA-ACD8-36F5ED0EA4EE}"/>
              </c:ext>
            </c:extLst>
          </c:dPt>
          <c:dPt>
            <c:idx val="2"/>
            <c:invertIfNegative val="0"/>
            <c:bubble3D val="0"/>
            <c:spPr>
              <a:solidFill>
                <a:srgbClr val="7C878E"/>
              </a:solidFill>
              <a:ln>
                <a:noFill/>
              </a:ln>
              <a:effectLst/>
            </c:spPr>
            <c:extLst>
              <c:ext xmlns:c16="http://schemas.microsoft.com/office/drawing/2014/chart" uri="{C3380CC4-5D6E-409C-BE32-E72D297353CC}">
                <c16:uniqueId val="{00000005-9B0D-4DDA-ACD8-36F5ED0EA4EE}"/>
              </c:ext>
            </c:extLst>
          </c:dPt>
          <c:dPt>
            <c:idx val="3"/>
            <c:invertIfNegative val="0"/>
            <c:bubble3D val="0"/>
            <c:spPr>
              <a:solidFill>
                <a:srgbClr val="7C878E"/>
              </a:solidFill>
              <a:ln>
                <a:noFill/>
              </a:ln>
              <a:effectLst/>
            </c:spPr>
            <c:extLst>
              <c:ext xmlns:c16="http://schemas.microsoft.com/office/drawing/2014/chart" uri="{C3380CC4-5D6E-409C-BE32-E72D297353CC}">
                <c16:uniqueId val="{00000007-9B0D-4DDA-ACD8-36F5ED0EA4EE}"/>
              </c:ext>
            </c:extLst>
          </c:dPt>
          <c:dPt>
            <c:idx val="4"/>
            <c:invertIfNegative val="0"/>
            <c:bubble3D val="0"/>
            <c:spPr>
              <a:solidFill>
                <a:srgbClr val="7C878E"/>
              </a:solidFill>
              <a:ln>
                <a:noFill/>
              </a:ln>
              <a:effectLst/>
            </c:spPr>
            <c:extLst>
              <c:ext xmlns:c16="http://schemas.microsoft.com/office/drawing/2014/chart" uri="{C3380CC4-5D6E-409C-BE32-E72D297353CC}">
                <c16:uniqueId val="{00000009-9B0D-4DDA-ACD8-36F5ED0EA4EE}"/>
              </c:ext>
            </c:extLst>
          </c:dPt>
          <c:dPt>
            <c:idx val="5"/>
            <c:invertIfNegative val="0"/>
            <c:bubble3D val="0"/>
            <c:spPr>
              <a:solidFill>
                <a:srgbClr val="7C878E"/>
              </a:solidFill>
              <a:ln>
                <a:noFill/>
              </a:ln>
              <a:effectLst/>
            </c:spPr>
            <c:extLst>
              <c:ext xmlns:c16="http://schemas.microsoft.com/office/drawing/2014/chart" uri="{C3380CC4-5D6E-409C-BE32-E72D297353CC}">
                <c16:uniqueId val="{0000000B-9B0D-4DDA-ACD8-36F5ED0EA4EE}"/>
              </c:ext>
            </c:extLst>
          </c:dPt>
          <c:dPt>
            <c:idx val="6"/>
            <c:invertIfNegative val="0"/>
            <c:bubble3D val="0"/>
            <c:spPr>
              <a:solidFill>
                <a:srgbClr val="7C878E"/>
              </a:solidFill>
              <a:ln>
                <a:noFill/>
              </a:ln>
              <a:effectLst/>
            </c:spPr>
            <c:extLst>
              <c:ext xmlns:c16="http://schemas.microsoft.com/office/drawing/2014/chart" uri="{C3380CC4-5D6E-409C-BE32-E72D297353CC}">
                <c16:uniqueId val="{0000000D-9B0D-4DDA-ACD8-36F5ED0EA4EE}"/>
              </c:ext>
            </c:extLst>
          </c:dPt>
          <c:dPt>
            <c:idx val="7"/>
            <c:invertIfNegative val="0"/>
            <c:bubble3D val="0"/>
            <c:spPr>
              <a:solidFill>
                <a:srgbClr val="7C878E"/>
              </a:solidFill>
              <a:ln>
                <a:noFill/>
              </a:ln>
              <a:effectLst/>
            </c:spPr>
            <c:extLst>
              <c:ext xmlns:c16="http://schemas.microsoft.com/office/drawing/2014/chart" uri="{C3380CC4-5D6E-409C-BE32-E72D297353CC}">
                <c16:uniqueId val="{0000000F-9B0D-4DDA-ACD8-36F5ED0EA4EE}"/>
              </c:ext>
            </c:extLst>
          </c:dPt>
          <c:dPt>
            <c:idx val="8"/>
            <c:invertIfNegative val="0"/>
            <c:bubble3D val="0"/>
            <c:spPr>
              <a:solidFill>
                <a:srgbClr val="7C878E"/>
              </a:solidFill>
              <a:ln>
                <a:noFill/>
              </a:ln>
              <a:effectLst/>
            </c:spPr>
            <c:extLst>
              <c:ext xmlns:c16="http://schemas.microsoft.com/office/drawing/2014/chart" uri="{C3380CC4-5D6E-409C-BE32-E72D297353CC}">
                <c16:uniqueId val="{00000011-9B0D-4DDA-ACD8-36F5ED0EA4EE}"/>
              </c:ext>
            </c:extLst>
          </c:dPt>
          <c:dPt>
            <c:idx val="9"/>
            <c:invertIfNegative val="0"/>
            <c:bubble3D val="0"/>
            <c:spPr>
              <a:solidFill>
                <a:srgbClr val="7C878E"/>
              </a:solidFill>
              <a:ln>
                <a:noFill/>
              </a:ln>
              <a:effectLst/>
            </c:spPr>
            <c:extLst>
              <c:ext xmlns:c16="http://schemas.microsoft.com/office/drawing/2014/chart" uri="{C3380CC4-5D6E-409C-BE32-E72D297353CC}">
                <c16:uniqueId val="{00000013-9B0D-4DDA-ACD8-36F5ED0EA4E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B0D-4DDA-ACD8-36F5ED0EA4E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B0D-4DDA-ACD8-36F5ED0EA4E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B0D-4DDA-ACD8-36F5ED0EA4E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B0D-4DDA-ACD8-36F5ED0EA4E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B0D-4DDA-ACD8-36F5ED0EA4E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B0D-4DDA-ACD8-36F5ED0EA4E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B0D-4DDA-ACD8-36F5ED0EA4E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B0D-4DDA-ACD8-36F5ED0EA4EE}"/>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'F4'!$B$6:$B$38</c:f>
              <c:strCache>
                <c:ptCount val="33"/>
                <c:pt idx="0">
                  <c:v>Quintana Roo</c:v>
                </c:pt>
                <c:pt idx="1">
                  <c:v>Baja California Sur</c:v>
                </c:pt>
                <c:pt idx="2">
                  <c:v>Tlaxcala</c:v>
                </c:pt>
                <c:pt idx="3">
                  <c:v>Nayarit</c:v>
                </c:pt>
                <c:pt idx="4">
                  <c:v>Coahuila</c:v>
                </c:pt>
                <c:pt idx="5">
                  <c:v>Morelos</c:v>
                </c:pt>
                <c:pt idx="6">
                  <c:v>Hidalgo</c:v>
                </c:pt>
                <c:pt idx="7">
                  <c:v>Puebla</c:v>
                </c:pt>
                <c:pt idx="8">
                  <c:v>Guerrero</c:v>
                </c:pt>
                <c:pt idx="9">
                  <c:v>Ciudad de México</c:v>
                </c:pt>
                <c:pt idx="10">
                  <c:v>Querétaro</c:v>
                </c:pt>
                <c:pt idx="11">
                  <c:v>Tamaulipas</c:v>
                </c:pt>
                <c:pt idx="12">
                  <c:v>Nuevo León</c:v>
                </c:pt>
                <c:pt idx="13">
                  <c:v>Aguascalientes</c:v>
                </c:pt>
                <c:pt idx="14">
                  <c:v>Veracruz</c:v>
                </c:pt>
                <c:pt idx="15">
                  <c:v>Nacional</c:v>
                </c:pt>
                <c:pt idx="16">
                  <c:v>Yucatán</c:v>
                </c:pt>
                <c:pt idx="17">
                  <c:v>San Luis Potosí</c:v>
                </c:pt>
                <c:pt idx="18">
                  <c:v>Jalisco</c:v>
                </c:pt>
                <c:pt idx="19">
                  <c:v>Colima</c:v>
                </c:pt>
                <c:pt idx="20">
                  <c:v>Sinaloa</c:v>
                </c:pt>
                <c:pt idx="21">
                  <c:v>Guanajuato</c:v>
                </c:pt>
                <c:pt idx="22">
                  <c:v>Michoacán</c:v>
                </c:pt>
                <c:pt idx="23">
                  <c:v>Durango</c:v>
                </c:pt>
                <c:pt idx="24">
                  <c:v>Campeche</c:v>
                </c:pt>
                <c:pt idx="25">
                  <c:v>Chihuahua</c:v>
                </c:pt>
                <c:pt idx="26">
                  <c:v>Estado de México</c:v>
                </c:pt>
                <c:pt idx="27">
                  <c:v>Oaxaca</c:v>
                </c:pt>
                <c:pt idx="28">
                  <c:v>Sonora</c:v>
                </c:pt>
                <c:pt idx="29">
                  <c:v>Zacatecas</c:v>
                </c:pt>
                <c:pt idx="30">
                  <c:v>Chiapas</c:v>
                </c:pt>
                <c:pt idx="31">
                  <c:v>Baja California</c:v>
                </c:pt>
                <c:pt idx="32">
                  <c:v>Tabasco</c:v>
                </c:pt>
              </c:strCache>
            </c:strRef>
          </c:cat>
          <c:val>
            <c:numRef>
              <c:f>'F4'!$C$6:$C$38</c:f>
              <c:numCache>
                <c:formatCode>0.0%</c:formatCode>
                <c:ptCount val="33"/>
                <c:pt idx="0">
                  <c:v>-0.24108240148299581</c:v>
                </c:pt>
                <c:pt idx="1">
                  <c:v>-0.23513326776472832</c:v>
                </c:pt>
                <c:pt idx="2">
                  <c:v>-0.12129267406134181</c:v>
                </c:pt>
                <c:pt idx="3">
                  <c:v>-0.11356475941156946</c:v>
                </c:pt>
                <c:pt idx="4">
                  <c:v>-0.11351795271181934</c:v>
                </c:pt>
                <c:pt idx="5">
                  <c:v>-0.10989114013050541</c:v>
                </c:pt>
                <c:pt idx="6">
                  <c:v>-0.10942722615004694</c:v>
                </c:pt>
                <c:pt idx="7">
                  <c:v>-0.10915667368321189</c:v>
                </c:pt>
                <c:pt idx="8">
                  <c:v>-9.8680675044352836E-2</c:v>
                </c:pt>
                <c:pt idx="9">
                  <c:v>-9.0755829208839928E-2</c:v>
                </c:pt>
                <c:pt idx="10">
                  <c:v>-9.0478747501983411E-2</c:v>
                </c:pt>
                <c:pt idx="11">
                  <c:v>-8.4707001083868791E-2</c:v>
                </c:pt>
                <c:pt idx="12">
                  <c:v>-8.3575457346970208E-2</c:v>
                </c:pt>
                <c:pt idx="13">
                  <c:v>-8.2324354187476093E-2</c:v>
                </c:pt>
                <c:pt idx="14">
                  <c:v>-8.0567137456586196E-2</c:v>
                </c:pt>
                <c:pt idx="15">
                  <c:v>-7.9346598305120891E-2</c:v>
                </c:pt>
                <c:pt idx="16">
                  <c:v>-7.6892014417604487E-2</c:v>
                </c:pt>
                <c:pt idx="17">
                  <c:v>-7.6210358861074384E-2</c:v>
                </c:pt>
                <c:pt idx="18">
                  <c:v>-7.5175990433908546E-2</c:v>
                </c:pt>
                <c:pt idx="19">
                  <c:v>-7.3701214775180462E-2</c:v>
                </c:pt>
                <c:pt idx="20">
                  <c:v>-7.0222690859253756E-2</c:v>
                </c:pt>
                <c:pt idx="21">
                  <c:v>-6.9982409694707967E-2</c:v>
                </c:pt>
                <c:pt idx="22">
                  <c:v>-6.8208899267885648E-2</c:v>
                </c:pt>
                <c:pt idx="23">
                  <c:v>-6.7734707792554028E-2</c:v>
                </c:pt>
                <c:pt idx="24">
                  <c:v>-6.6378378790906273E-2</c:v>
                </c:pt>
                <c:pt idx="25">
                  <c:v>-5.8770111684171081E-2</c:v>
                </c:pt>
                <c:pt idx="26">
                  <c:v>-5.8684127556877602E-2</c:v>
                </c:pt>
                <c:pt idx="27">
                  <c:v>-5.829833309053984E-2</c:v>
                </c:pt>
                <c:pt idx="28">
                  <c:v>-5.3713075717450431E-2</c:v>
                </c:pt>
                <c:pt idx="29">
                  <c:v>-4.1695520634104921E-2</c:v>
                </c:pt>
                <c:pt idx="30">
                  <c:v>-3.8390140513039732E-2</c:v>
                </c:pt>
                <c:pt idx="31">
                  <c:v>-3.7190314048394291E-2</c:v>
                </c:pt>
                <c:pt idx="32">
                  <c:v>3.4802485662187181E-2</c:v>
                </c:pt>
              </c:numCache>
            </c:numRef>
          </c:val>
          <c:extLst>
            <c:ext xmlns:c16="http://schemas.microsoft.com/office/drawing/2014/chart" uri="{C3380CC4-5D6E-409C-BE32-E72D297353CC}">
              <c16:uniqueId val="{00000024-9B0D-4DDA-ACD8-36F5ED0EA4E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E68D-4145-9CF5-BF5A1D25CEA0}"/>
              </c:ext>
            </c:extLst>
          </c:dPt>
          <c:dPt>
            <c:idx val="1"/>
            <c:invertIfNegative val="0"/>
            <c:bubble3D val="0"/>
            <c:spPr>
              <a:solidFill>
                <a:srgbClr val="606868"/>
              </a:solidFill>
              <a:ln>
                <a:noFill/>
              </a:ln>
              <a:effectLst/>
            </c:spPr>
            <c:extLst>
              <c:ext xmlns:c16="http://schemas.microsoft.com/office/drawing/2014/chart" uri="{C3380CC4-5D6E-409C-BE32-E72D297353CC}">
                <c16:uniqueId val="{00000003-E68D-4145-9CF5-BF5A1D25CEA0}"/>
              </c:ext>
            </c:extLst>
          </c:dPt>
          <c:dPt>
            <c:idx val="3"/>
            <c:invertIfNegative val="0"/>
            <c:bubble3D val="0"/>
            <c:spPr>
              <a:solidFill>
                <a:srgbClr val="606868"/>
              </a:solidFill>
              <a:ln>
                <a:noFill/>
              </a:ln>
              <a:effectLst/>
            </c:spPr>
            <c:extLst>
              <c:ext xmlns:c16="http://schemas.microsoft.com/office/drawing/2014/chart" uri="{C3380CC4-5D6E-409C-BE32-E72D297353CC}">
                <c16:uniqueId val="{00000005-E68D-4145-9CF5-BF5A1D25CEA0}"/>
              </c:ext>
            </c:extLst>
          </c:dPt>
          <c:dPt>
            <c:idx val="6"/>
            <c:invertIfNegative val="0"/>
            <c:bubble3D val="0"/>
            <c:spPr>
              <a:solidFill>
                <a:srgbClr val="606868"/>
              </a:solidFill>
              <a:ln>
                <a:noFill/>
              </a:ln>
              <a:effectLst/>
            </c:spPr>
            <c:extLst>
              <c:ext xmlns:c16="http://schemas.microsoft.com/office/drawing/2014/chart" uri="{C3380CC4-5D6E-409C-BE32-E72D297353CC}">
                <c16:uniqueId val="{00000007-E68D-4145-9CF5-BF5A1D25CEA0}"/>
              </c:ext>
            </c:extLst>
          </c:dPt>
          <c:dPt>
            <c:idx val="11"/>
            <c:invertIfNegative val="0"/>
            <c:bubble3D val="0"/>
            <c:spPr>
              <a:solidFill>
                <a:srgbClr val="606868"/>
              </a:solidFill>
              <a:ln>
                <a:noFill/>
              </a:ln>
              <a:effectLst/>
            </c:spPr>
            <c:extLst>
              <c:ext xmlns:c16="http://schemas.microsoft.com/office/drawing/2014/chart" uri="{C3380CC4-5D6E-409C-BE32-E72D297353CC}">
                <c16:uniqueId val="{00000009-E68D-4145-9CF5-BF5A1D25CEA0}"/>
              </c:ext>
            </c:extLst>
          </c:dPt>
          <c:dPt>
            <c:idx val="14"/>
            <c:invertIfNegative val="0"/>
            <c:bubble3D val="0"/>
            <c:spPr>
              <a:solidFill>
                <a:srgbClr val="606868"/>
              </a:solidFill>
              <a:ln>
                <a:noFill/>
              </a:ln>
              <a:effectLst/>
            </c:spPr>
            <c:extLst>
              <c:ext xmlns:c16="http://schemas.microsoft.com/office/drawing/2014/chart" uri="{C3380CC4-5D6E-409C-BE32-E72D297353CC}">
                <c16:uniqueId val="{0000000B-E68D-4145-9CF5-BF5A1D25CEA0}"/>
              </c:ext>
            </c:extLst>
          </c:dPt>
          <c:dPt>
            <c:idx val="19"/>
            <c:invertIfNegative val="0"/>
            <c:bubble3D val="0"/>
            <c:spPr>
              <a:solidFill>
                <a:srgbClr val="606868"/>
              </a:solidFill>
              <a:ln>
                <a:noFill/>
              </a:ln>
              <a:effectLst/>
            </c:spPr>
            <c:extLst>
              <c:ext xmlns:c16="http://schemas.microsoft.com/office/drawing/2014/chart" uri="{C3380CC4-5D6E-409C-BE32-E72D297353CC}">
                <c16:uniqueId val="{0000000D-E68D-4145-9CF5-BF5A1D25CEA0}"/>
              </c:ext>
            </c:extLst>
          </c:dPt>
          <c:dPt>
            <c:idx val="24"/>
            <c:invertIfNegative val="0"/>
            <c:bubble3D val="0"/>
            <c:spPr>
              <a:solidFill>
                <a:srgbClr val="606868"/>
              </a:solidFill>
              <a:ln>
                <a:noFill/>
              </a:ln>
              <a:effectLst/>
            </c:spPr>
            <c:extLst>
              <c:ext xmlns:c16="http://schemas.microsoft.com/office/drawing/2014/chart" uri="{C3380CC4-5D6E-409C-BE32-E72D297353CC}">
                <c16:uniqueId val="{0000000F-E68D-4145-9CF5-BF5A1D25CEA0}"/>
              </c:ext>
            </c:extLst>
          </c:dPt>
          <c:dPt>
            <c:idx val="25"/>
            <c:invertIfNegative val="0"/>
            <c:bubble3D val="0"/>
            <c:spPr>
              <a:solidFill>
                <a:srgbClr val="606868"/>
              </a:solidFill>
              <a:ln>
                <a:noFill/>
              </a:ln>
              <a:effectLst/>
            </c:spPr>
            <c:extLst>
              <c:ext xmlns:c16="http://schemas.microsoft.com/office/drawing/2014/chart" uri="{C3380CC4-5D6E-409C-BE32-E72D297353CC}">
                <c16:uniqueId val="{00000011-E68D-4145-9CF5-BF5A1D25CEA0}"/>
              </c:ext>
            </c:extLst>
          </c:dPt>
          <c:dPt>
            <c:idx val="30"/>
            <c:invertIfNegative val="0"/>
            <c:bubble3D val="0"/>
            <c:spPr>
              <a:solidFill>
                <a:srgbClr val="FFC000"/>
              </a:solidFill>
              <a:ln>
                <a:noFill/>
              </a:ln>
              <a:effectLst/>
            </c:spPr>
            <c:extLst>
              <c:ext xmlns:c16="http://schemas.microsoft.com/office/drawing/2014/chart" uri="{C3380CC4-5D6E-409C-BE32-E72D297353CC}">
                <c16:uniqueId val="{00000013-E68D-4145-9CF5-BF5A1D25CEA0}"/>
              </c:ext>
            </c:extLst>
          </c:dPt>
          <c:dPt>
            <c:idx val="31"/>
            <c:invertIfNegative val="0"/>
            <c:bubble3D val="0"/>
            <c:spPr>
              <a:solidFill>
                <a:srgbClr val="606868"/>
              </a:solidFill>
              <a:ln>
                <a:noFill/>
              </a:ln>
              <a:effectLst/>
            </c:spPr>
            <c:extLst>
              <c:ext xmlns:c16="http://schemas.microsoft.com/office/drawing/2014/chart" uri="{C3380CC4-5D6E-409C-BE32-E72D297353CC}">
                <c16:uniqueId val="{00000015-E68D-4145-9CF5-BF5A1D25CEA0}"/>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8D-4145-9CF5-BF5A1D25CE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'F43'!$A$7:$A$38</c:f>
              <c:strCache>
                <c:ptCount val="32"/>
                <c:pt idx="0">
                  <c:v>Sonora</c:v>
                </c:pt>
                <c:pt idx="1">
                  <c:v>Tlaxcala</c:v>
                </c:pt>
                <c:pt idx="2">
                  <c:v>Zacatecas</c:v>
                </c:pt>
                <c:pt idx="3">
                  <c:v>Aguascalientes</c:v>
                </c:pt>
                <c:pt idx="4">
                  <c:v>Guerrero</c:v>
                </c:pt>
                <c:pt idx="5">
                  <c:v>Colima</c:v>
                </c:pt>
                <c:pt idx="6">
                  <c:v>Campeche</c:v>
                </c:pt>
                <c:pt idx="7">
                  <c:v>Nayarit</c:v>
                </c:pt>
                <c:pt idx="8">
                  <c:v>Baja California Sur</c:v>
                </c:pt>
                <c:pt idx="9">
                  <c:v>Sinaloa</c:v>
                </c:pt>
                <c:pt idx="10">
                  <c:v>Chiapas</c:v>
                </c:pt>
                <c:pt idx="11">
                  <c:v>Durango</c:v>
                </c:pt>
                <c:pt idx="12">
                  <c:v>Tamaulipas</c:v>
                </c:pt>
                <c:pt idx="13">
                  <c:v>Hidalgo</c:v>
                </c:pt>
                <c:pt idx="14">
                  <c:v>Chihuahua</c:v>
                </c:pt>
                <c:pt idx="15">
                  <c:v>San Luis Potosí</c:v>
                </c:pt>
                <c:pt idx="16">
                  <c:v>Oaxaca</c:v>
                </c:pt>
                <c:pt idx="17">
                  <c:v>Michoacán</c:v>
                </c:pt>
                <c:pt idx="18">
                  <c:v>Morelos</c:v>
                </c:pt>
                <c:pt idx="19">
                  <c:v>Yucatán</c:v>
                </c:pt>
                <c:pt idx="20">
                  <c:v>Coahuila</c:v>
                </c:pt>
                <c:pt idx="21">
                  <c:v>Baja California</c:v>
                </c:pt>
                <c:pt idx="22">
                  <c:v>Tabasco</c:v>
                </c:pt>
                <c:pt idx="23">
                  <c:v>Querétaro</c:v>
                </c:pt>
                <c:pt idx="24">
                  <c:v>Guanajuato</c:v>
                </c:pt>
                <c:pt idx="25">
                  <c:v>Veracruz</c:v>
                </c:pt>
                <c:pt idx="26">
                  <c:v>Puebla</c:v>
                </c:pt>
                <c:pt idx="27">
                  <c:v>Nuevo León</c:v>
                </c:pt>
                <c:pt idx="28">
                  <c:v>Quintana Roo</c:v>
                </c:pt>
                <c:pt idx="29">
                  <c:v>Estado de México</c:v>
                </c:pt>
                <c:pt idx="30">
                  <c:v>Jalisco</c:v>
                </c:pt>
                <c:pt idx="31">
                  <c:v>Ciudad de México</c:v>
                </c:pt>
              </c:strCache>
            </c:strRef>
          </c:cat>
          <c:val>
            <c:numRef>
              <c:f>'F43'!$D$7:$D$38</c:f>
              <c:numCache>
                <c:formatCode>#,##0</c:formatCode>
                <c:ptCount val="32"/>
                <c:pt idx="0">
                  <c:v>-435</c:v>
                </c:pt>
                <c:pt idx="1">
                  <c:v>87</c:v>
                </c:pt>
                <c:pt idx="2">
                  <c:v>183</c:v>
                </c:pt>
                <c:pt idx="3">
                  <c:v>678</c:v>
                </c:pt>
                <c:pt idx="4">
                  <c:v>1053</c:v>
                </c:pt>
                <c:pt idx="5">
                  <c:v>1066</c:v>
                </c:pt>
                <c:pt idx="6">
                  <c:v>1614</c:v>
                </c:pt>
                <c:pt idx="7">
                  <c:v>2038</c:v>
                </c:pt>
                <c:pt idx="8">
                  <c:v>2187</c:v>
                </c:pt>
                <c:pt idx="9">
                  <c:v>2466</c:v>
                </c:pt>
                <c:pt idx="10">
                  <c:v>2569</c:v>
                </c:pt>
                <c:pt idx="11">
                  <c:v>2578</c:v>
                </c:pt>
                <c:pt idx="12">
                  <c:v>2911</c:v>
                </c:pt>
                <c:pt idx="13">
                  <c:v>2989</c:v>
                </c:pt>
                <c:pt idx="14">
                  <c:v>2998</c:v>
                </c:pt>
                <c:pt idx="15">
                  <c:v>3010</c:v>
                </c:pt>
                <c:pt idx="16">
                  <c:v>3052</c:v>
                </c:pt>
                <c:pt idx="17">
                  <c:v>3198</c:v>
                </c:pt>
                <c:pt idx="18">
                  <c:v>3213</c:v>
                </c:pt>
                <c:pt idx="19">
                  <c:v>3244</c:v>
                </c:pt>
                <c:pt idx="20">
                  <c:v>3308</c:v>
                </c:pt>
                <c:pt idx="21">
                  <c:v>4594</c:v>
                </c:pt>
                <c:pt idx="22">
                  <c:v>4714</c:v>
                </c:pt>
                <c:pt idx="23">
                  <c:v>5346</c:v>
                </c:pt>
                <c:pt idx="24">
                  <c:v>6531</c:v>
                </c:pt>
                <c:pt idx="25">
                  <c:v>6656</c:v>
                </c:pt>
                <c:pt idx="26">
                  <c:v>7787</c:v>
                </c:pt>
                <c:pt idx="27">
                  <c:v>9982</c:v>
                </c:pt>
                <c:pt idx="28">
                  <c:v>10293</c:v>
                </c:pt>
                <c:pt idx="29">
                  <c:v>13377</c:v>
                </c:pt>
                <c:pt idx="30">
                  <c:v>15241</c:v>
                </c:pt>
                <c:pt idx="31">
                  <c:v>36935</c:v>
                </c:pt>
              </c:numCache>
            </c:numRef>
          </c:val>
          <c:extLst>
            <c:ext xmlns:c16="http://schemas.microsoft.com/office/drawing/2014/chart" uri="{C3380CC4-5D6E-409C-BE32-E72D297353CC}">
              <c16:uniqueId val="{00000016-E68D-4145-9CF5-BF5A1D25CEA0}"/>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38000"/>
          <c:min val="-1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54CE-4565-B560-5F2DAF25DB53}"/>
              </c:ext>
            </c:extLst>
          </c:dPt>
          <c:dPt>
            <c:idx val="6"/>
            <c:invertIfNegative val="0"/>
            <c:bubble3D val="0"/>
            <c:extLst>
              <c:ext xmlns:c16="http://schemas.microsoft.com/office/drawing/2014/chart" uri="{C3380CC4-5D6E-409C-BE32-E72D297353CC}">
                <c16:uniqueId val="{00000001-54CE-4565-B560-5F2DAF25DB53}"/>
              </c:ext>
            </c:extLst>
          </c:dPt>
          <c:dPt>
            <c:idx val="9"/>
            <c:invertIfNegative val="0"/>
            <c:bubble3D val="0"/>
            <c:extLst>
              <c:ext xmlns:c16="http://schemas.microsoft.com/office/drawing/2014/chart" uri="{C3380CC4-5D6E-409C-BE32-E72D297353CC}">
                <c16:uniqueId val="{00000002-54CE-4565-B560-5F2DAF25DB53}"/>
              </c:ext>
            </c:extLst>
          </c:dPt>
          <c:dPt>
            <c:idx val="13"/>
            <c:invertIfNegative val="0"/>
            <c:bubble3D val="0"/>
            <c:extLst>
              <c:ext xmlns:c16="http://schemas.microsoft.com/office/drawing/2014/chart" uri="{C3380CC4-5D6E-409C-BE32-E72D297353CC}">
                <c16:uniqueId val="{00000003-54CE-4565-B560-5F2DAF25DB53}"/>
              </c:ext>
            </c:extLst>
          </c:dPt>
          <c:dPt>
            <c:idx val="14"/>
            <c:invertIfNegative val="0"/>
            <c:bubble3D val="0"/>
            <c:extLst>
              <c:ext xmlns:c16="http://schemas.microsoft.com/office/drawing/2014/chart" uri="{C3380CC4-5D6E-409C-BE32-E72D297353CC}">
                <c16:uniqueId val="{00000004-54CE-4565-B560-5F2DAF25DB53}"/>
              </c:ext>
            </c:extLst>
          </c:dPt>
          <c:dPt>
            <c:idx val="15"/>
            <c:invertIfNegative val="0"/>
            <c:bubble3D val="0"/>
            <c:spPr>
              <a:solidFill>
                <a:srgbClr val="F79646">
                  <a:lumMod val="75000"/>
                </a:srgbClr>
              </a:solidFill>
              <a:ln>
                <a:noFill/>
              </a:ln>
              <a:effectLst/>
            </c:spPr>
            <c:extLst>
              <c:ext xmlns:c16="http://schemas.microsoft.com/office/drawing/2014/chart" uri="{C3380CC4-5D6E-409C-BE32-E72D297353CC}">
                <c16:uniqueId val="{00000006-54CE-4565-B560-5F2DAF25DB53}"/>
              </c:ext>
            </c:extLst>
          </c:dPt>
          <c:dPt>
            <c:idx val="16"/>
            <c:invertIfNegative val="0"/>
            <c:bubble3D val="0"/>
            <c:extLst>
              <c:ext xmlns:c16="http://schemas.microsoft.com/office/drawing/2014/chart" uri="{C3380CC4-5D6E-409C-BE32-E72D297353CC}">
                <c16:uniqueId val="{00000007-54CE-4565-B560-5F2DAF25DB53}"/>
              </c:ext>
            </c:extLst>
          </c:dPt>
          <c:dPt>
            <c:idx val="17"/>
            <c:invertIfNegative val="0"/>
            <c:bubble3D val="0"/>
            <c:spPr>
              <a:solidFill>
                <a:srgbClr val="FFC000"/>
              </a:solidFill>
              <a:ln>
                <a:noFill/>
              </a:ln>
              <a:effectLst/>
            </c:spPr>
            <c:extLst>
              <c:ext xmlns:c16="http://schemas.microsoft.com/office/drawing/2014/chart" uri="{C3380CC4-5D6E-409C-BE32-E72D297353CC}">
                <c16:uniqueId val="{00000009-54CE-4565-B560-5F2DAF25DB53}"/>
              </c:ext>
            </c:extLst>
          </c:dPt>
          <c:dPt>
            <c:idx val="19"/>
            <c:invertIfNegative val="0"/>
            <c:bubble3D val="0"/>
            <c:extLst>
              <c:ext xmlns:c16="http://schemas.microsoft.com/office/drawing/2014/chart" uri="{C3380CC4-5D6E-409C-BE32-E72D297353CC}">
                <c16:uniqueId val="{0000000A-54CE-4565-B560-5F2DAF25DB53}"/>
              </c:ext>
            </c:extLst>
          </c:dPt>
          <c:dPt>
            <c:idx val="21"/>
            <c:invertIfNegative val="0"/>
            <c:bubble3D val="0"/>
            <c:extLst>
              <c:ext xmlns:c16="http://schemas.microsoft.com/office/drawing/2014/chart" uri="{C3380CC4-5D6E-409C-BE32-E72D297353CC}">
                <c16:uniqueId val="{0000000B-54CE-4565-B560-5F2DAF25DB53}"/>
              </c:ext>
            </c:extLst>
          </c:dPt>
          <c:dPt>
            <c:idx val="23"/>
            <c:invertIfNegative val="0"/>
            <c:bubble3D val="0"/>
            <c:extLst>
              <c:ext xmlns:c16="http://schemas.microsoft.com/office/drawing/2014/chart" uri="{C3380CC4-5D6E-409C-BE32-E72D297353CC}">
                <c16:uniqueId val="{0000000C-54CE-4565-B560-5F2DAF25DB53}"/>
              </c:ext>
            </c:extLst>
          </c:dPt>
          <c:dPt>
            <c:idx val="24"/>
            <c:invertIfNegative val="0"/>
            <c:bubble3D val="0"/>
            <c:extLst>
              <c:ext xmlns:c16="http://schemas.microsoft.com/office/drawing/2014/chart" uri="{C3380CC4-5D6E-409C-BE32-E72D297353CC}">
                <c16:uniqueId val="{0000000D-54CE-4565-B560-5F2DAF25DB53}"/>
              </c:ext>
            </c:extLst>
          </c:dPt>
          <c:dPt>
            <c:idx val="26"/>
            <c:invertIfNegative val="0"/>
            <c:bubble3D val="0"/>
            <c:extLst>
              <c:ext xmlns:c16="http://schemas.microsoft.com/office/drawing/2014/chart" uri="{C3380CC4-5D6E-409C-BE32-E72D297353CC}">
                <c16:uniqueId val="{0000000E-54CE-4565-B560-5F2DAF25DB53}"/>
              </c:ext>
            </c:extLst>
          </c:dPt>
          <c:dPt>
            <c:idx val="32"/>
            <c:invertIfNegative val="0"/>
            <c:bubble3D val="0"/>
            <c:extLst>
              <c:ext xmlns:c16="http://schemas.microsoft.com/office/drawing/2014/chart" uri="{C3380CC4-5D6E-409C-BE32-E72D297353CC}">
                <c16:uniqueId val="{0000000F-54CE-4565-B560-5F2DAF25DB53}"/>
              </c:ext>
            </c:extLst>
          </c:dPt>
          <c:dLbls>
            <c:dLbl>
              <c:idx val="0"/>
              <c:layout>
                <c:manualLayout>
                  <c:x val="-1.73266482485760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4CE-4565-B560-5F2DAF25DB53}"/>
                </c:ext>
              </c:extLst>
            </c:dLbl>
            <c:dLbl>
              <c:idx val="23"/>
              <c:layout>
                <c:manualLayout>
                  <c:x val="-1.6666229221347331E-2"/>
                  <c:y val="2.19801216625678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4CE-4565-B560-5F2DAF25DB53}"/>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'F44'!$A$7:$A$39</c:f>
              <c:strCache>
                <c:ptCount val="33"/>
                <c:pt idx="0">
                  <c:v>Sonora</c:v>
                </c:pt>
                <c:pt idx="1">
                  <c:v>Tlaxcala</c:v>
                </c:pt>
                <c:pt idx="2">
                  <c:v>Zacatecas</c:v>
                </c:pt>
                <c:pt idx="3">
                  <c:v>Aguascalientes</c:v>
                </c:pt>
                <c:pt idx="4">
                  <c:v>Chihuahua</c:v>
                </c:pt>
                <c:pt idx="5">
                  <c:v>Tamaulipas</c:v>
                </c:pt>
                <c:pt idx="6">
                  <c:v>Coahuila</c:v>
                </c:pt>
                <c:pt idx="7">
                  <c:v>Sinaloa</c:v>
                </c:pt>
                <c:pt idx="8">
                  <c:v>Baja California</c:v>
                </c:pt>
                <c:pt idx="9">
                  <c:v>Nuevo León</c:v>
                </c:pt>
                <c:pt idx="10">
                  <c:v>Guanajuato</c:v>
                </c:pt>
                <c:pt idx="11">
                  <c:v>San Luis Potosí</c:v>
                </c:pt>
                <c:pt idx="12">
                  <c:v>Michoacán</c:v>
                </c:pt>
                <c:pt idx="13">
                  <c:v>Guerrero</c:v>
                </c:pt>
                <c:pt idx="14">
                  <c:v>Colima</c:v>
                </c:pt>
                <c:pt idx="15">
                  <c:v>Nacional</c:v>
                </c:pt>
                <c:pt idx="16">
                  <c:v>Estado de México</c:v>
                </c:pt>
                <c:pt idx="17">
                  <c:v>Jalisco</c:v>
                </c:pt>
                <c:pt idx="18">
                  <c:v>Yucatán</c:v>
                </c:pt>
                <c:pt idx="19">
                  <c:v>Querétaro</c:v>
                </c:pt>
                <c:pt idx="20">
                  <c:v>Veracruz</c:v>
                </c:pt>
                <c:pt idx="21">
                  <c:v>Durango</c:v>
                </c:pt>
                <c:pt idx="22">
                  <c:v>Chiapas</c:v>
                </c:pt>
                <c:pt idx="23">
                  <c:v>Baja California Sur</c:v>
                </c:pt>
                <c:pt idx="24">
                  <c:v>Ciudad de México</c:v>
                </c:pt>
                <c:pt idx="25">
                  <c:v>Campeche</c:v>
                </c:pt>
                <c:pt idx="26">
                  <c:v>Hidalgo</c:v>
                </c:pt>
                <c:pt idx="27">
                  <c:v>Nayarit</c:v>
                </c:pt>
                <c:pt idx="28">
                  <c:v>Puebla</c:v>
                </c:pt>
                <c:pt idx="29">
                  <c:v>Oaxaca</c:v>
                </c:pt>
                <c:pt idx="30">
                  <c:v>Morelos</c:v>
                </c:pt>
                <c:pt idx="31">
                  <c:v>Tabasco</c:v>
                </c:pt>
                <c:pt idx="32">
                  <c:v>Quintana Roo</c:v>
                </c:pt>
              </c:strCache>
            </c:strRef>
          </c:cat>
          <c:val>
            <c:numRef>
              <c:f>'F44'!$D$7:$D$39</c:f>
              <c:numCache>
                <c:formatCode>0.00%</c:formatCode>
                <c:ptCount val="33"/>
                <c:pt idx="0">
                  <c:v>-7.0854752643612073E-4</c:v>
                </c:pt>
                <c:pt idx="1">
                  <c:v>8.2695689368383896E-4</c:v>
                </c:pt>
                <c:pt idx="2">
                  <c:v>9.291839936633739E-4</c:v>
                </c:pt>
                <c:pt idx="3">
                  <c:v>1.9953676862269898E-3</c:v>
                </c:pt>
                <c:pt idx="4">
                  <c:v>3.1725337729870962E-3</c:v>
                </c:pt>
                <c:pt idx="5">
                  <c:v>4.1176071200230702E-3</c:v>
                </c:pt>
                <c:pt idx="6">
                  <c:v>4.1344625198724838E-3</c:v>
                </c:pt>
                <c:pt idx="7">
                  <c:v>4.2154782926799861E-3</c:v>
                </c:pt>
                <c:pt idx="8">
                  <c:v>4.4609954215077963E-3</c:v>
                </c:pt>
                <c:pt idx="9">
                  <c:v>5.8022604518579435E-3</c:v>
                </c:pt>
                <c:pt idx="10">
                  <c:v>6.3729508196721518E-3</c:v>
                </c:pt>
                <c:pt idx="11">
                  <c:v>6.6121003633359265E-3</c:v>
                </c:pt>
                <c:pt idx="12">
                  <c:v>6.849197714364097E-3</c:v>
                </c:pt>
                <c:pt idx="13">
                  <c:v>7.0370296116601949E-3</c:v>
                </c:pt>
                <c:pt idx="14">
                  <c:v>7.5189030583455718E-3</c:v>
                </c:pt>
                <c:pt idx="15">
                  <c:v>7.9673676099201174E-3</c:v>
                </c:pt>
                <c:pt idx="16">
                  <c:v>8.0201736415257407E-3</c:v>
                </c:pt>
                <c:pt idx="17">
                  <c:v>8.2018689778202702E-3</c:v>
                </c:pt>
                <c:pt idx="18">
                  <c:v>8.2312044860572975E-3</c:v>
                </c:pt>
                <c:pt idx="19">
                  <c:v>8.4310330144492518E-3</c:v>
                </c:pt>
                <c:pt idx="20">
                  <c:v>9.1661123757664775E-3</c:v>
                </c:pt>
                <c:pt idx="21">
                  <c:v>1.008469106343024E-2</c:v>
                </c:pt>
                <c:pt idx="22">
                  <c:v>1.0988258944802043E-2</c:v>
                </c:pt>
                <c:pt idx="23">
                  <c:v>1.1089982505514628E-2</c:v>
                </c:pt>
                <c:pt idx="24">
                  <c:v>1.1153101111686547E-2</c:v>
                </c:pt>
                <c:pt idx="25">
                  <c:v>1.218398266764309E-2</c:v>
                </c:pt>
                <c:pt idx="26">
                  <c:v>1.2377990450436194E-2</c:v>
                </c:pt>
                <c:pt idx="27">
                  <c:v>1.2575201308117068E-2</c:v>
                </c:pt>
                <c:pt idx="28">
                  <c:v>1.2806512622317134E-2</c:v>
                </c:pt>
                <c:pt idx="29">
                  <c:v>1.4485668585748845E-2</c:v>
                </c:pt>
                <c:pt idx="30">
                  <c:v>1.5122490763184615E-2</c:v>
                </c:pt>
                <c:pt idx="31">
                  <c:v>2.2620395784947789E-2</c:v>
                </c:pt>
                <c:pt idx="32">
                  <c:v>2.3839909207768351E-2</c:v>
                </c:pt>
              </c:numCache>
            </c:numRef>
          </c:val>
          <c:extLst>
            <c:ext xmlns:c16="http://schemas.microsoft.com/office/drawing/2014/chart" uri="{C3380CC4-5D6E-409C-BE32-E72D297353CC}">
              <c16:uniqueId val="{00000011-54CE-4565-B560-5F2DAF25DB5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2FF5-48F4-A4AC-4B58F7FCC7CD}"/>
              </c:ext>
            </c:extLst>
          </c:dPt>
          <c:dPt>
            <c:idx val="19"/>
            <c:invertIfNegative val="0"/>
            <c:bubble3D val="0"/>
            <c:extLst>
              <c:ext xmlns:c16="http://schemas.microsoft.com/office/drawing/2014/chart" uri="{C3380CC4-5D6E-409C-BE32-E72D297353CC}">
                <c16:uniqueId val="{00000001-2FF5-48F4-A4AC-4B58F7FCC7CD}"/>
              </c:ext>
            </c:extLst>
          </c:dPt>
          <c:dPt>
            <c:idx val="29"/>
            <c:invertIfNegative val="0"/>
            <c:bubble3D val="0"/>
            <c:extLst>
              <c:ext xmlns:c16="http://schemas.microsoft.com/office/drawing/2014/chart" uri="{C3380CC4-5D6E-409C-BE32-E72D297353CC}">
                <c16:uniqueId val="{00000002-2FF5-48F4-A4AC-4B58F7FCC7CD}"/>
              </c:ext>
            </c:extLst>
          </c:dPt>
          <c:dPt>
            <c:idx val="30"/>
            <c:invertIfNegative val="0"/>
            <c:bubble3D val="0"/>
            <c:spPr>
              <a:solidFill>
                <a:srgbClr val="FFC000"/>
              </a:solidFill>
              <a:ln>
                <a:noFill/>
              </a:ln>
              <a:effectLst/>
            </c:spPr>
            <c:extLst>
              <c:ext xmlns:c16="http://schemas.microsoft.com/office/drawing/2014/chart" uri="{C3380CC4-5D6E-409C-BE32-E72D297353CC}">
                <c16:uniqueId val="{00000004-2FF5-48F4-A4AC-4B58F7FCC7CD}"/>
              </c:ext>
            </c:extLst>
          </c:dPt>
          <c:dPt>
            <c:idx val="31"/>
            <c:invertIfNegative val="0"/>
            <c:bubble3D val="0"/>
            <c:extLst>
              <c:ext xmlns:c16="http://schemas.microsoft.com/office/drawing/2014/chart" uri="{C3380CC4-5D6E-409C-BE32-E72D297353CC}">
                <c16:uniqueId val="{00000005-2FF5-48F4-A4AC-4B58F7FCC7C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'F45'!$A$7:$A$38</c:f>
              <c:strCache>
                <c:ptCount val="32"/>
                <c:pt idx="0">
                  <c:v>Tlaxcala</c:v>
                </c:pt>
                <c:pt idx="1">
                  <c:v>Guerrero</c:v>
                </c:pt>
                <c:pt idx="2">
                  <c:v>Colima</c:v>
                </c:pt>
                <c:pt idx="3">
                  <c:v>Campeche</c:v>
                </c:pt>
                <c:pt idx="4">
                  <c:v>Oaxaca</c:v>
                </c:pt>
                <c:pt idx="5">
                  <c:v>Zacatecas</c:v>
                </c:pt>
                <c:pt idx="6">
                  <c:v>Morelos</c:v>
                </c:pt>
                <c:pt idx="7">
                  <c:v>Chiapas</c:v>
                </c:pt>
                <c:pt idx="8">
                  <c:v>Nayarit</c:v>
                </c:pt>
                <c:pt idx="9">
                  <c:v>Aguascalientes</c:v>
                </c:pt>
                <c:pt idx="10">
                  <c:v>Durango</c:v>
                </c:pt>
                <c:pt idx="11">
                  <c:v>Michoacán</c:v>
                </c:pt>
                <c:pt idx="12">
                  <c:v>San Luis Potosí</c:v>
                </c:pt>
                <c:pt idx="13">
                  <c:v>Hidalgo</c:v>
                </c:pt>
                <c:pt idx="14">
                  <c:v>Puebla</c:v>
                </c:pt>
                <c:pt idx="15">
                  <c:v>Veracruz</c:v>
                </c:pt>
                <c:pt idx="16">
                  <c:v>Baja California Sur</c:v>
                </c:pt>
                <c:pt idx="17">
                  <c:v>Yucatán</c:v>
                </c:pt>
                <c:pt idx="18">
                  <c:v>Tamaulipas</c:v>
                </c:pt>
                <c:pt idx="19">
                  <c:v>Sonora</c:v>
                </c:pt>
                <c:pt idx="20">
                  <c:v>Tabasco</c:v>
                </c:pt>
                <c:pt idx="21">
                  <c:v>Sinaloa</c:v>
                </c:pt>
                <c:pt idx="22">
                  <c:v>Querétaro</c:v>
                </c:pt>
                <c:pt idx="23">
                  <c:v>Chihuahua</c:v>
                </c:pt>
                <c:pt idx="24">
                  <c:v>Coahuila</c:v>
                </c:pt>
                <c:pt idx="25">
                  <c:v>Guanajuato</c:v>
                </c:pt>
                <c:pt idx="26">
                  <c:v>Quintana Roo</c:v>
                </c:pt>
                <c:pt idx="27">
                  <c:v>Ciudad de México</c:v>
                </c:pt>
                <c:pt idx="28">
                  <c:v>Baja California</c:v>
                </c:pt>
                <c:pt idx="29">
                  <c:v>Estado de México</c:v>
                </c:pt>
                <c:pt idx="30">
                  <c:v>Jalisco</c:v>
                </c:pt>
                <c:pt idx="31">
                  <c:v>Nuevo León</c:v>
                </c:pt>
              </c:strCache>
            </c:strRef>
          </c:cat>
          <c:val>
            <c:numRef>
              <c:f>'F45'!$AI$7:$AI$38</c:f>
              <c:numCache>
                <c:formatCode>_-* #,##0_-;\-* #,##0_-;_-* "-"??_-;_-@_-</c:formatCode>
                <c:ptCount val="32"/>
                <c:pt idx="0">
                  <c:v>6200</c:v>
                </c:pt>
                <c:pt idx="1">
                  <c:v>6997</c:v>
                </c:pt>
                <c:pt idx="2">
                  <c:v>8033</c:v>
                </c:pt>
                <c:pt idx="3">
                  <c:v>9832</c:v>
                </c:pt>
                <c:pt idx="4">
                  <c:v>10792</c:v>
                </c:pt>
                <c:pt idx="5">
                  <c:v>13967</c:v>
                </c:pt>
                <c:pt idx="6">
                  <c:v>15339</c:v>
                </c:pt>
                <c:pt idx="7">
                  <c:v>16167</c:v>
                </c:pt>
                <c:pt idx="8">
                  <c:v>18523</c:v>
                </c:pt>
                <c:pt idx="9">
                  <c:v>18715</c:v>
                </c:pt>
                <c:pt idx="10">
                  <c:v>21910</c:v>
                </c:pt>
                <c:pt idx="11">
                  <c:v>22252</c:v>
                </c:pt>
                <c:pt idx="12">
                  <c:v>25537</c:v>
                </c:pt>
                <c:pt idx="13">
                  <c:v>27139</c:v>
                </c:pt>
                <c:pt idx="14">
                  <c:v>28672</c:v>
                </c:pt>
                <c:pt idx="15">
                  <c:v>31700</c:v>
                </c:pt>
                <c:pt idx="16">
                  <c:v>33915</c:v>
                </c:pt>
                <c:pt idx="17">
                  <c:v>36946</c:v>
                </c:pt>
                <c:pt idx="18">
                  <c:v>37572</c:v>
                </c:pt>
                <c:pt idx="19">
                  <c:v>37825</c:v>
                </c:pt>
                <c:pt idx="20">
                  <c:v>43809</c:v>
                </c:pt>
                <c:pt idx="21">
                  <c:v>57525</c:v>
                </c:pt>
                <c:pt idx="22">
                  <c:v>58483</c:v>
                </c:pt>
                <c:pt idx="23">
                  <c:v>58736</c:v>
                </c:pt>
                <c:pt idx="24">
                  <c:v>59033</c:v>
                </c:pt>
                <c:pt idx="25">
                  <c:v>65088</c:v>
                </c:pt>
                <c:pt idx="26">
                  <c:v>85678</c:v>
                </c:pt>
                <c:pt idx="27">
                  <c:v>91488</c:v>
                </c:pt>
                <c:pt idx="28">
                  <c:v>99837</c:v>
                </c:pt>
                <c:pt idx="29">
                  <c:v>101858</c:v>
                </c:pt>
                <c:pt idx="30">
                  <c:v>130841</c:v>
                </c:pt>
                <c:pt idx="31">
                  <c:v>156689</c:v>
                </c:pt>
              </c:numCache>
            </c:numRef>
          </c:val>
          <c:extLst>
            <c:ext xmlns:c16="http://schemas.microsoft.com/office/drawing/2014/chart" uri="{C3380CC4-5D6E-409C-BE32-E72D297353CC}">
              <c16:uniqueId val="{00000006-2FF5-48F4-A4AC-4B58F7FCC7CD}"/>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_-* #,##0_-;\-* #,##0_-;_-* &quot;-&quot;??_-;_-@_-" sourceLinked="1"/>
        <c:majorTickMark val="out"/>
        <c:minorTickMark val="none"/>
        <c:tickLblPos val="low"/>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D71B-4082-B26E-1AFBA4BB977F}"/>
              </c:ext>
            </c:extLst>
          </c:dPt>
          <c:dPt>
            <c:idx val="10"/>
            <c:invertIfNegative val="0"/>
            <c:bubble3D val="0"/>
            <c:extLst>
              <c:ext xmlns:c16="http://schemas.microsoft.com/office/drawing/2014/chart" uri="{C3380CC4-5D6E-409C-BE32-E72D297353CC}">
                <c16:uniqueId val="{00000001-D71B-4082-B26E-1AFBA4BB977F}"/>
              </c:ext>
            </c:extLst>
          </c:dPt>
          <c:dPt>
            <c:idx val="11"/>
            <c:invertIfNegative val="0"/>
            <c:bubble3D val="0"/>
            <c:extLst>
              <c:ext xmlns:c16="http://schemas.microsoft.com/office/drawing/2014/chart" uri="{C3380CC4-5D6E-409C-BE32-E72D297353CC}">
                <c16:uniqueId val="{00000002-D71B-4082-B26E-1AFBA4BB977F}"/>
              </c:ext>
            </c:extLst>
          </c:dPt>
          <c:dPt>
            <c:idx val="12"/>
            <c:invertIfNegative val="0"/>
            <c:bubble3D val="0"/>
            <c:extLst>
              <c:ext xmlns:c16="http://schemas.microsoft.com/office/drawing/2014/chart" uri="{C3380CC4-5D6E-409C-BE32-E72D297353CC}">
                <c16:uniqueId val="{00000003-D71B-4082-B26E-1AFBA4BB977F}"/>
              </c:ext>
            </c:extLst>
          </c:dPt>
          <c:dPt>
            <c:idx val="13"/>
            <c:invertIfNegative val="0"/>
            <c:bubble3D val="0"/>
            <c:extLst>
              <c:ext xmlns:c16="http://schemas.microsoft.com/office/drawing/2014/chart" uri="{C3380CC4-5D6E-409C-BE32-E72D297353CC}">
                <c16:uniqueId val="{00000004-D71B-4082-B26E-1AFBA4BB977F}"/>
              </c:ext>
            </c:extLst>
          </c:dPt>
          <c:dPt>
            <c:idx val="14"/>
            <c:invertIfNegative val="0"/>
            <c:bubble3D val="0"/>
            <c:extLst>
              <c:ext xmlns:c16="http://schemas.microsoft.com/office/drawing/2014/chart" uri="{C3380CC4-5D6E-409C-BE32-E72D297353CC}">
                <c16:uniqueId val="{00000005-D71B-4082-B26E-1AFBA4BB977F}"/>
              </c:ext>
            </c:extLst>
          </c:dPt>
          <c:dPt>
            <c:idx val="15"/>
            <c:invertIfNegative val="0"/>
            <c:bubble3D val="0"/>
            <c:extLst>
              <c:ext xmlns:c16="http://schemas.microsoft.com/office/drawing/2014/chart" uri="{C3380CC4-5D6E-409C-BE32-E72D297353CC}">
                <c16:uniqueId val="{00000006-D71B-4082-B26E-1AFBA4BB977F}"/>
              </c:ext>
            </c:extLst>
          </c:dPt>
          <c:dPt>
            <c:idx val="16"/>
            <c:invertIfNegative val="0"/>
            <c:bubble3D val="0"/>
            <c:extLst>
              <c:ext xmlns:c16="http://schemas.microsoft.com/office/drawing/2014/chart" uri="{C3380CC4-5D6E-409C-BE32-E72D297353CC}">
                <c16:uniqueId val="{00000007-D71B-4082-B26E-1AFBA4BB977F}"/>
              </c:ext>
            </c:extLst>
          </c:dPt>
          <c:dPt>
            <c:idx val="17"/>
            <c:invertIfNegative val="0"/>
            <c:bubble3D val="0"/>
            <c:extLst>
              <c:ext xmlns:c16="http://schemas.microsoft.com/office/drawing/2014/chart" uri="{C3380CC4-5D6E-409C-BE32-E72D297353CC}">
                <c16:uniqueId val="{00000008-D71B-4082-B26E-1AFBA4BB977F}"/>
              </c:ext>
            </c:extLst>
          </c:dPt>
          <c:dPt>
            <c:idx val="18"/>
            <c:invertIfNegative val="0"/>
            <c:bubble3D val="0"/>
            <c:extLst>
              <c:ext xmlns:c16="http://schemas.microsoft.com/office/drawing/2014/chart" uri="{C3380CC4-5D6E-409C-BE32-E72D297353CC}">
                <c16:uniqueId val="{00000009-D71B-4082-B26E-1AFBA4BB977F}"/>
              </c:ext>
            </c:extLst>
          </c:dPt>
          <c:dPt>
            <c:idx val="21"/>
            <c:invertIfNegative val="0"/>
            <c:bubble3D val="0"/>
            <c:extLst>
              <c:ext xmlns:c16="http://schemas.microsoft.com/office/drawing/2014/chart" uri="{C3380CC4-5D6E-409C-BE32-E72D297353CC}">
                <c16:uniqueId val="{0000000A-D71B-4082-B26E-1AFBA4BB977F}"/>
              </c:ext>
            </c:extLst>
          </c:dPt>
          <c:dPt>
            <c:idx val="22"/>
            <c:invertIfNegative val="0"/>
            <c:bubble3D val="0"/>
            <c:extLst>
              <c:ext xmlns:c16="http://schemas.microsoft.com/office/drawing/2014/chart" uri="{C3380CC4-5D6E-409C-BE32-E72D297353CC}">
                <c16:uniqueId val="{0000000B-D71B-4082-B26E-1AFBA4BB977F}"/>
              </c:ext>
            </c:extLst>
          </c:dPt>
          <c:dPt>
            <c:idx val="23"/>
            <c:invertIfNegative val="0"/>
            <c:bubble3D val="0"/>
            <c:extLst>
              <c:ext xmlns:c16="http://schemas.microsoft.com/office/drawing/2014/chart" uri="{C3380CC4-5D6E-409C-BE32-E72D297353CC}">
                <c16:uniqueId val="{0000000C-D71B-4082-B26E-1AFBA4BB977F}"/>
              </c:ext>
            </c:extLst>
          </c:dPt>
          <c:dPt>
            <c:idx val="28"/>
            <c:invertIfNegative val="0"/>
            <c:bubble3D val="0"/>
            <c:spPr>
              <a:solidFill>
                <a:srgbClr val="FFC000"/>
              </a:solidFill>
              <a:ln>
                <a:noFill/>
              </a:ln>
              <a:effectLst/>
            </c:spPr>
            <c:extLst>
              <c:ext xmlns:c16="http://schemas.microsoft.com/office/drawing/2014/chart" uri="{C3380CC4-5D6E-409C-BE32-E72D297353CC}">
                <c16:uniqueId val="{0000000E-D71B-4082-B26E-1AFBA4BB977F}"/>
              </c:ext>
            </c:extLst>
          </c:dPt>
          <c:dPt>
            <c:idx val="32"/>
            <c:invertIfNegative val="0"/>
            <c:bubble3D val="0"/>
            <c:extLst>
              <c:ext xmlns:c16="http://schemas.microsoft.com/office/drawing/2014/chart" uri="{C3380CC4-5D6E-409C-BE32-E72D297353CC}">
                <c16:uniqueId val="{0000000F-D71B-4082-B26E-1AFBA4BB977F}"/>
              </c:ext>
            </c:extLst>
          </c:dPt>
          <c:dLbls>
            <c:dLbl>
              <c:idx val="0"/>
              <c:layout>
                <c:manualLayout>
                  <c:x val="-8.55185185185185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71B-4082-B26E-1AFBA4BB977F}"/>
                </c:ext>
              </c:extLst>
            </c:dLbl>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71B-4082-B26E-1AFBA4BB977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'F46'!$A$7:$A$38</c:f>
              <c:strCache>
                <c:ptCount val="32"/>
                <c:pt idx="0">
                  <c:v>Guerrero</c:v>
                </c:pt>
                <c:pt idx="1">
                  <c:v>Oaxaca</c:v>
                </c:pt>
                <c:pt idx="2">
                  <c:v>Tlaxcala</c:v>
                </c:pt>
                <c:pt idx="3">
                  <c:v>Colima</c:v>
                </c:pt>
                <c:pt idx="4">
                  <c:v>Michoacán</c:v>
                </c:pt>
                <c:pt idx="5">
                  <c:v>Campeche</c:v>
                </c:pt>
                <c:pt idx="6">
                  <c:v>Morelos</c:v>
                </c:pt>
                <c:pt idx="7">
                  <c:v>Zacatecas</c:v>
                </c:pt>
                <c:pt idx="8">
                  <c:v>Veracruz</c:v>
                </c:pt>
                <c:pt idx="9">
                  <c:v>San Luis Potosí</c:v>
                </c:pt>
                <c:pt idx="10">
                  <c:v>Aguascalientes</c:v>
                </c:pt>
                <c:pt idx="11">
                  <c:v>Nayarit</c:v>
                </c:pt>
                <c:pt idx="12">
                  <c:v>Chiapas</c:v>
                </c:pt>
                <c:pt idx="13">
                  <c:v>Durango</c:v>
                </c:pt>
                <c:pt idx="14">
                  <c:v>Puebla</c:v>
                </c:pt>
                <c:pt idx="15">
                  <c:v>Hidalgo</c:v>
                </c:pt>
                <c:pt idx="16">
                  <c:v>Baja California Sur</c:v>
                </c:pt>
                <c:pt idx="17">
                  <c:v>Sinaloa</c:v>
                </c:pt>
                <c:pt idx="18">
                  <c:v>Sonora</c:v>
                </c:pt>
                <c:pt idx="19">
                  <c:v>Tamaulipas</c:v>
                </c:pt>
                <c:pt idx="20">
                  <c:v>Yucatán</c:v>
                </c:pt>
                <c:pt idx="21">
                  <c:v>Chihuahua</c:v>
                </c:pt>
                <c:pt idx="22">
                  <c:v>Querétaro</c:v>
                </c:pt>
                <c:pt idx="23">
                  <c:v>Tabasco</c:v>
                </c:pt>
                <c:pt idx="24">
                  <c:v>Coahuila</c:v>
                </c:pt>
                <c:pt idx="25">
                  <c:v>Ciudad de México</c:v>
                </c:pt>
                <c:pt idx="26">
                  <c:v>Guanajuato</c:v>
                </c:pt>
                <c:pt idx="27">
                  <c:v>Estado de México</c:v>
                </c:pt>
                <c:pt idx="28">
                  <c:v>Jalisco</c:v>
                </c:pt>
                <c:pt idx="29">
                  <c:v>Baja California</c:v>
                </c:pt>
                <c:pt idx="30">
                  <c:v>Quintana Roo</c:v>
                </c:pt>
                <c:pt idx="31">
                  <c:v>Nuevo León</c:v>
                </c:pt>
              </c:strCache>
            </c:strRef>
          </c:cat>
          <c:val>
            <c:numRef>
              <c:f>'F46'!$D$7:$D$38</c:f>
              <c:numCache>
                <c:formatCode>_-* #,##0_-;\-* #,##0_-;_-* "-"??_-;_-@_-</c:formatCode>
                <c:ptCount val="32"/>
                <c:pt idx="0">
                  <c:v>2964</c:v>
                </c:pt>
                <c:pt idx="1">
                  <c:v>3391</c:v>
                </c:pt>
                <c:pt idx="2">
                  <c:v>4054</c:v>
                </c:pt>
                <c:pt idx="3">
                  <c:v>6295</c:v>
                </c:pt>
                <c:pt idx="4">
                  <c:v>6463</c:v>
                </c:pt>
                <c:pt idx="5">
                  <c:v>7470</c:v>
                </c:pt>
                <c:pt idx="6">
                  <c:v>8552</c:v>
                </c:pt>
                <c:pt idx="7">
                  <c:v>9230</c:v>
                </c:pt>
                <c:pt idx="8">
                  <c:v>10109</c:v>
                </c:pt>
                <c:pt idx="9">
                  <c:v>12684</c:v>
                </c:pt>
                <c:pt idx="10">
                  <c:v>13451</c:v>
                </c:pt>
                <c:pt idx="11">
                  <c:v>14144</c:v>
                </c:pt>
                <c:pt idx="12">
                  <c:v>14146</c:v>
                </c:pt>
                <c:pt idx="13">
                  <c:v>14339</c:v>
                </c:pt>
                <c:pt idx="14">
                  <c:v>19940</c:v>
                </c:pt>
                <c:pt idx="15">
                  <c:v>20345</c:v>
                </c:pt>
                <c:pt idx="16">
                  <c:v>21100</c:v>
                </c:pt>
                <c:pt idx="17">
                  <c:v>21556</c:v>
                </c:pt>
                <c:pt idx="18">
                  <c:v>23744</c:v>
                </c:pt>
                <c:pt idx="19">
                  <c:v>24997</c:v>
                </c:pt>
                <c:pt idx="20">
                  <c:v>29906</c:v>
                </c:pt>
                <c:pt idx="21">
                  <c:v>32501</c:v>
                </c:pt>
                <c:pt idx="22">
                  <c:v>35820</c:v>
                </c:pt>
                <c:pt idx="23">
                  <c:v>36288</c:v>
                </c:pt>
                <c:pt idx="24">
                  <c:v>36474</c:v>
                </c:pt>
                <c:pt idx="25">
                  <c:v>38845</c:v>
                </c:pt>
                <c:pt idx="26">
                  <c:v>44063</c:v>
                </c:pt>
                <c:pt idx="27">
                  <c:v>62034</c:v>
                </c:pt>
                <c:pt idx="28">
                  <c:v>68207</c:v>
                </c:pt>
                <c:pt idx="29">
                  <c:v>71568</c:v>
                </c:pt>
                <c:pt idx="30">
                  <c:v>71993</c:v>
                </c:pt>
                <c:pt idx="31">
                  <c:v>94825</c:v>
                </c:pt>
              </c:numCache>
            </c:numRef>
          </c:val>
          <c:extLst>
            <c:ext xmlns:c16="http://schemas.microsoft.com/office/drawing/2014/chart" uri="{C3380CC4-5D6E-409C-BE32-E72D297353CC}">
              <c16:uniqueId val="{00000011-D71B-4082-B26E-1AFBA4BB977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00000"/>
          <c:min val="0"/>
        </c:scaling>
        <c:delete val="0"/>
        <c:axPos val="b"/>
        <c:numFmt formatCode="_-* #,##0_-;\-* #,##0_-;_-* &quot;-&quot;??_-;_-@_-"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1B1E-4E18-BD3A-FB84DDE34062}"/>
              </c:ext>
            </c:extLst>
          </c:dPt>
          <c:dPt>
            <c:idx val="10"/>
            <c:invertIfNegative val="0"/>
            <c:bubble3D val="0"/>
            <c:extLst>
              <c:ext xmlns:c16="http://schemas.microsoft.com/office/drawing/2014/chart" uri="{C3380CC4-5D6E-409C-BE32-E72D297353CC}">
                <c16:uniqueId val="{00000001-1B1E-4E18-BD3A-FB84DDE34062}"/>
              </c:ext>
            </c:extLst>
          </c:dPt>
          <c:dPt>
            <c:idx val="11"/>
            <c:invertIfNegative val="0"/>
            <c:bubble3D val="0"/>
            <c:extLst>
              <c:ext xmlns:c16="http://schemas.microsoft.com/office/drawing/2014/chart" uri="{C3380CC4-5D6E-409C-BE32-E72D297353CC}">
                <c16:uniqueId val="{00000002-1B1E-4E18-BD3A-FB84DDE34062}"/>
              </c:ext>
            </c:extLst>
          </c:dPt>
          <c:dPt>
            <c:idx val="12"/>
            <c:invertIfNegative val="0"/>
            <c:bubble3D val="0"/>
            <c:extLst>
              <c:ext xmlns:c16="http://schemas.microsoft.com/office/drawing/2014/chart" uri="{C3380CC4-5D6E-409C-BE32-E72D297353CC}">
                <c16:uniqueId val="{00000003-1B1E-4E18-BD3A-FB84DDE34062}"/>
              </c:ext>
            </c:extLst>
          </c:dPt>
          <c:dPt>
            <c:idx val="13"/>
            <c:invertIfNegative val="0"/>
            <c:bubble3D val="0"/>
            <c:extLst>
              <c:ext xmlns:c16="http://schemas.microsoft.com/office/drawing/2014/chart" uri="{C3380CC4-5D6E-409C-BE32-E72D297353CC}">
                <c16:uniqueId val="{00000004-1B1E-4E18-BD3A-FB84DDE34062}"/>
              </c:ext>
            </c:extLst>
          </c:dPt>
          <c:dPt>
            <c:idx val="14"/>
            <c:invertIfNegative val="0"/>
            <c:bubble3D val="0"/>
            <c:spPr>
              <a:solidFill>
                <a:srgbClr val="C00000"/>
              </a:solidFill>
              <a:ln>
                <a:noFill/>
              </a:ln>
              <a:effectLst/>
            </c:spPr>
            <c:extLst>
              <c:ext xmlns:c16="http://schemas.microsoft.com/office/drawing/2014/chart" uri="{C3380CC4-5D6E-409C-BE32-E72D297353CC}">
                <c16:uniqueId val="{00000006-1B1E-4E18-BD3A-FB84DDE34062}"/>
              </c:ext>
            </c:extLst>
          </c:dPt>
          <c:dPt>
            <c:idx val="15"/>
            <c:invertIfNegative val="0"/>
            <c:bubble3D val="0"/>
            <c:extLst>
              <c:ext xmlns:c16="http://schemas.microsoft.com/office/drawing/2014/chart" uri="{C3380CC4-5D6E-409C-BE32-E72D297353CC}">
                <c16:uniqueId val="{00000007-1B1E-4E18-BD3A-FB84DDE34062}"/>
              </c:ext>
            </c:extLst>
          </c:dPt>
          <c:dPt>
            <c:idx val="16"/>
            <c:invertIfNegative val="0"/>
            <c:bubble3D val="0"/>
            <c:extLst>
              <c:ext xmlns:c16="http://schemas.microsoft.com/office/drawing/2014/chart" uri="{C3380CC4-5D6E-409C-BE32-E72D297353CC}">
                <c16:uniqueId val="{00000008-1B1E-4E18-BD3A-FB84DDE34062}"/>
              </c:ext>
            </c:extLst>
          </c:dPt>
          <c:dPt>
            <c:idx val="17"/>
            <c:invertIfNegative val="0"/>
            <c:bubble3D val="0"/>
            <c:extLst>
              <c:ext xmlns:c16="http://schemas.microsoft.com/office/drawing/2014/chart" uri="{C3380CC4-5D6E-409C-BE32-E72D297353CC}">
                <c16:uniqueId val="{00000009-1B1E-4E18-BD3A-FB84DDE34062}"/>
              </c:ext>
            </c:extLst>
          </c:dPt>
          <c:dPt>
            <c:idx val="18"/>
            <c:invertIfNegative val="0"/>
            <c:bubble3D val="0"/>
            <c:spPr>
              <a:solidFill>
                <a:srgbClr val="FFC000"/>
              </a:solidFill>
              <a:ln>
                <a:noFill/>
              </a:ln>
              <a:effectLst/>
            </c:spPr>
            <c:extLst>
              <c:ext xmlns:c16="http://schemas.microsoft.com/office/drawing/2014/chart" uri="{C3380CC4-5D6E-409C-BE32-E72D297353CC}">
                <c16:uniqueId val="{0000000B-1B1E-4E18-BD3A-FB84DDE34062}"/>
              </c:ext>
            </c:extLst>
          </c:dPt>
          <c:dPt>
            <c:idx val="21"/>
            <c:invertIfNegative val="0"/>
            <c:bubble3D val="0"/>
            <c:extLst>
              <c:ext xmlns:c16="http://schemas.microsoft.com/office/drawing/2014/chart" uri="{C3380CC4-5D6E-409C-BE32-E72D297353CC}">
                <c16:uniqueId val="{0000000C-1B1E-4E18-BD3A-FB84DDE34062}"/>
              </c:ext>
            </c:extLst>
          </c:dPt>
          <c:dPt>
            <c:idx val="22"/>
            <c:invertIfNegative val="0"/>
            <c:bubble3D val="0"/>
            <c:extLst>
              <c:ext xmlns:c16="http://schemas.microsoft.com/office/drawing/2014/chart" uri="{C3380CC4-5D6E-409C-BE32-E72D297353CC}">
                <c16:uniqueId val="{0000000D-1B1E-4E18-BD3A-FB84DDE34062}"/>
              </c:ext>
            </c:extLst>
          </c:dPt>
          <c:dPt>
            <c:idx val="23"/>
            <c:invertIfNegative val="0"/>
            <c:bubble3D val="0"/>
            <c:extLst>
              <c:ext xmlns:c16="http://schemas.microsoft.com/office/drawing/2014/chart" uri="{C3380CC4-5D6E-409C-BE32-E72D297353CC}">
                <c16:uniqueId val="{0000000E-1B1E-4E18-BD3A-FB84DDE34062}"/>
              </c:ext>
            </c:extLst>
          </c:dPt>
          <c:dPt>
            <c:idx val="32"/>
            <c:invertIfNegative val="0"/>
            <c:bubble3D val="0"/>
            <c:extLst>
              <c:ext xmlns:c16="http://schemas.microsoft.com/office/drawing/2014/chart" uri="{C3380CC4-5D6E-409C-BE32-E72D297353CC}">
                <c16:uniqueId val="{0000000F-1B1E-4E18-BD3A-FB84DDE34062}"/>
              </c:ext>
            </c:extLst>
          </c:dPt>
          <c:dLbls>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1E-4E18-BD3A-FB84DDE34062}"/>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'F47'!$A$7:$A$39</c:f>
              <c:strCache>
                <c:ptCount val="33"/>
                <c:pt idx="0">
                  <c:v>Ciudad de México</c:v>
                </c:pt>
                <c:pt idx="1">
                  <c:v>Michoacán</c:v>
                </c:pt>
                <c:pt idx="2">
                  <c:v>Veracruz</c:v>
                </c:pt>
                <c:pt idx="3">
                  <c:v>Oaxaca</c:v>
                </c:pt>
                <c:pt idx="4">
                  <c:v>Guerrero</c:v>
                </c:pt>
                <c:pt idx="5">
                  <c:v>San Luis Potosí</c:v>
                </c:pt>
                <c:pt idx="6">
                  <c:v>Puebla</c:v>
                </c:pt>
                <c:pt idx="7">
                  <c:v>Chihuahua</c:v>
                </c:pt>
                <c:pt idx="8">
                  <c:v>Tamaulipas</c:v>
                </c:pt>
                <c:pt idx="9">
                  <c:v>Jalisco</c:v>
                </c:pt>
                <c:pt idx="10">
                  <c:v>Sinaloa</c:v>
                </c:pt>
                <c:pt idx="11">
                  <c:v>Estado de México</c:v>
                </c:pt>
                <c:pt idx="12">
                  <c:v>Tlaxcala</c:v>
                </c:pt>
                <c:pt idx="13">
                  <c:v>Sonora</c:v>
                </c:pt>
                <c:pt idx="14">
                  <c:v>Aguascalientes</c:v>
                </c:pt>
                <c:pt idx="15">
                  <c:v>Morelos</c:v>
                </c:pt>
                <c:pt idx="16">
                  <c:v>Nacional</c:v>
                </c:pt>
                <c:pt idx="17">
                  <c:v>Guanajuato</c:v>
                </c:pt>
                <c:pt idx="18">
                  <c:v>Colima</c:v>
                </c:pt>
                <c:pt idx="19">
                  <c:v>Coahuila</c:v>
                </c:pt>
                <c:pt idx="20">
                  <c:v>Zacatecas</c:v>
                </c:pt>
                <c:pt idx="21">
                  <c:v>Nuevo León</c:v>
                </c:pt>
                <c:pt idx="22">
                  <c:v>Durango</c:v>
                </c:pt>
                <c:pt idx="23">
                  <c:v>Campeche</c:v>
                </c:pt>
                <c:pt idx="24">
                  <c:v>Querétaro</c:v>
                </c:pt>
                <c:pt idx="25">
                  <c:v>Chiapas</c:v>
                </c:pt>
                <c:pt idx="26">
                  <c:v>Baja California</c:v>
                </c:pt>
                <c:pt idx="27">
                  <c:v>Yucatán</c:v>
                </c:pt>
                <c:pt idx="28">
                  <c:v>Hidalgo</c:v>
                </c:pt>
                <c:pt idx="29">
                  <c:v>Nayarit</c:v>
                </c:pt>
                <c:pt idx="30">
                  <c:v>Baja California Sur</c:v>
                </c:pt>
                <c:pt idx="31">
                  <c:v>Quintana Roo</c:v>
                </c:pt>
                <c:pt idx="32">
                  <c:v>Tabasco</c:v>
                </c:pt>
              </c:strCache>
            </c:strRef>
          </c:cat>
          <c:val>
            <c:numRef>
              <c:f>'F47'!$E$7:$E$39</c:f>
              <c:numCache>
                <c:formatCode>0.00%</c:formatCode>
                <c:ptCount val="33"/>
                <c:pt idx="0">
                  <c:v>1.1736624644041301E-2</c:v>
                </c:pt>
                <c:pt idx="1">
                  <c:v>1.3939363874983599E-2</c:v>
                </c:pt>
                <c:pt idx="2">
                  <c:v>1.39878234398783E-2</c:v>
                </c:pt>
                <c:pt idx="3">
                  <c:v>1.6120597855024101E-2</c:v>
                </c:pt>
                <c:pt idx="4">
                  <c:v>2.00641728605662E-2</c:v>
                </c:pt>
                <c:pt idx="5">
                  <c:v>2.8468057600459701E-2</c:v>
                </c:pt>
                <c:pt idx="6">
                  <c:v>3.3462158728773603E-2</c:v>
                </c:pt>
                <c:pt idx="7">
                  <c:v>3.5501478454542698E-2</c:v>
                </c:pt>
                <c:pt idx="8">
                  <c:v>3.64984712605749E-2</c:v>
                </c:pt>
                <c:pt idx="9">
                  <c:v>3.7782180938131599E-2</c:v>
                </c:pt>
                <c:pt idx="10">
                  <c:v>3.8091737542344198E-2</c:v>
                </c:pt>
                <c:pt idx="11">
                  <c:v>3.8310044946401597E-2</c:v>
                </c:pt>
                <c:pt idx="12">
                  <c:v>4.0044252158280398E-2</c:v>
                </c:pt>
                <c:pt idx="13">
                  <c:v>4.0260922793101499E-2</c:v>
                </c:pt>
                <c:pt idx="14">
                  <c:v>4.11327955378058E-2</c:v>
                </c:pt>
                <c:pt idx="15">
                  <c:v>4.1288877301739003E-2</c:v>
                </c:pt>
                <c:pt idx="16">
                  <c:v>4.3961584619484698E-2</c:v>
                </c:pt>
                <c:pt idx="17">
                  <c:v>4.4631245011486298E-2</c:v>
                </c:pt>
                <c:pt idx="18">
                  <c:v>4.6101342394926401E-2</c:v>
                </c:pt>
                <c:pt idx="19">
                  <c:v>4.7557951229434403E-2</c:v>
                </c:pt>
                <c:pt idx="20">
                  <c:v>4.91218733368812E-2</c:v>
                </c:pt>
                <c:pt idx="21">
                  <c:v>5.7978466800487502E-2</c:v>
                </c:pt>
                <c:pt idx="22">
                  <c:v>5.8796755701714797E-2</c:v>
                </c:pt>
                <c:pt idx="23">
                  <c:v>5.8998681020116399E-2</c:v>
                </c:pt>
                <c:pt idx="24">
                  <c:v>5.9342756605236503E-2</c:v>
                </c:pt>
                <c:pt idx="25">
                  <c:v>6.3658209505980598E-2</c:v>
                </c:pt>
                <c:pt idx="26">
                  <c:v>7.4330029568745001E-2</c:v>
                </c:pt>
                <c:pt idx="27">
                  <c:v>8.1388386928218398E-2</c:v>
                </c:pt>
                <c:pt idx="28">
                  <c:v>9.0776857144131903E-2</c:v>
                </c:pt>
                <c:pt idx="29">
                  <c:v>9.4319113891130305E-2</c:v>
                </c:pt>
                <c:pt idx="30">
                  <c:v>0.11834518654791</c:v>
                </c:pt>
                <c:pt idx="31">
                  <c:v>0.19454675656321399</c:v>
                </c:pt>
                <c:pt idx="32">
                  <c:v>0.205223331938333</c:v>
                </c:pt>
              </c:numCache>
            </c:numRef>
          </c:val>
          <c:extLst>
            <c:ext xmlns:c16="http://schemas.microsoft.com/office/drawing/2014/chart" uri="{C3380CC4-5D6E-409C-BE32-E72D297353CC}">
              <c16:uniqueId val="{00000010-1B1E-4E18-BD3A-FB84DDE34062}"/>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5.000000000000001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01FD-488D-B0CC-BF78410580B7}"/>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03-01FD-488D-B0CC-BF78410580B7}"/>
              </c:ext>
            </c:extLst>
          </c:dPt>
          <c:dPt>
            <c:idx val="22"/>
            <c:invertIfNegative val="0"/>
            <c:bubble3D val="0"/>
            <c:spPr>
              <a:solidFill>
                <a:srgbClr val="606868"/>
              </a:solidFill>
              <a:ln>
                <a:noFill/>
              </a:ln>
              <a:effectLst/>
            </c:spPr>
            <c:extLst>
              <c:ext xmlns:c16="http://schemas.microsoft.com/office/drawing/2014/chart" uri="{C3380CC4-5D6E-409C-BE32-E72D297353CC}">
                <c16:uniqueId val="{00000005-01FD-488D-B0CC-BF78410580B7}"/>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FD-488D-B0CC-BF78410580B7}"/>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FD-488D-B0CC-BF78410580B7}"/>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FD-488D-B0CC-BF78410580B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'F48'!$A$7:$A$28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'F48'!$D$7:$D$28</c:f>
              <c:numCache>
                <c:formatCode>#,##0</c:formatCode>
                <c:ptCount val="22"/>
                <c:pt idx="0">
                  <c:v>68225</c:v>
                </c:pt>
                <c:pt idx="1">
                  <c:v>-5734</c:v>
                </c:pt>
                <c:pt idx="2">
                  <c:v>35115</c:v>
                </c:pt>
                <c:pt idx="3">
                  <c:v>17582</c:v>
                </c:pt>
                <c:pt idx="4">
                  <c:v>34242</c:v>
                </c:pt>
                <c:pt idx="5">
                  <c:v>50344</c:v>
                </c:pt>
                <c:pt idx="6">
                  <c:v>72625</c:v>
                </c:pt>
                <c:pt idx="7">
                  <c:v>72471</c:v>
                </c:pt>
                <c:pt idx="8">
                  <c:v>30952</c:v>
                </c:pt>
                <c:pt idx="9">
                  <c:v>17317</c:v>
                </c:pt>
                <c:pt idx="10">
                  <c:v>69295</c:v>
                </c:pt>
                <c:pt idx="11">
                  <c:v>62097</c:v>
                </c:pt>
                <c:pt idx="12">
                  <c:v>50288</c:v>
                </c:pt>
                <c:pt idx="13">
                  <c:v>60461</c:v>
                </c:pt>
                <c:pt idx="14">
                  <c:v>79924</c:v>
                </c:pt>
                <c:pt idx="15">
                  <c:v>85481</c:v>
                </c:pt>
                <c:pt idx="16">
                  <c:v>108090</c:v>
                </c:pt>
                <c:pt idx="17">
                  <c:v>115776</c:v>
                </c:pt>
                <c:pt idx="18">
                  <c:v>74168</c:v>
                </c:pt>
                <c:pt idx="19">
                  <c:v>79150</c:v>
                </c:pt>
                <c:pt idx="20">
                  <c:v>-7430</c:v>
                </c:pt>
                <c:pt idx="21">
                  <c:v>93109</c:v>
                </c:pt>
              </c:numCache>
            </c:numRef>
          </c:val>
          <c:extLst xmlns:c15="http://schemas.microsoft.com/office/drawing/2012/chart">
            <c:ext xmlns:c16="http://schemas.microsoft.com/office/drawing/2014/chart" uri="{C3380CC4-5D6E-409C-BE32-E72D297353CC}">
              <c16:uniqueId val="{00000007-01FD-488D-B0CC-BF78410580B7}"/>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125000"/>
          <c:min val="-2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spPr>
              <a:solidFill>
                <a:srgbClr val="606868"/>
              </a:solidFill>
              <a:ln>
                <a:noFill/>
              </a:ln>
              <a:effectLst/>
            </c:spPr>
            <c:extLst>
              <c:ext xmlns:c16="http://schemas.microsoft.com/office/drawing/2014/chart" uri="{C3380CC4-5D6E-409C-BE32-E72D297353CC}">
                <c16:uniqueId val="{00000001-EE01-44C8-B9B2-6396605D9F53}"/>
              </c:ext>
            </c:extLst>
          </c:dPt>
          <c:dPt>
            <c:idx val="3"/>
            <c:invertIfNegative val="0"/>
            <c:bubble3D val="0"/>
            <c:spPr>
              <a:solidFill>
                <a:srgbClr val="606868"/>
              </a:solidFill>
              <a:ln>
                <a:noFill/>
              </a:ln>
              <a:effectLst/>
            </c:spPr>
            <c:extLst>
              <c:ext xmlns:c16="http://schemas.microsoft.com/office/drawing/2014/chart" uri="{C3380CC4-5D6E-409C-BE32-E72D297353CC}">
                <c16:uniqueId val="{00000003-EE01-44C8-B9B2-6396605D9F53}"/>
              </c:ext>
            </c:extLst>
          </c:dPt>
          <c:dPt>
            <c:idx val="5"/>
            <c:invertIfNegative val="0"/>
            <c:bubble3D val="0"/>
            <c:spPr>
              <a:solidFill>
                <a:srgbClr val="606868"/>
              </a:solidFill>
              <a:ln>
                <a:noFill/>
              </a:ln>
              <a:effectLst/>
            </c:spPr>
            <c:extLst>
              <c:ext xmlns:c16="http://schemas.microsoft.com/office/drawing/2014/chart" uri="{C3380CC4-5D6E-409C-BE32-E72D297353CC}">
                <c16:uniqueId val="{00000005-EE01-44C8-B9B2-6396605D9F53}"/>
              </c:ext>
            </c:extLst>
          </c:dPt>
          <c:dPt>
            <c:idx val="6"/>
            <c:invertIfNegative val="0"/>
            <c:bubble3D val="0"/>
            <c:spPr>
              <a:solidFill>
                <a:srgbClr val="606868"/>
              </a:solidFill>
              <a:ln>
                <a:noFill/>
              </a:ln>
              <a:effectLst/>
            </c:spPr>
            <c:extLst>
              <c:ext xmlns:c16="http://schemas.microsoft.com/office/drawing/2014/chart" uri="{C3380CC4-5D6E-409C-BE32-E72D297353CC}">
                <c16:uniqueId val="{00000007-EE01-44C8-B9B2-6396605D9F53}"/>
              </c:ext>
            </c:extLst>
          </c:dPt>
          <c:dPt>
            <c:idx val="10"/>
            <c:invertIfNegative val="0"/>
            <c:bubble3D val="0"/>
            <c:spPr>
              <a:solidFill>
                <a:srgbClr val="606868"/>
              </a:solidFill>
              <a:ln>
                <a:noFill/>
              </a:ln>
              <a:effectLst/>
            </c:spPr>
            <c:extLst>
              <c:ext xmlns:c16="http://schemas.microsoft.com/office/drawing/2014/chart" uri="{C3380CC4-5D6E-409C-BE32-E72D297353CC}">
                <c16:uniqueId val="{00000009-EE01-44C8-B9B2-6396605D9F53}"/>
              </c:ext>
            </c:extLst>
          </c:dPt>
          <c:dPt>
            <c:idx val="11"/>
            <c:invertIfNegative val="0"/>
            <c:bubble3D val="0"/>
            <c:spPr>
              <a:solidFill>
                <a:srgbClr val="606868"/>
              </a:solidFill>
              <a:ln>
                <a:noFill/>
              </a:ln>
              <a:effectLst/>
            </c:spPr>
            <c:extLst>
              <c:ext xmlns:c16="http://schemas.microsoft.com/office/drawing/2014/chart" uri="{C3380CC4-5D6E-409C-BE32-E72D297353CC}">
                <c16:uniqueId val="{0000000B-EE01-44C8-B9B2-6396605D9F53}"/>
              </c:ext>
            </c:extLst>
          </c:dPt>
          <c:dPt>
            <c:idx val="14"/>
            <c:invertIfNegative val="0"/>
            <c:bubble3D val="0"/>
            <c:spPr>
              <a:solidFill>
                <a:srgbClr val="606868"/>
              </a:solidFill>
              <a:ln>
                <a:noFill/>
              </a:ln>
              <a:effectLst/>
            </c:spPr>
            <c:extLst>
              <c:ext xmlns:c16="http://schemas.microsoft.com/office/drawing/2014/chart" uri="{C3380CC4-5D6E-409C-BE32-E72D297353CC}">
                <c16:uniqueId val="{0000000D-EE01-44C8-B9B2-6396605D9F53}"/>
              </c:ext>
            </c:extLst>
          </c:dPt>
          <c:dPt>
            <c:idx val="24"/>
            <c:invertIfNegative val="0"/>
            <c:bubble3D val="0"/>
            <c:spPr>
              <a:solidFill>
                <a:srgbClr val="606868"/>
              </a:solidFill>
              <a:ln>
                <a:noFill/>
              </a:ln>
              <a:effectLst/>
            </c:spPr>
            <c:extLst>
              <c:ext xmlns:c16="http://schemas.microsoft.com/office/drawing/2014/chart" uri="{C3380CC4-5D6E-409C-BE32-E72D297353CC}">
                <c16:uniqueId val="{0000000F-EE01-44C8-B9B2-6396605D9F53}"/>
              </c:ext>
            </c:extLst>
          </c:dPt>
          <c:dPt>
            <c:idx val="28"/>
            <c:invertIfNegative val="0"/>
            <c:bubble3D val="0"/>
            <c:spPr>
              <a:solidFill>
                <a:srgbClr val="606868"/>
              </a:solidFill>
              <a:ln>
                <a:noFill/>
              </a:ln>
              <a:effectLst/>
            </c:spPr>
            <c:extLst>
              <c:ext xmlns:c16="http://schemas.microsoft.com/office/drawing/2014/chart" uri="{C3380CC4-5D6E-409C-BE32-E72D297353CC}">
                <c16:uniqueId val="{00000011-EE01-44C8-B9B2-6396605D9F53}"/>
              </c:ext>
            </c:extLst>
          </c:dPt>
          <c:dPt>
            <c:idx val="29"/>
            <c:invertIfNegative val="0"/>
            <c:bubble3D val="0"/>
            <c:spPr>
              <a:solidFill>
                <a:srgbClr val="FFC000"/>
              </a:solidFill>
              <a:ln>
                <a:noFill/>
              </a:ln>
              <a:effectLst/>
            </c:spPr>
            <c:extLst>
              <c:ext xmlns:c16="http://schemas.microsoft.com/office/drawing/2014/chart" uri="{C3380CC4-5D6E-409C-BE32-E72D297353CC}">
                <c16:uniqueId val="{00000013-EE01-44C8-B9B2-6396605D9F53}"/>
              </c:ext>
            </c:extLst>
          </c:dPt>
          <c:dPt>
            <c:idx val="30"/>
            <c:invertIfNegative val="0"/>
            <c:bubble3D val="0"/>
            <c:spPr>
              <a:solidFill>
                <a:srgbClr val="606868"/>
              </a:solidFill>
              <a:ln>
                <a:noFill/>
              </a:ln>
              <a:effectLst/>
            </c:spPr>
            <c:extLst>
              <c:ext xmlns:c16="http://schemas.microsoft.com/office/drawing/2014/chart" uri="{C3380CC4-5D6E-409C-BE32-E72D297353CC}">
                <c16:uniqueId val="{00000015-EE01-44C8-B9B2-6396605D9F53}"/>
              </c:ext>
            </c:extLst>
          </c:dPt>
          <c:dPt>
            <c:idx val="31"/>
            <c:invertIfNegative val="0"/>
            <c:bubble3D val="0"/>
            <c:spPr>
              <a:solidFill>
                <a:srgbClr val="606868"/>
              </a:solidFill>
              <a:ln>
                <a:noFill/>
              </a:ln>
              <a:effectLst/>
            </c:spPr>
            <c:extLst>
              <c:ext xmlns:c16="http://schemas.microsoft.com/office/drawing/2014/chart" uri="{C3380CC4-5D6E-409C-BE32-E72D297353CC}">
                <c16:uniqueId val="{00000017-EE01-44C8-B9B2-6396605D9F53}"/>
              </c:ext>
            </c:extLst>
          </c:dPt>
          <c:dLbls>
            <c:dLbl>
              <c:idx val="0"/>
              <c:layout>
                <c:manualLayout>
                  <c:x val="-7.25925925925921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E01-44C8-B9B2-6396605D9F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'F49'!$A$7:$A$38</c:f>
              <c:strCache>
                <c:ptCount val="32"/>
                <c:pt idx="0">
                  <c:v>Guerrero</c:v>
                </c:pt>
                <c:pt idx="1">
                  <c:v>Oaxaca</c:v>
                </c:pt>
                <c:pt idx="2">
                  <c:v>Tlaxcala</c:v>
                </c:pt>
                <c:pt idx="3">
                  <c:v>Colima</c:v>
                </c:pt>
                <c:pt idx="4">
                  <c:v>Veracruz</c:v>
                </c:pt>
                <c:pt idx="5">
                  <c:v>Campeche</c:v>
                </c:pt>
                <c:pt idx="6">
                  <c:v>Michoacán</c:v>
                </c:pt>
                <c:pt idx="7">
                  <c:v>Zacatecas</c:v>
                </c:pt>
                <c:pt idx="8">
                  <c:v>Morelos</c:v>
                </c:pt>
                <c:pt idx="9">
                  <c:v>Nayarit</c:v>
                </c:pt>
                <c:pt idx="10">
                  <c:v>Chiapas</c:v>
                </c:pt>
                <c:pt idx="11">
                  <c:v>Sinaloa</c:v>
                </c:pt>
                <c:pt idx="12">
                  <c:v>San Luis Potosí</c:v>
                </c:pt>
                <c:pt idx="13">
                  <c:v>Aguascalientes</c:v>
                </c:pt>
                <c:pt idx="14">
                  <c:v>Durango</c:v>
                </c:pt>
                <c:pt idx="15">
                  <c:v>Puebla</c:v>
                </c:pt>
                <c:pt idx="16">
                  <c:v>Hidalgo</c:v>
                </c:pt>
                <c:pt idx="17">
                  <c:v>Baja California Sur</c:v>
                </c:pt>
                <c:pt idx="18">
                  <c:v>Yucatán</c:v>
                </c:pt>
                <c:pt idx="19">
                  <c:v>Tamaulipas</c:v>
                </c:pt>
                <c:pt idx="20">
                  <c:v>Sonora</c:v>
                </c:pt>
                <c:pt idx="21">
                  <c:v>Tabasco</c:v>
                </c:pt>
                <c:pt idx="22">
                  <c:v>Querétaro</c:v>
                </c:pt>
                <c:pt idx="23">
                  <c:v>Chihuahua</c:v>
                </c:pt>
                <c:pt idx="24">
                  <c:v>Coahuila</c:v>
                </c:pt>
                <c:pt idx="25">
                  <c:v>Guanajuato</c:v>
                </c:pt>
                <c:pt idx="26">
                  <c:v>Quintana Roo</c:v>
                </c:pt>
                <c:pt idx="27">
                  <c:v>Estado de México</c:v>
                </c:pt>
                <c:pt idx="28">
                  <c:v>Baja California</c:v>
                </c:pt>
                <c:pt idx="29">
                  <c:v>Jalisco</c:v>
                </c:pt>
                <c:pt idx="30">
                  <c:v>Ciudad de México</c:v>
                </c:pt>
                <c:pt idx="31">
                  <c:v>Nuevo León</c:v>
                </c:pt>
              </c:strCache>
            </c:strRef>
          </c:cat>
          <c:val>
            <c:numRef>
              <c:f>'F49'!$D$7:$D$38</c:f>
              <c:numCache>
                <c:formatCode>#,##0</c:formatCode>
                <c:ptCount val="32"/>
                <c:pt idx="0">
                  <c:v>3919</c:v>
                </c:pt>
                <c:pt idx="1">
                  <c:v>5204</c:v>
                </c:pt>
                <c:pt idx="2">
                  <c:v>6235</c:v>
                </c:pt>
                <c:pt idx="3">
                  <c:v>6897</c:v>
                </c:pt>
                <c:pt idx="4">
                  <c:v>7611</c:v>
                </c:pt>
                <c:pt idx="5">
                  <c:v>8352</c:v>
                </c:pt>
                <c:pt idx="6">
                  <c:v>8512</c:v>
                </c:pt>
                <c:pt idx="7">
                  <c:v>10050</c:v>
                </c:pt>
                <c:pt idx="8">
                  <c:v>10370</c:v>
                </c:pt>
                <c:pt idx="9">
                  <c:v>14626</c:v>
                </c:pt>
                <c:pt idx="10">
                  <c:v>14901</c:v>
                </c:pt>
                <c:pt idx="11">
                  <c:v>17353</c:v>
                </c:pt>
                <c:pt idx="12">
                  <c:v>17735</c:v>
                </c:pt>
                <c:pt idx="13">
                  <c:v>19041</c:v>
                </c:pt>
                <c:pt idx="14">
                  <c:v>19077</c:v>
                </c:pt>
                <c:pt idx="15">
                  <c:v>25608</c:v>
                </c:pt>
                <c:pt idx="16">
                  <c:v>25967</c:v>
                </c:pt>
                <c:pt idx="17">
                  <c:v>29280</c:v>
                </c:pt>
                <c:pt idx="18">
                  <c:v>32905</c:v>
                </c:pt>
                <c:pt idx="19">
                  <c:v>37339</c:v>
                </c:pt>
                <c:pt idx="20">
                  <c:v>37861</c:v>
                </c:pt>
                <c:pt idx="21">
                  <c:v>38897</c:v>
                </c:pt>
                <c:pt idx="22">
                  <c:v>43936</c:v>
                </c:pt>
                <c:pt idx="23">
                  <c:v>44390</c:v>
                </c:pt>
                <c:pt idx="24">
                  <c:v>45939</c:v>
                </c:pt>
                <c:pt idx="25">
                  <c:v>57935</c:v>
                </c:pt>
                <c:pt idx="26">
                  <c:v>76265</c:v>
                </c:pt>
                <c:pt idx="27">
                  <c:v>87881</c:v>
                </c:pt>
                <c:pt idx="28">
                  <c:v>90235</c:v>
                </c:pt>
                <c:pt idx="29">
                  <c:v>93109</c:v>
                </c:pt>
                <c:pt idx="30">
                  <c:v>101901</c:v>
                </c:pt>
                <c:pt idx="31">
                  <c:v>119987</c:v>
                </c:pt>
              </c:numCache>
            </c:numRef>
          </c:val>
          <c:extLst>
            <c:ext xmlns:c16="http://schemas.microsoft.com/office/drawing/2014/chart" uri="{C3380CC4-5D6E-409C-BE32-E72D297353CC}">
              <c16:uniqueId val="{00000019-EE01-44C8-B9B2-6396605D9F53}"/>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25000"/>
          <c:min val="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42AC-4631-A921-317D4F53CF6D}"/>
              </c:ext>
            </c:extLst>
          </c:dPt>
          <c:dPt>
            <c:idx val="10"/>
            <c:invertIfNegative val="0"/>
            <c:bubble3D val="0"/>
            <c:extLst>
              <c:ext xmlns:c16="http://schemas.microsoft.com/office/drawing/2014/chart" uri="{C3380CC4-5D6E-409C-BE32-E72D297353CC}">
                <c16:uniqueId val="{00000001-42AC-4631-A921-317D4F53CF6D}"/>
              </c:ext>
            </c:extLst>
          </c:dPt>
          <c:dPt>
            <c:idx val="11"/>
            <c:invertIfNegative val="0"/>
            <c:bubble3D val="0"/>
            <c:spPr>
              <a:solidFill>
                <a:srgbClr val="FFC000"/>
              </a:solidFill>
              <a:ln>
                <a:noFill/>
              </a:ln>
              <a:effectLst/>
            </c:spPr>
            <c:extLst>
              <c:ext xmlns:c16="http://schemas.microsoft.com/office/drawing/2014/chart" uri="{C3380CC4-5D6E-409C-BE32-E72D297353CC}">
                <c16:uniqueId val="{00000003-42AC-4631-A921-317D4F53CF6D}"/>
              </c:ext>
            </c:extLst>
          </c:dPt>
          <c:dPt>
            <c:idx val="12"/>
            <c:invertIfNegative val="0"/>
            <c:bubble3D val="0"/>
            <c:extLst>
              <c:ext xmlns:c16="http://schemas.microsoft.com/office/drawing/2014/chart" uri="{C3380CC4-5D6E-409C-BE32-E72D297353CC}">
                <c16:uniqueId val="{00000004-42AC-4631-A921-317D4F53CF6D}"/>
              </c:ext>
            </c:extLst>
          </c:dPt>
          <c:dPt>
            <c:idx val="13"/>
            <c:invertIfNegative val="0"/>
            <c:bubble3D val="0"/>
            <c:extLst>
              <c:ext xmlns:c16="http://schemas.microsoft.com/office/drawing/2014/chart" uri="{C3380CC4-5D6E-409C-BE32-E72D297353CC}">
                <c16:uniqueId val="{00000005-42AC-4631-A921-317D4F53CF6D}"/>
              </c:ext>
            </c:extLst>
          </c:dPt>
          <c:dPt>
            <c:idx val="15"/>
            <c:invertIfNegative val="0"/>
            <c:bubble3D val="0"/>
            <c:spPr>
              <a:solidFill>
                <a:srgbClr val="F79646">
                  <a:lumMod val="75000"/>
                </a:srgbClr>
              </a:solidFill>
              <a:ln>
                <a:noFill/>
              </a:ln>
              <a:effectLst/>
            </c:spPr>
            <c:extLst>
              <c:ext xmlns:c16="http://schemas.microsoft.com/office/drawing/2014/chart" uri="{C3380CC4-5D6E-409C-BE32-E72D297353CC}">
                <c16:uniqueId val="{00000007-42AC-4631-A921-317D4F53CF6D}"/>
              </c:ext>
            </c:extLst>
          </c:dPt>
          <c:dPt>
            <c:idx val="16"/>
            <c:invertIfNegative val="0"/>
            <c:bubble3D val="0"/>
            <c:extLst>
              <c:ext xmlns:c16="http://schemas.microsoft.com/office/drawing/2014/chart" uri="{C3380CC4-5D6E-409C-BE32-E72D297353CC}">
                <c16:uniqueId val="{00000008-42AC-4631-A921-317D4F53CF6D}"/>
              </c:ext>
            </c:extLst>
          </c:dPt>
          <c:dPt>
            <c:idx val="17"/>
            <c:invertIfNegative val="0"/>
            <c:bubble3D val="0"/>
            <c:extLst>
              <c:ext xmlns:c16="http://schemas.microsoft.com/office/drawing/2014/chart" uri="{C3380CC4-5D6E-409C-BE32-E72D297353CC}">
                <c16:uniqueId val="{00000009-42AC-4631-A921-317D4F53CF6D}"/>
              </c:ext>
            </c:extLst>
          </c:dPt>
          <c:dPt>
            <c:idx val="18"/>
            <c:invertIfNegative val="0"/>
            <c:bubble3D val="0"/>
            <c:extLst>
              <c:ext xmlns:c16="http://schemas.microsoft.com/office/drawing/2014/chart" uri="{C3380CC4-5D6E-409C-BE32-E72D297353CC}">
                <c16:uniqueId val="{0000000A-42AC-4631-A921-317D4F53CF6D}"/>
              </c:ext>
            </c:extLst>
          </c:dPt>
          <c:dPt>
            <c:idx val="21"/>
            <c:invertIfNegative val="0"/>
            <c:bubble3D val="0"/>
            <c:extLst>
              <c:ext xmlns:c16="http://schemas.microsoft.com/office/drawing/2014/chart" uri="{C3380CC4-5D6E-409C-BE32-E72D297353CC}">
                <c16:uniqueId val="{0000000B-42AC-4631-A921-317D4F53CF6D}"/>
              </c:ext>
            </c:extLst>
          </c:dPt>
          <c:dPt>
            <c:idx val="22"/>
            <c:invertIfNegative val="0"/>
            <c:bubble3D val="0"/>
            <c:extLst>
              <c:ext xmlns:c16="http://schemas.microsoft.com/office/drawing/2014/chart" uri="{C3380CC4-5D6E-409C-BE32-E72D297353CC}">
                <c16:uniqueId val="{0000000C-42AC-4631-A921-317D4F53CF6D}"/>
              </c:ext>
            </c:extLst>
          </c:dPt>
          <c:dPt>
            <c:idx val="23"/>
            <c:invertIfNegative val="0"/>
            <c:bubble3D val="0"/>
            <c:extLst>
              <c:ext xmlns:c16="http://schemas.microsoft.com/office/drawing/2014/chart" uri="{C3380CC4-5D6E-409C-BE32-E72D297353CC}">
                <c16:uniqueId val="{0000000D-42AC-4631-A921-317D4F53CF6D}"/>
              </c:ext>
            </c:extLst>
          </c:dPt>
          <c:dPt>
            <c:idx val="32"/>
            <c:invertIfNegative val="0"/>
            <c:bubble3D val="0"/>
            <c:extLst>
              <c:ext xmlns:c16="http://schemas.microsoft.com/office/drawing/2014/chart" uri="{C3380CC4-5D6E-409C-BE32-E72D297353CC}">
                <c16:uniqueId val="{0000000E-42AC-4631-A921-317D4F53CF6D}"/>
              </c:ext>
            </c:extLst>
          </c:dPt>
          <c:dLbls>
            <c:dLbl>
              <c:idx val="0"/>
              <c:layout>
                <c:manualLayout>
                  <c:x val="-4.2759259259259261E-3"/>
                  <c:y val="-2.38847513729047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2AC-4631-A921-317D4F53CF6D}"/>
                </c:ext>
              </c:extLst>
            </c:dLbl>
            <c:dLbl>
              <c:idx val="23"/>
              <c:layout>
                <c:manualLayout>
                  <c:x val="2.5764309764309762E-3"/>
                  <c:y val="-1.905138042578800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2AC-4631-A921-317D4F53CF6D}"/>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'F50'!$A$7:$A$39</c:f>
              <c:strCache>
                <c:ptCount val="33"/>
                <c:pt idx="0">
                  <c:v>Veracruz</c:v>
                </c:pt>
                <c:pt idx="1">
                  <c:v>Michoacán</c:v>
                </c:pt>
                <c:pt idx="2">
                  <c:v>Oaxaca</c:v>
                </c:pt>
                <c:pt idx="3">
                  <c:v>Guerrero</c:v>
                </c:pt>
                <c:pt idx="4">
                  <c:v>Sinaloa</c:v>
                </c:pt>
                <c:pt idx="5">
                  <c:v>Ciudad de México</c:v>
                </c:pt>
                <c:pt idx="6">
                  <c:v>San Luis Potosí</c:v>
                </c:pt>
                <c:pt idx="7">
                  <c:v>Puebla</c:v>
                </c:pt>
                <c:pt idx="8">
                  <c:v>Chihuahua</c:v>
                </c:pt>
                <c:pt idx="9">
                  <c:v>Morelos</c:v>
                </c:pt>
                <c:pt idx="10">
                  <c:v>Colima</c:v>
                </c:pt>
                <c:pt idx="11">
                  <c:v>Jalisco</c:v>
                </c:pt>
                <c:pt idx="12">
                  <c:v>Zacatecas</c:v>
                </c:pt>
                <c:pt idx="13">
                  <c:v>Estado de México</c:v>
                </c:pt>
                <c:pt idx="14">
                  <c:v>Tamaulipas</c:v>
                </c:pt>
                <c:pt idx="15">
                  <c:v>Nacional</c:v>
                </c:pt>
                <c:pt idx="16">
                  <c:v>Aguascalientes</c:v>
                </c:pt>
                <c:pt idx="17">
                  <c:v>Guanajuato</c:v>
                </c:pt>
                <c:pt idx="18">
                  <c:v>Coahuila</c:v>
                </c:pt>
                <c:pt idx="19">
                  <c:v>Tlaxcala</c:v>
                </c:pt>
                <c:pt idx="20">
                  <c:v>Sonora</c:v>
                </c:pt>
                <c:pt idx="21">
                  <c:v>Campeche</c:v>
                </c:pt>
                <c:pt idx="22">
                  <c:v>Chiapas</c:v>
                </c:pt>
                <c:pt idx="23">
                  <c:v>Querétaro</c:v>
                </c:pt>
                <c:pt idx="24">
                  <c:v>Nuevo León</c:v>
                </c:pt>
                <c:pt idx="25">
                  <c:v>Durango</c:v>
                </c:pt>
                <c:pt idx="26">
                  <c:v>Yucatán</c:v>
                </c:pt>
                <c:pt idx="27">
                  <c:v>Baja California</c:v>
                </c:pt>
                <c:pt idx="28">
                  <c:v>Nayarit</c:v>
                </c:pt>
                <c:pt idx="29">
                  <c:v>Hidalgo</c:v>
                </c:pt>
                <c:pt idx="30">
                  <c:v>Baja California Sur</c:v>
                </c:pt>
                <c:pt idx="31">
                  <c:v>Quintana Roo</c:v>
                </c:pt>
                <c:pt idx="32">
                  <c:v>Tabasco</c:v>
                </c:pt>
              </c:strCache>
            </c:strRef>
          </c:cat>
          <c:val>
            <c:numRef>
              <c:f>'F50'!$D$7:$D$39</c:f>
              <c:numCache>
                <c:formatCode>0.00%</c:formatCode>
                <c:ptCount val="33"/>
                <c:pt idx="0">
                  <c:v>1.0495064796097076E-2</c:v>
                </c:pt>
                <c:pt idx="1">
                  <c:v>1.8440128075701612E-2</c:v>
                </c:pt>
                <c:pt idx="2">
                  <c:v>2.49545648535765E-2</c:v>
                </c:pt>
                <c:pt idx="3">
                  <c:v>2.6701460097703134E-2</c:v>
                </c:pt>
                <c:pt idx="4">
                  <c:v>3.0438519557972388E-2</c:v>
                </c:pt>
                <c:pt idx="5">
                  <c:v>3.1386322412293888E-2</c:v>
                </c:pt>
                <c:pt idx="6">
                  <c:v>4.0260975570997504E-2</c:v>
                </c:pt>
                <c:pt idx="7">
                  <c:v>4.3386549966199617E-2</c:v>
                </c:pt>
                <c:pt idx="8">
                  <c:v>4.9126045547004615E-2</c:v>
                </c:pt>
                <c:pt idx="9">
                  <c:v>5.0509478442145372E-2</c:v>
                </c:pt>
                <c:pt idx="10">
                  <c:v>5.0733752620545136E-2</c:v>
                </c:pt>
                <c:pt idx="11">
                  <c:v>5.2297644249752917E-2</c:v>
                </c:pt>
                <c:pt idx="12">
                  <c:v>5.3720333547145671E-2</c:v>
                </c:pt>
                <c:pt idx="13">
                  <c:v>5.5152612470699802E-2</c:v>
                </c:pt>
                <c:pt idx="14">
                  <c:v>5.5519704521393543E-2</c:v>
                </c:pt>
                <c:pt idx="15">
                  <c:v>5.8629195540831569E-2</c:v>
                </c:pt>
                <c:pt idx="16">
                  <c:v>5.9239509184130679E-2</c:v>
                </c:pt>
                <c:pt idx="17">
                  <c:v>5.9518428265577406E-2</c:v>
                </c:pt>
                <c:pt idx="18">
                  <c:v>6.0647706254876477E-2</c:v>
                </c:pt>
                <c:pt idx="19">
                  <c:v>6.2943557749578494E-2</c:v>
                </c:pt>
                <c:pt idx="20">
                  <c:v>6.5772467323099937E-2</c:v>
                </c:pt>
                <c:pt idx="21">
                  <c:v>6.6427531794068351E-2</c:v>
                </c:pt>
                <c:pt idx="22">
                  <c:v>6.7284377074274149E-2</c:v>
                </c:pt>
                <c:pt idx="23">
                  <c:v>7.3780512379596264E-2</c:v>
                </c:pt>
                <c:pt idx="24">
                  <c:v>7.4509472732477766E-2</c:v>
                </c:pt>
                <c:pt idx="25">
                  <c:v>7.977468887996797E-2</c:v>
                </c:pt>
                <c:pt idx="26">
                  <c:v>9.0286981168832936E-2</c:v>
                </c:pt>
                <c:pt idx="27">
                  <c:v>9.5570308015259897E-2</c:v>
                </c:pt>
                <c:pt idx="28">
                  <c:v>9.7847829431952693E-2</c:v>
                </c:pt>
                <c:pt idx="29">
                  <c:v>0.1188426491654424</c:v>
                </c:pt>
                <c:pt idx="30">
                  <c:v>0.17212189616252815</c:v>
                </c:pt>
                <c:pt idx="31">
                  <c:v>0.20849793456776289</c:v>
                </c:pt>
                <c:pt idx="32">
                  <c:v>0.22327266047883909</c:v>
                </c:pt>
              </c:numCache>
            </c:numRef>
          </c:val>
          <c:extLst>
            <c:ext xmlns:c16="http://schemas.microsoft.com/office/drawing/2014/chart" uri="{C3380CC4-5D6E-409C-BE32-E72D297353CC}">
              <c16:uniqueId val="{00000010-42AC-4631-A921-317D4F53CF6D}"/>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3.0000000000000006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'F51'!$G$6</c:f>
              <c:strCache>
                <c:ptCount val="1"/>
                <c:pt idx="0">
                  <c:v>Permanentes</c:v>
                </c:pt>
              </c:strCache>
            </c:strRef>
          </c:tx>
          <c:spPr>
            <a:solidFill>
              <a:srgbClr val="FFC000"/>
            </a:solidFill>
            <a:ln>
              <a:noFill/>
            </a:ln>
            <a:effectLst/>
          </c:spPr>
          <c:invertIfNegative val="0"/>
          <c:dLbls>
            <c:dLbl>
              <c:idx val="0"/>
              <c:layout>
                <c:manualLayout>
                  <c:x val="2.71577247035939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7E-4133-A371-E2683721C469}"/>
                </c:ext>
              </c:extLst>
            </c:dLbl>
            <c:dLbl>
              <c:idx val="3"/>
              <c:layout>
                <c:manualLayout>
                  <c:x val="4.18129349290879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7E-4133-A371-E2683721C469}"/>
                </c:ext>
              </c:extLst>
            </c:dLbl>
            <c:dLbl>
              <c:idx val="4"/>
              <c:layout>
                <c:manualLayout>
                  <c:x val="-2.8413829402681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7E-4133-A371-E2683721C469}"/>
                </c:ext>
              </c:extLst>
            </c:dLbl>
            <c:dLbl>
              <c:idx val="5"/>
              <c:layout>
                <c:manualLayout>
                  <c:x val="-2.7042625886495326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7E-4133-A371-E2683721C469}"/>
                </c:ext>
              </c:extLst>
            </c:dLbl>
            <c:dLbl>
              <c:idx val="6"/>
              <c:layout>
                <c:manualLayout>
                  <c:x val="-2.9816492253894985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7E-4133-A371-E2683721C469}"/>
                </c:ext>
              </c:extLst>
            </c:dLbl>
            <c:dLbl>
              <c:idx val="7"/>
              <c:layout>
                <c:manualLayout>
                  <c:x val="-2.80512908158403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7E-4133-A371-E2683721C469}"/>
                </c:ext>
              </c:extLst>
            </c:dLbl>
            <c:dLbl>
              <c:idx val="8"/>
              <c:layout>
                <c:manualLayout>
                  <c:x val="-4.223052735222809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7E-4133-A371-E2683721C469}"/>
                </c:ext>
              </c:extLst>
            </c:dLbl>
            <c:dLbl>
              <c:idx val="9"/>
              <c:layout>
                <c:manualLayout>
                  <c:x val="-4.4288845094536816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7E-4133-A371-E2683721C469}"/>
                </c:ext>
              </c:extLst>
            </c:dLbl>
            <c:dLbl>
              <c:idx val="10"/>
              <c:layout>
                <c:manualLayout>
                  <c:x val="-4.5716312421446192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7E-4133-A371-E2683721C469}"/>
                </c:ext>
              </c:extLst>
            </c:dLbl>
            <c:dLbl>
              <c:idx val="11"/>
              <c:layout>
                <c:manualLayout>
                  <c:x val="-4.96066826887446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7E-4133-A371-E2683721C469}"/>
                </c:ext>
              </c:extLst>
            </c:dLbl>
            <c:dLbl>
              <c:idx val="12"/>
              <c:layout>
                <c:manualLayout>
                  <c:x val="-4.4580751424366766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7E-4133-A371-E2683721C469}"/>
                </c:ext>
              </c:extLst>
            </c:dLbl>
            <c:dLbl>
              <c:idx val="13"/>
              <c:layout>
                <c:manualLayout>
                  <c:x val="-4.7860387101067652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7E-4133-A371-E2683721C469}"/>
                </c:ext>
              </c:extLst>
            </c:dLbl>
            <c:dLbl>
              <c:idx val="14"/>
              <c:layout>
                <c:manualLayout>
                  <c:x val="5.6919011874386541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7E-4133-A371-E2683721C469}"/>
                </c:ext>
              </c:extLst>
            </c:dLbl>
            <c:dLbl>
              <c:idx val="15"/>
              <c:layout>
                <c:manualLayout>
                  <c:x val="-3.99433731969490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7E-4133-A371-E2683721C469}"/>
                </c:ext>
              </c:extLst>
            </c:dLbl>
            <c:dLbl>
              <c:idx val="16"/>
              <c:layout>
                <c:manualLayout>
                  <c:x val="-3.9797268785231051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67E-4133-A371-E2683721C469}"/>
                </c:ext>
              </c:extLst>
            </c:dLbl>
            <c:dLbl>
              <c:idx val="17"/>
              <c:layout>
                <c:manualLayout>
                  <c:x val="-4.6400552958311844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67E-4133-A371-E2683721C469}"/>
                </c:ext>
              </c:extLst>
            </c:dLbl>
            <c:dLbl>
              <c:idx val="18"/>
              <c:layout>
                <c:manualLayout>
                  <c:x val="-3.1730671792924978E-2"/>
                  <c:y val="-3.9552212891810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67E-4133-A371-E2683721C469}"/>
                </c:ext>
              </c:extLst>
            </c:dLbl>
            <c:dLbl>
              <c:idx val="19"/>
              <c:layout>
                <c:manualLayout>
                  <c:x val="-5.2758363570090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67E-4133-A371-E2683721C469}"/>
                </c:ext>
              </c:extLst>
            </c:dLbl>
            <c:dLbl>
              <c:idx val="20"/>
              <c:layout>
                <c:manualLayout>
                  <c:x val="-5.47241182689500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67E-4133-A371-E2683721C469}"/>
                </c:ext>
              </c:extLst>
            </c:dLbl>
            <c:dLbl>
              <c:idx val="21"/>
              <c:layout>
                <c:manualLayout>
                  <c:x val="-5.0602794133439037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67E-4133-A371-E2683721C469}"/>
                </c:ext>
              </c:extLst>
            </c:dLbl>
            <c:dLbl>
              <c:idx val="22"/>
              <c:layout>
                <c:manualLayout>
                  <c:x val="-5.4463671274148445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67E-4133-A371-E2683721C469}"/>
                </c:ext>
              </c:extLst>
            </c:dLbl>
            <c:dLbl>
              <c:idx val="23"/>
              <c:layout>
                <c:manualLayout>
                  <c:x val="-6.0897861521452087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67E-4133-A371-E2683721C469}"/>
                </c:ext>
              </c:extLst>
            </c:dLbl>
            <c:dLbl>
              <c:idx val="24"/>
              <c:layout>
                <c:manualLayout>
                  <c:x val="-7.60098370920684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67E-4133-A371-E2683721C469}"/>
                </c:ext>
              </c:extLst>
            </c:dLbl>
            <c:dLbl>
              <c:idx val="25"/>
              <c:layout>
                <c:manualLayout>
                  <c:x val="-5.842936244935124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67E-4133-A371-E2683721C469}"/>
                </c:ext>
              </c:extLst>
            </c:dLbl>
            <c:dLbl>
              <c:idx val="26"/>
              <c:layout>
                <c:manualLayout>
                  <c:x val="-7.51127923033526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67E-4133-A371-E2683721C469}"/>
                </c:ext>
              </c:extLst>
            </c:dLbl>
            <c:dLbl>
              <c:idx val="27"/>
              <c:layout>
                <c:manualLayout>
                  <c:x val="-0.1080047370498706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67E-4133-A371-E2683721C469}"/>
                </c:ext>
              </c:extLst>
            </c:dLbl>
            <c:dLbl>
              <c:idx val="28"/>
              <c:layout>
                <c:manualLayout>
                  <c:x val="-7.5865698888789759E-2"/>
                  <c:y val="-3.9552212891810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67E-4133-A371-E2683721C469}"/>
                </c:ext>
              </c:extLst>
            </c:dLbl>
            <c:dLbl>
              <c:idx val="29"/>
              <c:layout>
                <c:manualLayout>
                  <c:x val="-0.15612481491172484"/>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67E-4133-A371-E2683721C469}"/>
                </c:ext>
              </c:extLst>
            </c:dLbl>
            <c:dLbl>
              <c:idx val="30"/>
              <c:layout>
                <c:manualLayout>
                  <c:x val="-0.13428674276397484"/>
                  <c:y val="-3.9552212891810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67E-4133-A371-E2683721C469}"/>
                </c:ext>
              </c:extLst>
            </c:dLbl>
            <c:dLbl>
              <c:idx val="31"/>
              <c:layout>
                <c:manualLayout>
                  <c:x val="-0.34246132997363771"/>
                  <c:y val="-3.9552212891810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67E-4133-A371-E2683721C46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'F51'!$A$8:$A$39</c:f>
              <c:strCache>
                <c:ptCount val="32"/>
                <c:pt idx="0">
                  <c:v>Sonora</c:v>
                </c:pt>
                <c:pt idx="1">
                  <c:v>Tlaxcala</c:v>
                </c:pt>
                <c:pt idx="2">
                  <c:v>Zacatecas</c:v>
                </c:pt>
                <c:pt idx="3">
                  <c:v>Aguascalientes</c:v>
                </c:pt>
                <c:pt idx="4">
                  <c:v>Guerrero</c:v>
                </c:pt>
                <c:pt idx="5">
                  <c:v>Colima</c:v>
                </c:pt>
                <c:pt idx="6">
                  <c:v>Campeche</c:v>
                </c:pt>
                <c:pt idx="7">
                  <c:v>Nayarit</c:v>
                </c:pt>
                <c:pt idx="8">
                  <c:v>Baja California Sur</c:v>
                </c:pt>
                <c:pt idx="9">
                  <c:v>Sinaloa</c:v>
                </c:pt>
                <c:pt idx="10">
                  <c:v>Chiapas</c:v>
                </c:pt>
                <c:pt idx="11">
                  <c:v>Durango</c:v>
                </c:pt>
                <c:pt idx="12">
                  <c:v>Tamaulipas</c:v>
                </c:pt>
                <c:pt idx="13">
                  <c:v>Hidalgo</c:v>
                </c:pt>
                <c:pt idx="14">
                  <c:v>Chihuahua</c:v>
                </c:pt>
                <c:pt idx="15">
                  <c:v>San Luis Potosí</c:v>
                </c:pt>
                <c:pt idx="16">
                  <c:v>Oaxaca</c:v>
                </c:pt>
                <c:pt idx="17">
                  <c:v>Michoacán</c:v>
                </c:pt>
                <c:pt idx="18">
                  <c:v>Morelos</c:v>
                </c:pt>
                <c:pt idx="19">
                  <c:v>Yucatán</c:v>
                </c:pt>
                <c:pt idx="20">
                  <c:v>Coahuila</c:v>
                </c:pt>
                <c:pt idx="21">
                  <c:v>Baja California</c:v>
                </c:pt>
                <c:pt idx="22">
                  <c:v>Tabasco</c:v>
                </c:pt>
                <c:pt idx="23">
                  <c:v>Querétaro</c:v>
                </c:pt>
                <c:pt idx="24">
                  <c:v>Guanajuato</c:v>
                </c:pt>
                <c:pt idx="25">
                  <c:v>Veracruz</c:v>
                </c:pt>
                <c:pt idx="26">
                  <c:v>Puebla</c:v>
                </c:pt>
                <c:pt idx="27">
                  <c:v>Nuevo León</c:v>
                </c:pt>
                <c:pt idx="28">
                  <c:v>Quintana Roo</c:v>
                </c:pt>
                <c:pt idx="29">
                  <c:v>Estado de México</c:v>
                </c:pt>
                <c:pt idx="30">
                  <c:v>Jalisco</c:v>
                </c:pt>
                <c:pt idx="31">
                  <c:v>Ciudad de México</c:v>
                </c:pt>
              </c:strCache>
            </c:strRef>
          </c:cat>
          <c:val>
            <c:numRef>
              <c:f>'F51'!$G$8:$G$39</c:f>
              <c:numCache>
                <c:formatCode>#,##0</c:formatCode>
                <c:ptCount val="32"/>
                <c:pt idx="0">
                  <c:v>108</c:v>
                </c:pt>
                <c:pt idx="1">
                  <c:v>361</c:v>
                </c:pt>
                <c:pt idx="2">
                  <c:v>391</c:v>
                </c:pt>
                <c:pt idx="3">
                  <c:v>1257</c:v>
                </c:pt>
                <c:pt idx="4">
                  <c:v>698</c:v>
                </c:pt>
                <c:pt idx="5">
                  <c:v>353</c:v>
                </c:pt>
                <c:pt idx="6">
                  <c:v>845</c:v>
                </c:pt>
                <c:pt idx="7">
                  <c:v>660</c:v>
                </c:pt>
                <c:pt idx="8">
                  <c:v>1610</c:v>
                </c:pt>
                <c:pt idx="9">
                  <c:v>2027</c:v>
                </c:pt>
                <c:pt idx="10">
                  <c:v>1774</c:v>
                </c:pt>
                <c:pt idx="11">
                  <c:v>2383</c:v>
                </c:pt>
                <c:pt idx="12">
                  <c:v>1655</c:v>
                </c:pt>
                <c:pt idx="13">
                  <c:v>2200</c:v>
                </c:pt>
                <c:pt idx="14">
                  <c:v>3096</c:v>
                </c:pt>
                <c:pt idx="15">
                  <c:v>1169</c:v>
                </c:pt>
                <c:pt idx="16">
                  <c:v>1355</c:v>
                </c:pt>
                <c:pt idx="17">
                  <c:v>2047</c:v>
                </c:pt>
                <c:pt idx="18">
                  <c:v>643</c:v>
                </c:pt>
                <c:pt idx="19">
                  <c:v>2512</c:v>
                </c:pt>
                <c:pt idx="20">
                  <c:v>2718</c:v>
                </c:pt>
                <c:pt idx="21">
                  <c:v>2890</c:v>
                </c:pt>
                <c:pt idx="22">
                  <c:v>2892</c:v>
                </c:pt>
                <c:pt idx="23">
                  <c:v>3365</c:v>
                </c:pt>
                <c:pt idx="24">
                  <c:v>5150</c:v>
                </c:pt>
                <c:pt idx="25">
                  <c:v>2905</c:v>
                </c:pt>
                <c:pt idx="26">
                  <c:v>5056</c:v>
                </c:pt>
                <c:pt idx="27">
                  <c:v>8503</c:v>
                </c:pt>
                <c:pt idx="28">
                  <c:v>4531</c:v>
                </c:pt>
                <c:pt idx="29">
                  <c:v>12786</c:v>
                </c:pt>
                <c:pt idx="30">
                  <c:v>10900</c:v>
                </c:pt>
                <c:pt idx="31">
                  <c:v>32515</c:v>
                </c:pt>
              </c:numCache>
            </c:numRef>
          </c:val>
          <c:extLst>
            <c:ext xmlns:c16="http://schemas.microsoft.com/office/drawing/2014/chart" uri="{C3380CC4-5D6E-409C-BE32-E72D297353CC}">
              <c16:uniqueId val="{0000001E-667E-4133-A371-E2683721C469}"/>
            </c:ext>
          </c:extLst>
        </c:ser>
        <c:ser>
          <c:idx val="1"/>
          <c:order val="1"/>
          <c:tx>
            <c:strRef>
              <c:f>'F51'!$H$6</c:f>
              <c:strCache>
                <c:ptCount val="1"/>
                <c:pt idx="0">
                  <c:v>Eventuales</c:v>
                </c:pt>
              </c:strCache>
            </c:strRef>
          </c:tx>
          <c:spPr>
            <a:solidFill>
              <a:srgbClr val="7C878E"/>
            </a:solidFill>
            <a:ln>
              <a:noFill/>
            </a:ln>
            <a:effectLst/>
          </c:spPr>
          <c:invertIfNegative val="0"/>
          <c:dLbls>
            <c:dLbl>
              <c:idx val="0"/>
              <c:layout>
                <c:manualLayout>
                  <c:x val="-2.9407974638936088E-2"/>
                  <c:y val="4.67152120769412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67E-4133-A371-E2683721C469}"/>
                </c:ext>
              </c:extLst>
            </c:dLbl>
            <c:dLbl>
              <c:idx val="3"/>
              <c:layout>
                <c:manualLayout>
                  <c:x val="-2.90644931492760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67E-4133-A371-E2683721C469}"/>
                </c:ext>
              </c:extLst>
            </c:dLbl>
            <c:dLbl>
              <c:idx val="4"/>
              <c:layout>
                <c:manualLayout>
                  <c:x val="2.5140999832116012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67E-4133-A371-E2683721C469}"/>
                </c:ext>
              </c:extLst>
            </c:dLbl>
            <c:dLbl>
              <c:idx val="5"/>
              <c:layout>
                <c:manualLayout>
                  <c:x val="2.8557060125141569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67E-4133-A371-E2683721C469}"/>
                </c:ext>
              </c:extLst>
            </c:dLbl>
            <c:dLbl>
              <c:idx val="6"/>
              <c:layout>
                <c:manualLayout>
                  <c:x val="3.2933083876939516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67E-4133-A371-E2683721C469}"/>
                </c:ext>
              </c:extLst>
            </c:dLbl>
            <c:dLbl>
              <c:idx val="7"/>
              <c:layout>
                <c:manualLayout>
                  <c:x val="4.1937713541580011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67E-4133-A371-E2683721C469}"/>
                </c:ext>
              </c:extLst>
            </c:dLbl>
            <c:dLbl>
              <c:idx val="8"/>
              <c:layout>
                <c:manualLayout>
                  <c:x val="3.11010313519497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67E-4133-A371-E2683721C469}"/>
                </c:ext>
              </c:extLst>
            </c:dLbl>
            <c:dLbl>
              <c:idx val="9"/>
              <c:layout>
                <c:manualLayout>
                  <c:x val="2.2100787844596934E-2"/>
                  <c:y val="1.9776106445904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67E-4133-A371-E2683721C469}"/>
                </c:ext>
              </c:extLst>
            </c:dLbl>
            <c:dLbl>
              <c:idx val="10"/>
              <c:layout>
                <c:manualLayout>
                  <c:x val="2.7418625438804752E-2"/>
                  <c:y val="3.95522128918094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67E-4133-A371-E2683721C469}"/>
                </c:ext>
              </c:extLst>
            </c:dLbl>
            <c:dLbl>
              <c:idx val="11"/>
              <c:layout>
                <c:manualLayout>
                  <c:x val="2.36141633556220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67E-4133-A371-E2683721C469}"/>
                </c:ext>
              </c:extLst>
            </c:dLbl>
            <c:dLbl>
              <c:idx val="12"/>
              <c:layout>
                <c:manualLayout>
                  <c:x val="3.8852732500366777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67E-4133-A371-E2683721C469}"/>
                </c:ext>
              </c:extLst>
            </c:dLbl>
            <c:dLbl>
              <c:idx val="13"/>
              <c:layout>
                <c:manualLayout>
                  <c:x val="2.7361454147262928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667E-4133-A371-E2683721C469}"/>
                </c:ext>
              </c:extLst>
            </c:dLbl>
            <c:dLbl>
              <c:idx val="15"/>
              <c:layout>
                <c:manualLayout>
                  <c:x val="4.443479825945179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67E-4133-A371-E2683721C469}"/>
                </c:ext>
              </c:extLst>
            </c:dLbl>
            <c:dLbl>
              <c:idx val="16"/>
              <c:layout>
                <c:manualLayout>
                  <c:x val="4.30608723008117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667E-4133-A371-E2683721C469}"/>
                </c:ext>
              </c:extLst>
            </c:dLbl>
            <c:dLbl>
              <c:idx val="17"/>
              <c:layout>
                <c:manualLayout>
                  <c:x val="4.4261469423190106E-2"/>
                  <c:y val="-7.2511552642008285E-17"/>
                </c:manualLayout>
              </c:layout>
              <c:tx>
                <c:rich>
                  <a:bodyPr/>
                  <a:lstStyle/>
                  <a:p>
                    <a:r>
                      <a:rPr lang="en-US"/>
                      <a:t>211</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667E-4133-A371-E2683721C469}"/>
                </c:ext>
              </c:extLst>
            </c:dLbl>
            <c:dLbl>
              <c:idx val="18"/>
              <c:layout>
                <c:manualLayout>
                  <c:x val="5.5232761267508639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667E-4133-A371-E2683721C469}"/>
                </c:ext>
              </c:extLst>
            </c:dLbl>
            <c:dLbl>
              <c:idx val="19"/>
              <c:layout>
                <c:manualLayout>
                  <c:x val="3.45009082370521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667E-4133-A371-E2683721C469}"/>
                </c:ext>
              </c:extLst>
            </c:dLbl>
            <c:dLbl>
              <c:idx val="20"/>
              <c:layout>
                <c:manualLayout>
                  <c:x val="2.54625505353380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667E-4133-A371-E2683721C469}"/>
                </c:ext>
              </c:extLst>
            </c:dLbl>
            <c:dLbl>
              <c:idx val="21"/>
              <c:layout>
                <c:manualLayout>
                  <c:x val="4.8890075336032617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67E-4133-A371-E2683721C469}"/>
                </c:ext>
              </c:extLst>
            </c:dLbl>
            <c:dLbl>
              <c:idx val="22"/>
              <c:layout>
                <c:manualLayout>
                  <c:x val="4.6174438987795934E-2"/>
                  <c:y val="3.9552212891810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667E-4133-A371-E2683721C469}"/>
                </c:ext>
              </c:extLst>
            </c:dLbl>
            <c:dLbl>
              <c:idx val="23"/>
              <c:layout>
                <c:manualLayout>
                  <c:x val="4.5770761270533644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667E-4133-A371-E2683721C469}"/>
                </c:ext>
              </c:extLst>
            </c:dLbl>
            <c:dLbl>
              <c:idx val="24"/>
              <c:layout>
                <c:manualLayout>
                  <c:x val="4.5807967984076735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667E-4133-A371-E2683721C469}"/>
                </c:ext>
              </c:extLst>
            </c:dLbl>
            <c:dLbl>
              <c:idx val="25"/>
              <c:layout>
                <c:manualLayout>
                  <c:x val="6.45813261622182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667E-4133-A371-E2683721C469}"/>
                </c:ext>
              </c:extLst>
            </c:dLbl>
            <c:dLbl>
              <c:idx val="26"/>
              <c:layout>
                <c:manualLayout>
                  <c:x val="5.86899606909558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667E-4133-A371-E2683721C469}"/>
                </c:ext>
              </c:extLst>
            </c:dLbl>
            <c:dLbl>
              <c:idx val="27"/>
              <c:layout>
                <c:manualLayout>
                  <c:x val="4.29014581704278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667E-4133-A371-E2683721C469}"/>
                </c:ext>
              </c:extLst>
            </c:dLbl>
            <c:dLbl>
              <c:idx val="28"/>
              <c:layout>
                <c:manualLayout>
                  <c:x val="7.9928793005137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667E-4133-A371-E2683721C469}"/>
                </c:ext>
              </c:extLst>
            </c:dLbl>
            <c:dLbl>
              <c:idx val="29"/>
              <c:layout>
                <c:manualLayout>
                  <c:x val="3.3155416677379979E-2"/>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667E-4133-A371-E2683721C469}"/>
                </c:ext>
              </c:extLst>
            </c:dLbl>
            <c:dLbl>
              <c:idx val="30"/>
              <c:layout>
                <c:manualLayout>
                  <c:x val="7.02110346642547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667E-4133-A371-E2683721C469}"/>
                </c:ext>
              </c:extLst>
            </c:dLbl>
            <c:dLbl>
              <c:idx val="31"/>
              <c:layout>
                <c:manualLayout>
                  <c:x val="7.48066687740387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667E-4133-A371-E2683721C46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'F51'!$A$8:$A$39</c:f>
              <c:strCache>
                <c:ptCount val="32"/>
                <c:pt idx="0">
                  <c:v>Sonora</c:v>
                </c:pt>
                <c:pt idx="1">
                  <c:v>Tlaxcala</c:v>
                </c:pt>
                <c:pt idx="2">
                  <c:v>Zacatecas</c:v>
                </c:pt>
                <c:pt idx="3">
                  <c:v>Aguascalientes</c:v>
                </c:pt>
                <c:pt idx="4">
                  <c:v>Guerrero</c:v>
                </c:pt>
                <c:pt idx="5">
                  <c:v>Colima</c:v>
                </c:pt>
                <c:pt idx="6">
                  <c:v>Campeche</c:v>
                </c:pt>
                <c:pt idx="7">
                  <c:v>Nayarit</c:v>
                </c:pt>
                <c:pt idx="8">
                  <c:v>Baja California Sur</c:v>
                </c:pt>
                <c:pt idx="9">
                  <c:v>Sinaloa</c:v>
                </c:pt>
                <c:pt idx="10">
                  <c:v>Chiapas</c:v>
                </c:pt>
                <c:pt idx="11">
                  <c:v>Durango</c:v>
                </c:pt>
                <c:pt idx="12">
                  <c:v>Tamaulipas</c:v>
                </c:pt>
                <c:pt idx="13">
                  <c:v>Hidalgo</c:v>
                </c:pt>
                <c:pt idx="14">
                  <c:v>Chihuahua</c:v>
                </c:pt>
                <c:pt idx="15">
                  <c:v>San Luis Potosí</c:v>
                </c:pt>
                <c:pt idx="16">
                  <c:v>Oaxaca</c:v>
                </c:pt>
                <c:pt idx="17">
                  <c:v>Michoacán</c:v>
                </c:pt>
                <c:pt idx="18">
                  <c:v>Morelos</c:v>
                </c:pt>
                <c:pt idx="19">
                  <c:v>Yucatán</c:v>
                </c:pt>
                <c:pt idx="20">
                  <c:v>Coahuila</c:v>
                </c:pt>
                <c:pt idx="21">
                  <c:v>Baja California</c:v>
                </c:pt>
                <c:pt idx="22">
                  <c:v>Tabasco</c:v>
                </c:pt>
                <c:pt idx="23">
                  <c:v>Querétaro</c:v>
                </c:pt>
                <c:pt idx="24">
                  <c:v>Guanajuato</c:v>
                </c:pt>
                <c:pt idx="25">
                  <c:v>Veracruz</c:v>
                </c:pt>
                <c:pt idx="26">
                  <c:v>Puebla</c:v>
                </c:pt>
                <c:pt idx="27">
                  <c:v>Nuevo León</c:v>
                </c:pt>
                <c:pt idx="28">
                  <c:v>Quintana Roo</c:v>
                </c:pt>
                <c:pt idx="29">
                  <c:v>Estado de México</c:v>
                </c:pt>
                <c:pt idx="30">
                  <c:v>Jalisco</c:v>
                </c:pt>
                <c:pt idx="31">
                  <c:v>Ciudad de México</c:v>
                </c:pt>
              </c:strCache>
            </c:strRef>
          </c:cat>
          <c:val>
            <c:numRef>
              <c:f>'F51'!$H$8:$H$39</c:f>
              <c:numCache>
                <c:formatCode>#,##0</c:formatCode>
                <c:ptCount val="32"/>
                <c:pt idx="0">
                  <c:v>-543</c:v>
                </c:pt>
                <c:pt idx="1">
                  <c:v>-274</c:v>
                </c:pt>
                <c:pt idx="2">
                  <c:v>-208</c:v>
                </c:pt>
                <c:pt idx="3">
                  <c:v>-579</c:v>
                </c:pt>
                <c:pt idx="4">
                  <c:v>355</c:v>
                </c:pt>
                <c:pt idx="5">
                  <c:v>713</c:v>
                </c:pt>
                <c:pt idx="6">
                  <c:v>769</c:v>
                </c:pt>
                <c:pt idx="7">
                  <c:v>1378</c:v>
                </c:pt>
                <c:pt idx="8">
                  <c:v>577</c:v>
                </c:pt>
                <c:pt idx="9">
                  <c:v>439</c:v>
                </c:pt>
                <c:pt idx="10">
                  <c:v>795</c:v>
                </c:pt>
                <c:pt idx="11">
                  <c:v>195</c:v>
                </c:pt>
                <c:pt idx="12">
                  <c:v>1256</c:v>
                </c:pt>
                <c:pt idx="13">
                  <c:v>789</c:v>
                </c:pt>
                <c:pt idx="14">
                  <c:v>-98</c:v>
                </c:pt>
                <c:pt idx="15">
                  <c:v>1841</c:v>
                </c:pt>
                <c:pt idx="16">
                  <c:v>1697</c:v>
                </c:pt>
                <c:pt idx="17">
                  <c:v>1151</c:v>
                </c:pt>
                <c:pt idx="18">
                  <c:v>2570</c:v>
                </c:pt>
                <c:pt idx="19">
                  <c:v>732</c:v>
                </c:pt>
                <c:pt idx="20">
                  <c:v>590</c:v>
                </c:pt>
                <c:pt idx="21">
                  <c:v>1704</c:v>
                </c:pt>
                <c:pt idx="22">
                  <c:v>1822</c:v>
                </c:pt>
                <c:pt idx="23">
                  <c:v>1981</c:v>
                </c:pt>
                <c:pt idx="24">
                  <c:v>1381</c:v>
                </c:pt>
                <c:pt idx="25">
                  <c:v>3751</c:v>
                </c:pt>
                <c:pt idx="26">
                  <c:v>2731</c:v>
                </c:pt>
                <c:pt idx="27">
                  <c:v>1479</c:v>
                </c:pt>
                <c:pt idx="28">
                  <c:v>5762</c:v>
                </c:pt>
                <c:pt idx="29">
                  <c:v>591</c:v>
                </c:pt>
                <c:pt idx="30">
                  <c:v>4341</c:v>
                </c:pt>
                <c:pt idx="31">
                  <c:v>4420</c:v>
                </c:pt>
              </c:numCache>
            </c:numRef>
          </c:val>
          <c:extLst>
            <c:ext xmlns:c16="http://schemas.microsoft.com/office/drawing/2014/chart" uri="{C3380CC4-5D6E-409C-BE32-E72D297353CC}">
              <c16:uniqueId val="{0000003C-667E-4133-A371-E2683721C469}"/>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39000"/>
          <c:min val="-30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ED2A-4BDC-99FB-0F14AC235113}"/>
              </c:ext>
            </c:extLst>
          </c:dPt>
          <c:dPt>
            <c:idx val="7"/>
            <c:invertIfNegative val="0"/>
            <c:bubble3D val="0"/>
            <c:extLst>
              <c:ext xmlns:c16="http://schemas.microsoft.com/office/drawing/2014/chart" uri="{C3380CC4-5D6E-409C-BE32-E72D297353CC}">
                <c16:uniqueId val="{00000002-ED2A-4BDC-99FB-0F14AC23511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'F52-55'!$B$7:$B$26</c:f>
              <c:strCache>
                <c:ptCount val="20"/>
                <c:pt idx="0">
                  <c:v>Zapotlanejo</c:v>
                </c:pt>
                <c:pt idx="1">
                  <c:v>Lagos de Moreno</c:v>
                </c:pt>
                <c:pt idx="2">
                  <c:v>Tuxcacuesco</c:v>
                </c:pt>
                <c:pt idx="3">
                  <c:v>La Barca</c:v>
                </c:pt>
                <c:pt idx="4">
                  <c:v>Chapala</c:v>
                </c:pt>
                <c:pt idx="5">
                  <c:v>Cocula</c:v>
                </c:pt>
                <c:pt idx="6">
                  <c:v>Zacoalco de Torres</c:v>
                </c:pt>
                <c:pt idx="7">
                  <c:v>Unión de Tula</c:v>
                </c:pt>
                <c:pt idx="8">
                  <c:v>Huejuquilla el Alto</c:v>
                </c:pt>
                <c:pt idx="9">
                  <c:v>Tuxcueca</c:v>
                </c:pt>
                <c:pt idx="10">
                  <c:v>Villa Corona</c:v>
                </c:pt>
                <c:pt idx="11">
                  <c:v>Zapotlán del Rey</c:v>
                </c:pt>
                <c:pt idx="12">
                  <c:v>San Julián</c:v>
                </c:pt>
                <c:pt idx="13">
                  <c:v>Teuchitlán</c:v>
                </c:pt>
                <c:pt idx="14">
                  <c:v>Jalostotitlán</c:v>
                </c:pt>
                <c:pt idx="15">
                  <c:v>Juanacatlán</c:v>
                </c:pt>
                <c:pt idx="16">
                  <c:v>Cihuatlán</c:v>
                </c:pt>
                <c:pt idx="17">
                  <c:v>Etzatlán</c:v>
                </c:pt>
                <c:pt idx="18">
                  <c:v>Huejúcar</c:v>
                </c:pt>
                <c:pt idx="19">
                  <c:v>Unión de San Antonio</c:v>
                </c:pt>
              </c:strCache>
            </c:strRef>
          </c:cat>
          <c:val>
            <c:numRef>
              <c:f>'F52-55'!$G$7:$G$26</c:f>
              <c:numCache>
                <c:formatCode>#,##0</c:formatCode>
                <c:ptCount val="20"/>
                <c:pt idx="0">
                  <c:v>-434</c:v>
                </c:pt>
                <c:pt idx="1">
                  <c:v>-181</c:v>
                </c:pt>
                <c:pt idx="2">
                  <c:v>-168</c:v>
                </c:pt>
                <c:pt idx="3">
                  <c:v>-62</c:v>
                </c:pt>
                <c:pt idx="4">
                  <c:v>-58</c:v>
                </c:pt>
                <c:pt idx="5">
                  <c:v>-46</c:v>
                </c:pt>
                <c:pt idx="6">
                  <c:v>-40</c:v>
                </c:pt>
                <c:pt idx="7">
                  <c:v>-39</c:v>
                </c:pt>
                <c:pt idx="8">
                  <c:v>-39</c:v>
                </c:pt>
                <c:pt idx="9">
                  <c:v>-34</c:v>
                </c:pt>
                <c:pt idx="10">
                  <c:v>-34</c:v>
                </c:pt>
                <c:pt idx="11">
                  <c:v>-34</c:v>
                </c:pt>
                <c:pt idx="12">
                  <c:v>-34</c:v>
                </c:pt>
                <c:pt idx="13">
                  <c:v>-32</c:v>
                </c:pt>
                <c:pt idx="14">
                  <c:v>-18</c:v>
                </c:pt>
                <c:pt idx="15">
                  <c:v>-16</c:v>
                </c:pt>
                <c:pt idx="16">
                  <c:v>-8</c:v>
                </c:pt>
                <c:pt idx="17">
                  <c:v>-8</c:v>
                </c:pt>
                <c:pt idx="18">
                  <c:v>-8</c:v>
                </c:pt>
                <c:pt idx="19">
                  <c:v>-7</c:v>
                </c:pt>
              </c:numCache>
            </c:numRef>
          </c:val>
          <c:extLst>
            <c:ext xmlns:c16="http://schemas.microsoft.com/office/drawing/2014/chart" uri="{C3380CC4-5D6E-409C-BE32-E72D297353CC}">
              <c16:uniqueId val="{00000003-ED2A-4BDC-99FB-0F14AC23511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'F5'!$C$5</c:f>
              <c:strCache>
                <c:ptCount val="1"/>
                <c:pt idx="0">
                  <c:v>PIB</c:v>
                </c:pt>
              </c:strCache>
            </c:strRef>
          </c:tx>
          <c:spPr>
            <a:solidFill>
              <a:srgbClr val="FBBB27"/>
            </a:solidFill>
            <a:ln>
              <a:solidFill>
                <a:sysClr val="window" lastClr="FFFFFF"/>
              </a:solidFill>
            </a:ln>
          </c:spPr>
          <c:dPt>
            <c:idx val="0"/>
            <c:bubble3D val="0"/>
            <c:spPr>
              <a:solidFill>
                <a:srgbClr val="FBBB27"/>
              </a:solidFill>
              <a:ln w="19050">
                <a:solidFill>
                  <a:sysClr val="window" lastClr="FFFFFF"/>
                </a:solidFill>
              </a:ln>
              <a:effectLst/>
            </c:spPr>
            <c:extLst>
              <c:ext xmlns:c16="http://schemas.microsoft.com/office/drawing/2014/chart" uri="{C3380CC4-5D6E-409C-BE32-E72D297353CC}">
                <c16:uniqueId val="{00000001-DDAB-4A5A-8A8F-8B255531443E}"/>
              </c:ext>
            </c:extLst>
          </c:dPt>
          <c:dPt>
            <c:idx val="1"/>
            <c:bubble3D val="0"/>
            <c:spPr>
              <a:solidFill>
                <a:srgbClr val="7C878E"/>
              </a:solidFill>
              <a:ln w="19050">
                <a:solidFill>
                  <a:sysClr val="window" lastClr="FFFFFF"/>
                </a:solidFill>
              </a:ln>
              <a:effectLst/>
            </c:spPr>
            <c:extLst>
              <c:ext xmlns:c16="http://schemas.microsoft.com/office/drawing/2014/chart" uri="{C3380CC4-5D6E-409C-BE32-E72D297353CC}">
                <c16:uniqueId val="{00000003-DDAB-4A5A-8A8F-8B255531443E}"/>
              </c:ext>
            </c:extLst>
          </c:dPt>
          <c:dPt>
            <c:idx val="2"/>
            <c:bubble3D val="0"/>
            <c:spPr>
              <a:solidFill>
                <a:srgbClr val="95682B"/>
              </a:solidFill>
              <a:ln w="19050">
                <a:solidFill>
                  <a:sysClr val="window" lastClr="FFFFFF"/>
                </a:solidFill>
              </a:ln>
              <a:effectLst/>
            </c:spPr>
            <c:extLst>
              <c:ext xmlns:c16="http://schemas.microsoft.com/office/drawing/2014/chart" uri="{C3380CC4-5D6E-409C-BE32-E72D297353CC}">
                <c16:uniqueId val="{00000005-DDAB-4A5A-8A8F-8B255531443E}"/>
              </c:ext>
            </c:extLst>
          </c:dPt>
          <c:dPt>
            <c:idx val="3"/>
            <c:bubble3D val="0"/>
            <c:spPr>
              <a:solidFill>
                <a:srgbClr val="FBBB27"/>
              </a:solidFill>
              <a:ln w="19050">
                <a:solidFill>
                  <a:sysClr val="window" lastClr="FFFFFF"/>
                </a:solidFill>
              </a:ln>
              <a:effectLst/>
            </c:spPr>
            <c:extLst>
              <c:ext xmlns:c16="http://schemas.microsoft.com/office/drawing/2014/chart" uri="{C3380CC4-5D6E-409C-BE32-E72D297353CC}">
                <c16:uniqueId val="{00000007-DDAB-4A5A-8A8F-8B255531443E}"/>
              </c:ext>
            </c:extLst>
          </c:dPt>
          <c:dPt>
            <c:idx val="4"/>
            <c:bubble3D val="0"/>
            <c:spPr>
              <a:solidFill>
                <a:srgbClr val="FBBB27"/>
              </a:solidFill>
              <a:ln w="19050">
                <a:solidFill>
                  <a:sysClr val="window" lastClr="FFFFFF"/>
                </a:solidFill>
              </a:ln>
              <a:effectLst/>
            </c:spPr>
            <c:extLst>
              <c:ext xmlns:c16="http://schemas.microsoft.com/office/drawing/2014/chart" uri="{C3380CC4-5D6E-409C-BE32-E72D297353CC}">
                <c16:uniqueId val="{00000009-DDAB-4A5A-8A8F-8B255531443E}"/>
              </c:ext>
            </c:extLst>
          </c:dPt>
          <c:dPt>
            <c:idx val="5"/>
            <c:bubble3D val="0"/>
            <c:spPr>
              <a:solidFill>
                <a:srgbClr val="FBBB27"/>
              </a:solidFill>
              <a:ln w="19050">
                <a:solidFill>
                  <a:sysClr val="window" lastClr="FFFFFF"/>
                </a:solidFill>
              </a:ln>
              <a:effectLst/>
            </c:spPr>
            <c:extLst>
              <c:ext xmlns:c16="http://schemas.microsoft.com/office/drawing/2014/chart" uri="{C3380CC4-5D6E-409C-BE32-E72D297353CC}">
                <c16:uniqueId val="{0000000B-DDAB-4A5A-8A8F-8B255531443E}"/>
              </c:ext>
            </c:extLst>
          </c:dPt>
          <c:dLbls>
            <c:dLbl>
              <c:idx val="1"/>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DAB-4A5A-8A8F-8B255531443E}"/>
                </c:ext>
              </c:extLst>
            </c:dLbl>
            <c:dLbl>
              <c:idx val="2"/>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DAB-4A5A-8A8F-8B255531443E}"/>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'F5'!$B$6:$B$8</c:f>
              <c:strCache>
                <c:ptCount val="3"/>
                <c:pt idx="0">
                  <c:v>Actividades primarias</c:v>
                </c:pt>
                <c:pt idx="1">
                  <c:v>Actividades secundarias</c:v>
                </c:pt>
                <c:pt idx="2">
                  <c:v>Actividades terciarias</c:v>
                </c:pt>
              </c:strCache>
            </c:strRef>
          </c:cat>
          <c:val>
            <c:numRef>
              <c:f>'F5'!$C$6:$C$8</c:f>
              <c:numCache>
                <c:formatCode>_-* #,##0_-;\-* #,##0_-;_-* "-"??_-;_-@_-</c:formatCode>
                <c:ptCount val="3"/>
                <c:pt idx="0">
                  <c:v>72694.777000000002</c:v>
                </c:pt>
                <c:pt idx="1">
                  <c:v>328187.07899999997</c:v>
                </c:pt>
                <c:pt idx="2">
                  <c:v>724487.69400000013</c:v>
                </c:pt>
              </c:numCache>
            </c:numRef>
          </c:val>
          <c:extLst>
            <c:ext xmlns:c16="http://schemas.microsoft.com/office/drawing/2014/chart" uri="{C3380CC4-5D6E-409C-BE32-E72D297353CC}">
              <c16:uniqueId val="{0000000C-DDAB-4A5A-8A8F-8B255531443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'F52-55'!$H$6</c:f>
              <c:strCache>
                <c:ptCount val="1"/>
                <c:pt idx="0">
                  <c:v>Permanentes</c:v>
                </c:pt>
              </c:strCache>
            </c:strRef>
          </c:tx>
          <c:spPr>
            <a:solidFill>
              <a:srgbClr val="FFC000"/>
            </a:solidFill>
            <a:ln>
              <a:noFill/>
            </a:ln>
            <a:effectLst/>
          </c:spPr>
          <c:invertIfNegative val="0"/>
          <c:dLbls>
            <c:dLbl>
              <c:idx val="0"/>
              <c:layout>
                <c:manualLayout>
                  <c:x val="0.196631481481481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B1-474D-9446-604F4575D5F8}"/>
                </c:ext>
              </c:extLst>
            </c:dLbl>
            <c:dLbl>
              <c:idx val="1"/>
              <c:layout>
                <c:manualLayout>
                  <c:x val="8.5479797979797906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B1-474D-9446-604F4575D5F8}"/>
                </c:ext>
              </c:extLst>
            </c:dLbl>
            <c:dLbl>
              <c:idx val="2"/>
              <c:layout>
                <c:manualLayout>
                  <c:x val="1.9580303030302951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B1-474D-9446-604F4575D5F8}"/>
                </c:ext>
              </c:extLst>
            </c:dLbl>
            <c:dLbl>
              <c:idx val="3"/>
              <c:layout>
                <c:manualLayout>
                  <c:x val="3.8949999999999999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B1-474D-9446-604F4575D5F8}"/>
                </c:ext>
              </c:extLst>
            </c:dLbl>
            <c:dLbl>
              <c:idx val="4"/>
              <c:layout>
                <c:manualLayout>
                  <c:x val="3.24225589225589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B1-474D-9446-604F4575D5F8}"/>
                </c:ext>
              </c:extLst>
            </c:dLbl>
            <c:dLbl>
              <c:idx val="5"/>
              <c:layout>
                <c:manualLayout>
                  <c:x val="-4.540875420875421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B1-474D-9446-604F4575D5F8}"/>
                </c:ext>
              </c:extLst>
            </c:dLbl>
            <c:dLbl>
              <c:idx val="6"/>
              <c:layout>
                <c:manualLayout>
                  <c:x val="7.3189225589225596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B1-474D-9446-604F4575D5F8}"/>
                </c:ext>
              </c:extLst>
            </c:dLbl>
            <c:dLbl>
              <c:idx val="7"/>
              <c:layout>
                <c:manualLayout>
                  <c:x val="1.08538720538719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B1-474D-9446-604F4575D5F8}"/>
                </c:ext>
              </c:extLst>
            </c:dLbl>
            <c:dLbl>
              <c:idx val="8"/>
              <c:layout>
                <c:manualLayout>
                  <c:x val="-3.9745117845117847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B1-474D-9446-604F4575D5F8}"/>
                </c:ext>
              </c:extLst>
            </c:dLbl>
            <c:dLbl>
              <c:idx val="9"/>
              <c:layout>
                <c:manualLayout>
                  <c:x val="2.5257912457912535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B1-474D-9446-604F4575D5F8}"/>
                </c:ext>
              </c:extLst>
            </c:dLbl>
            <c:dLbl>
              <c:idx val="10"/>
              <c:layout>
                <c:manualLayout>
                  <c:x val="2.5182996632996633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B1-474D-9446-604F4575D5F8}"/>
                </c:ext>
              </c:extLst>
            </c:dLbl>
            <c:dLbl>
              <c:idx val="11"/>
              <c:layout>
                <c:manualLayout>
                  <c:x val="-3.194343434343434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B1-474D-9446-604F4575D5F8}"/>
                </c:ext>
              </c:extLst>
            </c:dLbl>
            <c:dLbl>
              <c:idx val="12"/>
              <c:layout>
                <c:manualLayout>
                  <c:x val="1.4717340067340146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B1-474D-9446-604F4575D5F8}"/>
                </c:ext>
              </c:extLst>
            </c:dLbl>
            <c:dLbl>
              <c:idx val="13"/>
              <c:layout>
                <c:manualLayout>
                  <c:x val="2.86338383838383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B1-474D-9446-604F4575D5F8}"/>
                </c:ext>
              </c:extLst>
            </c:dLbl>
            <c:dLbl>
              <c:idx val="14"/>
              <c:layout>
                <c:manualLayout>
                  <c:x val="2.52579124579125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B1-474D-9446-604F4575D5F8}"/>
                </c:ext>
              </c:extLst>
            </c:dLbl>
            <c:dLbl>
              <c:idx val="15"/>
              <c:layout>
                <c:manualLayout>
                  <c:x val="-2.6542760942761021E-2"/>
                  <c:y val="2.395376992323761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B1-474D-9446-604F4575D5F8}"/>
                </c:ext>
              </c:extLst>
            </c:dLbl>
            <c:dLbl>
              <c:idx val="16"/>
              <c:layout>
                <c:manualLayout>
                  <c:x val="1.91676767676766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B1-474D-9446-604F4575D5F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'F52-55'!$B$7:$B$26</c:f>
              <c:strCache>
                <c:ptCount val="20"/>
                <c:pt idx="0">
                  <c:v>Zapotlanejo</c:v>
                </c:pt>
                <c:pt idx="1">
                  <c:v>Lagos de Moreno</c:v>
                </c:pt>
                <c:pt idx="2">
                  <c:v>Tuxcacuesco</c:v>
                </c:pt>
                <c:pt idx="3">
                  <c:v>La Barca</c:v>
                </c:pt>
                <c:pt idx="4">
                  <c:v>Chapala</c:v>
                </c:pt>
                <c:pt idx="5">
                  <c:v>Cocula</c:v>
                </c:pt>
                <c:pt idx="6">
                  <c:v>Zacoalco de Torres</c:v>
                </c:pt>
                <c:pt idx="7">
                  <c:v>Unión de Tula</c:v>
                </c:pt>
                <c:pt idx="8">
                  <c:v>Huejuquilla el Alto</c:v>
                </c:pt>
                <c:pt idx="9">
                  <c:v>Tuxcueca</c:v>
                </c:pt>
                <c:pt idx="10">
                  <c:v>Villa Corona</c:v>
                </c:pt>
                <c:pt idx="11">
                  <c:v>Zapotlán del Rey</c:v>
                </c:pt>
                <c:pt idx="12">
                  <c:v>San Julián</c:v>
                </c:pt>
                <c:pt idx="13">
                  <c:v>Teuchitlán</c:v>
                </c:pt>
                <c:pt idx="14">
                  <c:v>Jalostotitlán</c:v>
                </c:pt>
                <c:pt idx="15">
                  <c:v>Juanacatlán</c:v>
                </c:pt>
                <c:pt idx="16">
                  <c:v>Cihuatlán</c:v>
                </c:pt>
                <c:pt idx="17">
                  <c:v>Etzatlán</c:v>
                </c:pt>
                <c:pt idx="18">
                  <c:v>Huejúcar</c:v>
                </c:pt>
                <c:pt idx="19">
                  <c:v>Unión de San Antonio</c:v>
                </c:pt>
              </c:strCache>
            </c:strRef>
          </c:cat>
          <c:val>
            <c:numRef>
              <c:f>'F52-55'!$H$7:$H$26</c:f>
              <c:numCache>
                <c:formatCode>#,##0</c:formatCode>
                <c:ptCount val="20"/>
                <c:pt idx="0">
                  <c:v>-404</c:v>
                </c:pt>
                <c:pt idx="1">
                  <c:v>-145</c:v>
                </c:pt>
                <c:pt idx="2">
                  <c:v>-6</c:v>
                </c:pt>
                <c:pt idx="3">
                  <c:v>-40</c:v>
                </c:pt>
                <c:pt idx="4">
                  <c:v>-19</c:v>
                </c:pt>
                <c:pt idx="5">
                  <c:v>-48</c:v>
                </c:pt>
                <c:pt idx="6">
                  <c:v>123</c:v>
                </c:pt>
                <c:pt idx="7">
                  <c:v>3</c:v>
                </c:pt>
                <c:pt idx="8">
                  <c:v>-41</c:v>
                </c:pt>
                <c:pt idx="9">
                  <c:v>-12</c:v>
                </c:pt>
                <c:pt idx="10">
                  <c:v>-17</c:v>
                </c:pt>
                <c:pt idx="11">
                  <c:v>-34</c:v>
                </c:pt>
                <c:pt idx="12">
                  <c:v>2</c:v>
                </c:pt>
                <c:pt idx="13">
                  <c:v>-15</c:v>
                </c:pt>
                <c:pt idx="14">
                  <c:v>-12</c:v>
                </c:pt>
                <c:pt idx="15">
                  <c:v>-16</c:v>
                </c:pt>
                <c:pt idx="16">
                  <c:v>-5</c:v>
                </c:pt>
                <c:pt idx="17">
                  <c:v>-13</c:v>
                </c:pt>
                <c:pt idx="18">
                  <c:v>-8</c:v>
                </c:pt>
                <c:pt idx="19">
                  <c:v>-9</c:v>
                </c:pt>
              </c:numCache>
            </c:numRef>
          </c:val>
          <c:extLst>
            <c:ext xmlns:c16="http://schemas.microsoft.com/office/drawing/2014/chart" uri="{C3380CC4-5D6E-409C-BE32-E72D297353CC}">
              <c16:uniqueId val="{00000011-8FB1-474D-9446-604F4575D5F8}"/>
            </c:ext>
          </c:extLst>
        </c:ser>
        <c:ser>
          <c:idx val="1"/>
          <c:order val="1"/>
          <c:tx>
            <c:strRef>
              <c:f>'F52-55'!$I$6</c:f>
              <c:strCache>
                <c:ptCount val="1"/>
                <c:pt idx="0">
                  <c:v>Eventuales</c:v>
                </c:pt>
              </c:strCache>
            </c:strRef>
          </c:tx>
          <c:spPr>
            <a:solidFill>
              <a:srgbClr val="7C878E"/>
            </a:solidFill>
            <a:ln>
              <a:noFill/>
            </a:ln>
            <a:effectLst/>
          </c:spPr>
          <c:invertIfNegative val="0"/>
          <c:dLbls>
            <c:dLbl>
              <c:idx val="0"/>
              <c:layout>
                <c:manualLayout>
                  <c:x val="-3.6961447811447772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FB1-474D-9446-604F4575D5F8}"/>
                </c:ext>
              </c:extLst>
            </c:dLbl>
            <c:dLbl>
              <c:idx val="1"/>
              <c:layout>
                <c:manualLayout>
                  <c:x val="-3.7299326599326596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FB1-474D-9446-604F4575D5F8}"/>
                </c:ext>
              </c:extLst>
            </c:dLbl>
            <c:dLbl>
              <c:idx val="2"/>
              <c:layout>
                <c:manualLayout>
                  <c:x val="-9.6770875420875424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FB1-474D-9446-604F4575D5F8}"/>
                </c:ext>
              </c:extLst>
            </c:dLbl>
            <c:dLbl>
              <c:idx val="3"/>
              <c:layout>
                <c:manualLayout>
                  <c:x val="-2.7246127946128025E-2"/>
                  <c:y val="2.61316872427993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FB1-474D-9446-604F4575D5F8}"/>
                </c:ext>
              </c:extLst>
            </c:dLbl>
            <c:dLbl>
              <c:idx val="4"/>
              <c:layout>
                <c:manualLayout>
                  <c:x val="-3.6399158249158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FB1-474D-9446-604F4575D5F8}"/>
                </c:ext>
              </c:extLst>
            </c:dLbl>
            <c:dLbl>
              <c:idx val="6"/>
              <c:layout>
                <c:manualLayout>
                  <c:x val="-9.07693602693602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FB1-474D-9446-604F4575D5F8}"/>
                </c:ext>
              </c:extLst>
            </c:dLbl>
            <c:dLbl>
              <c:idx val="7"/>
              <c:layout>
                <c:manualLayout>
                  <c:x val="-3.7637205387205386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FB1-474D-9446-604F4575D5F8}"/>
                </c:ext>
              </c:extLst>
            </c:dLbl>
            <c:dLbl>
              <c:idx val="8"/>
              <c:layout>
                <c:manualLayout>
                  <c:x val="1.7353535353535274E-2"/>
                  <c:y val="2.6131687242797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FB1-474D-9446-604F4575D5F8}"/>
                </c:ext>
              </c:extLst>
            </c:dLbl>
            <c:dLbl>
              <c:idx val="9"/>
              <c:layout>
                <c:manualLayout>
                  <c:x val="-2.72461279461279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FB1-474D-9446-604F4575D5F8}"/>
                </c:ext>
              </c:extLst>
            </c:dLbl>
            <c:dLbl>
              <c:idx val="10"/>
              <c:layout>
                <c:manualLayout>
                  <c:x val="-2.732104377104377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FB1-474D-9446-604F4575D5F8}"/>
                </c:ext>
              </c:extLst>
            </c:dLbl>
            <c:dLbl>
              <c:idx val="12"/>
              <c:layout>
                <c:manualLayout>
                  <c:x val="-4.1575420875420876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FB1-474D-9446-604F4575D5F8}"/>
                </c:ext>
              </c:extLst>
            </c:dLbl>
            <c:dLbl>
              <c:idx val="13"/>
              <c:layout>
                <c:manualLayout>
                  <c:x val="-3.37351851851852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FB1-474D-9446-604F4575D5F8}"/>
                </c:ext>
              </c:extLst>
            </c:dLbl>
            <c:dLbl>
              <c:idx val="14"/>
              <c:layout>
                <c:manualLayout>
                  <c:x val="-1.958013468013468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FB1-474D-9446-604F4575D5F8}"/>
                </c:ext>
              </c:extLst>
            </c:dLbl>
            <c:dLbl>
              <c:idx val="16"/>
              <c:layout>
                <c:manualLayout>
                  <c:x val="-2.0480303030303109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FB1-474D-9446-604F4575D5F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'F52-55'!$B$7:$B$26</c:f>
              <c:strCache>
                <c:ptCount val="20"/>
                <c:pt idx="0">
                  <c:v>Zapotlanejo</c:v>
                </c:pt>
                <c:pt idx="1">
                  <c:v>Lagos de Moreno</c:v>
                </c:pt>
                <c:pt idx="2">
                  <c:v>Tuxcacuesco</c:v>
                </c:pt>
                <c:pt idx="3">
                  <c:v>La Barca</c:v>
                </c:pt>
                <c:pt idx="4">
                  <c:v>Chapala</c:v>
                </c:pt>
                <c:pt idx="5">
                  <c:v>Cocula</c:v>
                </c:pt>
                <c:pt idx="6">
                  <c:v>Zacoalco de Torres</c:v>
                </c:pt>
                <c:pt idx="7">
                  <c:v>Unión de Tula</c:v>
                </c:pt>
                <c:pt idx="8">
                  <c:v>Huejuquilla el Alto</c:v>
                </c:pt>
                <c:pt idx="9">
                  <c:v>Tuxcueca</c:v>
                </c:pt>
                <c:pt idx="10">
                  <c:v>Villa Corona</c:v>
                </c:pt>
                <c:pt idx="11">
                  <c:v>Zapotlán del Rey</c:v>
                </c:pt>
                <c:pt idx="12">
                  <c:v>San Julián</c:v>
                </c:pt>
                <c:pt idx="13">
                  <c:v>Teuchitlán</c:v>
                </c:pt>
                <c:pt idx="14">
                  <c:v>Jalostotitlán</c:v>
                </c:pt>
                <c:pt idx="15">
                  <c:v>Juanacatlán</c:v>
                </c:pt>
                <c:pt idx="16">
                  <c:v>Cihuatlán</c:v>
                </c:pt>
                <c:pt idx="17">
                  <c:v>Etzatlán</c:v>
                </c:pt>
                <c:pt idx="18">
                  <c:v>Huejúcar</c:v>
                </c:pt>
                <c:pt idx="19">
                  <c:v>Unión de San Antonio</c:v>
                </c:pt>
              </c:strCache>
            </c:strRef>
          </c:cat>
          <c:val>
            <c:numRef>
              <c:f>'F52-55'!$I$7:$I$26</c:f>
              <c:numCache>
                <c:formatCode>#,##0</c:formatCode>
                <c:ptCount val="20"/>
                <c:pt idx="0">
                  <c:v>-30</c:v>
                </c:pt>
                <c:pt idx="1">
                  <c:v>-36</c:v>
                </c:pt>
                <c:pt idx="2">
                  <c:v>-162</c:v>
                </c:pt>
                <c:pt idx="3">
                  <c:v>-22</c:v>
                </c:pt>
                <c:pt idx="4">
                  <c:v>-39</c:v>
                </c:pt>
                <c:pt idx="5">
                  <c:v>2</c:v>
                </c:pt>
                <c:pt idx="6">
                  <c:v>-163</c:v>
                </c:pt>
                <c:pt idx="7">
                  <c:v>-42</c:v>
                </c:pt>
                <c:pt idx="8">
                  <c:v>2</c:v>
                </c:pt>
                <c:pt idx="9">
                  <c:v>-22</c:v>
                </c:pt>
                <c:pt idx="10">
                  <c:v>-17</c:v>
                </c:pt>
                <c:pt idx="11">
                  <c:v>0</c:v>
                </c:pt>
                <c:pt idx="12">
                  <c:v>-36</c:v>
                </c:pt>
                <c:pt idx="13">
                  <c:v>-17</c:v>
                </c:pt>
                <c:pt idx="14">
                  <c:v>-6</c:v>
                </c:pt>
                <c:pt idx="15">
                  <c:v>0</c:v>
                </c:pt>
                <c:pt idx="16">
                  <c:v>-3</c:v>
                </c:pt>
                <c:pt idx="17">
                  <c:v>5</c:v>
                </c:pt>
                <c:pt idx="18">
                  <c:v>0</c:v>
                </c:pt>
                <c:pt idx="19">
                  <c:v>2</c:v>
                </c:pt>
              </c:numCache>
            </c:numRef>
          </c:val>
          <c:extLst>
            <c:ext xmlns:c16="http://schemas.microsoft.com/office/drawing/2014/chart" uri="{C3380CC4-5D6E-409C-BE32-E72D297353CC}">
              <c16:uniqueId val="{00000020-8FB1-474D-9446-604F4575D5F8}"/>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400"/>
          <c:min val="-5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9021-40D3-8B37-AFDF885F47DD}"/>
              </c:ext>
            </c:extLst>
          </c:dPt>
          <c:dPt>
            <c:idx val="19"/>
            <c:invertIfNegative val="0"/>
            <c:bubble3D val="0"/>
            <c:spPr>
              <a:solidFill>
                <a:srgbClr val="FFC000"/>
              </a:solidFill>
              <a:ln>
                <a:noFill/>
              </a:ln>
              <a:effectLst/>
            </c:spPr>
            <c:extLst>
              <c:ext xmlns:c16="http://schemas.microsoft.com/office/drawing/2014/chart" uri="{C3380CC4-5D6E-409C-BE32-E72D297353CC}">
                <c16:uniqueId val="{00000002-9021-40D3-8B37-AFDF885F47D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'F52-55'!$B$112:$B$131</c:f>
              <c:strCache>
                <c:ptCount val="20"/>
                <c:pt idx="0">
                  <c:v>Casimiro Castillo</c:v>
                </c:pt>
                <c:pt idx="1">
                  <c:v>Zapotlán el Grande</c:v>
                </c:pt>
                <c:pt idx="2">
                  <c:v>Arandas</c:v>
                </c:pt>
                <c:pt idx="3">
                  <c:v>Gómez Farías</c:v>
                </c:pt>
                <c:pt idx="4">
                  <c:v>Tala</c:v>
                </c:pt>
                <c:pt idx="5">
                  <c:v>Ayotlán</c:v>
                </c:pt>
                <c:pt idx="6">
                  <c:v>Atemajac de Brizuela</c:v>
                </c:pt>
                <c:pt idx="7">
                  <c:v>Ocotlán</c:v>
                </c:pt>
                <c:pt idx="8">
                  <c:v>Zapotiltic</c:v>
                </c:pt>
                <c:pt idx="9">
                  <c:v>Tepatitlán de Morelos</c:v>
                </c:pt>
                <c:pt idx="10">
                  <c:v>Tamazula de Gordiano</c:v>
                </c:pt>
                <c:pt idx="11">
                  <c:v>Tonalá</c:v>
                </c:pt>
                <c:pt idx="12">
                  <c:v>Acatlán de Juárez</c:v>
                </c:pt>
                <c:pt idx="13">
                  <c:v>Jocotepec</c:v>
                </c:pt>
                <c:pt idx="14">
                  <c:v>El Salto</c:v>
                </c:pt>
                <c:pt idx="15">
                  <c:v>Tlaquepaque</c:v>
                </c:pt>
                <c:pt idx="16">
                  <c:v>Puerto Vallarta</c:v>
                </c:pt>
                <c:pt idx="17">
                  <c:v>Tlajomulco de Zúñiga</c:v>
                </c:pt>
                <c:pt idx="18">
                  <c:v>Guadalajara</c:v>
                </c:pt>
                <c:pt idx="19">
                  <c:v>Zapopan</c:v>
                </c:pt>
              </c:strCache>
            </c:strRef>
          </c:cat>
          <c:val>
            <c:numRef>
              <c:f>'F52-55'!$G$112:$G$131</c:f>
              <c:numCache>
                <c:formatCode>#,##0</c:formatCode>
                <c:ptCount val="20"/>
                <c:pt idx="0">
                  <c:v>109</c:v>
                </c:pt>
                <c:pt idx="1">
                  <c:v>109</c:v>
                </c:pt>
                <c:pt idx="2">
                  <c:v>132</c:v>
                </c:pt>
                <c:pt idx="3">
                  <c:v>186</c:v>
                </c:pt>
                <c:pt idx="4">
                  <c:v>192</c:v>
                </c:pt>
                <c:pt idx="5">
                  <c:v>193</c:v>
                </c:pt>
                <c:pt idx="6">
                  <c:v>243</c:v>
                </c:pt>
                <c:pt idx="7">
                  <c:v>277</c:v>
                </c:pt>
                <c:pt idx="8">
                  <c:v>293</c:v>
                </c:pt>
                <c:pt idx="9">
                  <c:v>306</c:v>
                </c:pt>
                <c:pt idx="10">
                  <c:v>324</c:v>
                </c:pt>
                <c:pt idx="11">
                  <c:v>349</c:v>
                </c:pt>
                <c:pt idx="12">
                  <c:v>376</c:v>
                </c:pt>
                <c:pt idx="13">
                  <c:v>545</c:v>
                </c:pt>
                <c:pt idx="14">
                  <c:v>587</c:v>
                </c:pt>
                <c:pt idx="15">
                  <c:v>790</c:v>
                </c:pt>
                <c:pt idx="16">
                  <c:v>904</c:v>
                </c:pt>
                <c:pt idx="17">
                  <c:v>1327</c:v>
                </c:pt>
                <c:pt idx="18">
                  <c:v>1901</c:v>
                </c:pt>
                <c:pt idx="19">
                  <c:v>6104</c:v>
                </c:pt>
              </c:numCache>
            </c:numRef>
          </c:val>
          <c:extLst>
            <c:ext xmlns:c16="http://schemas.microsoft.com/office/drawing/2014/chart" uri="{C3380CC4-5D6E-409C-BE32-E72D297353CC}">
              <c16:uniqueId val="{00000003-9021-40D3-8B37-AFDF885F47DD}"/>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'F52-55'!$H$6</c:f>
              <c:strCache>
                <c:ptCount val="1"/>
                <c:pt idx="0">
                  <c:v>Permanentes</c:v>
                </c:pt>
              </c:strCache>
            </c:strRef>
          </c:tx>
          <c:spPr>
            <a:solidFill>
              <a:srgbClr val="FFC000"/>
            </a:solidFill>
            <a:ln>
              <a:noFill/>
            </a:ln>
            <a:effectLst/>
          </c:spPr>
          <c:invertIfNegative val="0"/>
          <c:dLbls>
            <c:dLbl>
              <c:idx val="0"/>
              <c:layout>
                <c:manualLayout>
                  <c:x val="-1.7981948856777764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D8-40DF-BD61-930F76D6A536}"/>
                </c:ext>
              </c:extLst>
            </c:dLbl>
            <c:dLbl>
              <c:idx val="1"/>
              <c:layout>
                <c:manualLayout>
                  <c:x val="-3.0245850442524064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D8-40DF-BD61-930F76D6A536}"/>
                </c:ext>
              </c:extLst>
            </c:dLbl>
            <c:dLbl>
              <c:idx val="2"/>
              <c:layout>
                <c:manualLayout>
                  <c:x val="2.9419895316164377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D8-40DF-BD61-930F76D6A536}"/>
                </c:ext>
              </c:extLst>
            </c:dLbl>
            <c:dLbl>
              <c:idx val="3"/>
              <c:layout>
                <c:manualLayout>
                  <c:x val="3.7916997065552786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D8-40DF-BD61-930F76D6A536}"/>
                </c:ext>
              </c:extLst>
            </c:dLbl>
            <c:dLbl>
              <c:idx val="4"/>
              <c:layout>
                <c:manualLayout>
                  <c:x val="-2.07909707245542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D8-40DF-BD61-930F76D6A536}"/>
                </c:ext>
              </c:extLst>
            </c:dLbl>
            <c:dLbl>
              <c:idx val="5"/>
              <c:layout>
                <c:manualLayout>
                  <c:x val="-1.894999654869957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D8-40DF-BD61-930F76D6A536}"/>
                </c:ext>
              </c:extLst>
            </c:dLbl>
            <c:dLbl>
              <c:idx val="6"/>
              <c:layout>
                <c:manualLayout>
                  <c:x val="-3.69577038918884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D8-40DF-BD61-930F76D6A536}"/>
                </c:ext>
              </c:extLst>
            </c:dLbl>
            <c:dLbl>
              <c:idx val="7"/>
              <c:layout>
                <c:manualLayout>
                  <c:x val="3.80126233419026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D8-40DF-BD61-930F76D6A536}"/>
                </c:ext>
              </c:extLst>
            </c:dLbl>
            <c:dLbl>
              <c:idx val="8"/>
              <c:layout>
                <c:manualLayout>
                  <c:x val="-3.03818821877541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1D8-40DF-BD61-930F76D6A536}"/>
                </c:ext>
              </c:extLst>
            </c:dLbl>
            <c:dLbl>
              <c:idx val="9"/>
              <c:layout>
                <c:manualLayout>
                  <c:x val="-3.167317363071762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1D8-40DF-BD61-930F76D6A536}"/>
                </c:ext>
              </c:extLst>
            </c:dLbl>
            <c:dLbl>
              <c:idx val="10"/>
              <c:layout>
                <c:manualLayout>
                  <c:x val="-2.0306778522473017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1D8-40DF-BD61-930F76D6A536}"/>
                </c:ext>
              </c:extLst>
            </c:dLbl>
            <c:dLbl>
              <c:idx val="11"/>
              <c:layout>
                <c:manualLayout>
                  <c:x val="4.4855626209007425E-2"/>
                  <c:y val="2.61335424016720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1D8-40DF-BD61-930F76D6A536}"/>
                </c:ext>
              </c:extLst>
            </c:dLbl>
            <c:dLbl>
              <c:idx val="12"/>
              <c:layout>
                <c:manualLayout>
                  <c:x val="-3.52335688635456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1D8-40DF-BD61-930F76D6A536}"/>
                </c:ext>
              </c:extLst>
            </c:dLbl>
            <c:dLbl>
              <c:idx val="13"/>
              <c:layout>
                <c:manualLayout>
                  <c:x val="-3.03825556122354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1D8-40DF-BD61-930F76D6A536}"/>
                </c:ext>
              </c:extLst>
            </c:dLbl>
            <c:dLbl>
              <c:idx val="14"/>
              <c:layout>
                <c:manualLayout>
                  <c:x val="-4.466302680734504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D8-40DF-BD61-930F76D6A536}"/>
                </c:ext>
              </c:extLst>
            </c:dLbl>
            <c:dLbl>
              <c:idx val="15"/>
              <c:layout>
                <c:manualLayout>
                  <c:x val="-5.07155976894806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1D8-40DF-BD61-930F76D6A536}"/>
                </c:ext>
              </c:extLst>
            </c:dLbl>
            <c:dLbl>
              <c:idx val="16"/>
              <c:layout>
                <c:manualLayout>
                  <c:x val="-4.49455283772659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1D8-40DF-BD61-930F76D6A536}"/>
                </c:ext>
              </c:extLst>
            </c:dLbl>
            <c:dLbl>
              <c:idx val="17"/>
              <c:layout>
                <c:manualLayout>
                  <c:x val="-9.5695975783655657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1D8-40DF-BD61-930F76D6A536}"/>
                </c:ext>
              </c:extLst>
            </c:dLbl>
            <c:dLbl>
              <c:idx val="18"/>
              <c:layout>
                <c:manualLayout>
                  <c:x val="-8.7789467304399696E-2"/>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1D8-40DF-BD61-930F76D6A536}"/>
                </c:ext>
              </c:extLst>
            </c:dLbl>
            <c:dLbl>
              <c:idx val="19"/>
              <c:layout>
                <c:manualLayout>
                  <c:x val="-0.30322940710025104"/>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1D8-40DF-BD61-930F76D6A53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'F52-55'!$B$112:$B$131</c:f>
              <c:strCache>
                <c:ptCount val="20"/>
                <c:pt idx="0">
                  <c:v>Casimiro Castillo</c:v>
                </c:pt>
                <c:pt idx="1">
                  <c:v>Zapotlán el Grande</c:v>
                </c:pt>
                <c:pt idx="2">
                  <c:v>Arandas</c:v>
                </c:pt>
                <c:pt idx="3">
                  <c:v>Gómez Farías</c:v>
                </c:pt>
                <c:pt idx="4">
                  <c:v>Tala</c:v>
                </c:pt>
                <c:pt idx="5">
                  <c:v>Ayotlán</c:v>
                </c:pt>
                <c:pt idx="6">
                  <c:v>Atemajac de Brizuela</c:v>
                </c:pt>
                <c:pt idx="7">
                  <c:v>Ocotlán</c:v>
                </c:pt>
                <c:pt idx="8">
                  <c:v>Zapotiltic</c:v>
                </c:pt>
                <c:pt idx="9">
                  <c:v>Tepatitlán de Morelos</c:v>
                </c:pt>
                <c:pt idx="10">
                  <c:v>Tamazula de Gordiano</c:v>
                </c:pt>
                <c:pt idx="11">
                  <c:v>Tonalá</c:v>
                </c:pt>
                <c:pt idx="12">
                  <c:v>Acatlán de Juárez</c:v>
                </c:pt>
                <c:pt idx="13">
                  <c:v>Jocotepec</c:v>
                </c:pt>
                <c:pt idx="14">
                  <c:v>El Salto</c:v>
                </c:pt>
                <c:pt idx="15">
                  <c:v>Tlaquepaque</c:v>
                </c:pt>
                <c:pt idx="16">
                  <c:v>Puerto Vallarta</c:v>
                </c:pt>
                <c:pt idx="17">
                  <c:v>Tlajomulco de Zúñiga</c:v>
                </c:pt>
                <c:pt idx="18">
                  <c:v>Guadalajara</c:v>
                </c:pt>
                <c:pt idx="19">
                  <c:v>Zapopan</c:v>
                </c:pt>
              </c:strCache>
            </c:strRef>
          </c:cat>
          <c:val>
            <c:numRef>
              <c:f>'F52-55'!$H$112:$H$131</c:f>
              <c:numCache>
                <c:formatCode>#,##0</c:formatCode>
                <c:ptCount val="20"/>
                <c:pt idx="0">
                  <c:v>-1</c:v>
                </c:pt>
                <c:pt idx="1">
                  <c:v>-101</c:v>
                </c:pt>
                <c:pt idx="2">
                  <c:v>151</c:v>
                </c:pt>
                <c:pt idx="3">
                  <c:v>20</c:v>
                </c:pt>
                <c:pt idx="4">
                  <c:v>62</c:v>
                </c:pt>
                <c:pt idx="5">
                  <c:v>40</c:v>
                </c:pt>
                <c:pt idx="6">
                  <c:v>243</c:v>
                </c:pt>
                <c:pt idx="7">
                  <c:v>290</c:v>
                </c:pt>
                <c:pt idx="8">
                  <c:v>115</c:v>
                </c:pt>
                <c:pt idx="9">
                  <c:v>167</c:v>
                </c:pt>
                <c:pt idx="10">
                  <c:v>35</c:v>
                </c:pt>
                <c:pt idx="11">
                  <c:v>381</c:v>
                </c:pt>
                <c:pt idx="12">
                  <c:v>127</c:v>
                </c:pt>
                <c:pt idx="13">
                  <c:v>120</c:v>
                </c:pt>
                <c:pt idx="14">
                  <c:v>452</c:v>
                </c:pt>
                <c:pt idx="15">
                  <c:v>636</c:v>
                </c:pt>
                <c:pt idx="16">
                  <c:v>509</c:v>
                </c:pt>
                <c:pt idx="17">
                  <c:v>1138</c:v>
                </c:pt>
                <c:pt idx="18">
                  <c:v>1054</c:v>
                </c:pt>
                <c:pt idx="19">
                  <c:v>5229</c:v>
                </c:pt>
              </c:numCache>
            </c:numRef>
          </c:val>
          <c:extLst>
            <c:ext xmlns:c16="http://schemas.microsoft.com/office/drawing/2014/chart" uri="{C3380CC4-5D6E-409C-BE32-E72D297353CC}">
              <c16:uniqueId val="{00000014-71D8-40DF-BD61-930F76D6A536}"/>
            </c:ext>
          </c:extLst>
        </c:ser>
        <c:ser>
          <c:idx val="1"/>
          <c:order val="1"/>
          <c:tx>
            <c:strRef>
              <c:f>'F52-55'!$I$6</c:f>
              <c:strCache>
                <c:ptCount val="1"/>
                <c:pt idx="0">
                  <c:v>Eventuales</c:v>
                </c:pt>
              </c:strCache>
            </c:strRef>
          </c:tx>
          <c:spPr>
            <a:solidFill>
              <a:srgbClr val="7C878E"/>
            </a:solidFill>
            <a:ln>
              <a:noFill/>
            </a:ln>
            <a:effectLst/>
          </c:spPr>
          <c:invertIfNegative val="0"/>
          <c:dLbls>
            <c:dLbl>
              <c:idx val="0"/>
              <c:layout>
                <c:manualLayout>
                  <c:x val="2.974768468245510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1D8-40DF-BD61-930F76D6A536}"/>
                </c:ext>
              </c:extLst>
            </c:dLbl>
            <c:dLbl>
              <c:idx val="1"/>
              <c:layout>
                <c:manualLayout>
                  <c:x val="2.8980654198212396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1D8-40DF-BD61-930F76D6A536}"/>
                </c:ext>
              </c:extLst>
            </c:dLbl>
            <c:dLbl>
              <c:idx val="2"/>
              <c:layout>
                <c:manualLayout>
                  <c:x val="-2.340318428766E-2"/>
                  <c:y val="2.05775924326796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1D8-40DF-BD61-930F76D6A536}"/>
                </c:ext>
              </c:extLst>
            </c:dLbl>
            <c:dLbl>
              <c:idx val="3"/>
              <c:layout>
                <c:manualLayout>
                  <c:x val="-3.722033943960981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1D8-40DF-BD61-930F76D6A536}"/>
                </c:ext>
              </c:extLst>
            </c:dLbl>
            <c:dLbl>
              <c:idx val="5"/>
              <c:layout>
                <c:manualLayout>
                  <c:x val="4.040765750977728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1D8-40DF-BD61-930F76D6A536}"/>
                </c:ext>
              </c:extLst>
            </c:dLbl>
            <c:dLbl>
              <c:idx val="7"/>
              <c:layout>
                <c:manualLayout>
                  <c:x val="-3.16531392523978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1D8-40DF-BD61-930F76D6A536}"/>
                </c:ext>
              </c:extLst>
            </c:dLbl>
            <c:dLbl>
              <c:idx val="8"/>
              <c:layout>
                <c:manualLayout>
                  <c:x val="3.27326386959808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1D8-40DF-BD61-930F76D6A536}"/>
                </c:ext>
              </c:extLst>
            </c:dLbl>
            <c:dLbl>
              <c:idx val="9"/>
              <c:layout>
                <c:manualLayout>
                  <c:x val="2.8285175065111731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1D8-40DF-BD61-930F76D6A536}"/>
                </c:ext>
              </c:extLst>
            </c:dLbl>
            <c:dLbl>
              <c:idx val="10"/>
              <c:layout>
                <c:manualLayout>
                  <c:x val="3.78252429799705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1D8-40DF-BD61-930F76D6A536}"/>
                </c:ext>
              </c:extLst>
            </c:dLbl>
            <c:dLbl>
              <c:idx val="11"/>
              <c:layout>
                <c:manualLayout>
                  <c:x val="-3.2611253933219862E-2"/>
                  <c:y val="-2.61294268831836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1D8-40DF-BD61-930F76D6A536}"/>
                </c:ext>
              </c:extLst>
            </c:dLbl>
            <c:dLbl>
              <c:idx val="12"/>
              <c:layout>
                <c:manualLayout>
                  <c:x val="4.19806087420598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1D8-40DF-BD61-930F76D6A536}"/>
                </c:ext>
              </c:extLst>
            </c:dLbl>
            <c:dLbl>
              <c:idx val="13"/>
              <c:layout>
                <c:manualLayout>
                  <c:x val="4.37951510070220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1D8-40DF-BD61-930F76D6A536}"/>
                </c:ext>
              </c:extLst>
            </c:dLbl>
            <c:dLbl>
              <c:idx val="14"/>
              <c:layout>
                <c:manualLayout>
                  <c:x val="3.490123388200593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D8-40DF-BD61-930F76D6A536}"/>
                </c:ext>
              </c:extLst>
            </c:dLbl>
            <c:dLbl>
              <c:idx val="15"/>
              <c:layout>
                <c:manualLayout>
                  <c:x val="3.3942950845063546E-2"/>
                  <c:y val="-2.61335424016723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1D8-40DF-BD61-930F76D6A536}"/>
                </c:ext>
              </c:extLst>
            </c:dLbl>
            <c:dLbl>
              <c:idx val="16"/>
              <c:layout>
                <c:manualLayout>
                  <c:x val="4.3170044732221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1D8-40DF-BD61-930F76D6A536}"/>
                </c:ext>
              </c:extLst>
            </c:dLbl>
            <c:dLbl>
              <c:idx val="17"/>
              <c:layout>
                <c:manualLayout>
                  <c:x val="3.6453982379848447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1D8-40DF-BD61-930F76D6A536}"/>
                </c:ext>
              </c:extLst>
            </c:dLbl>
            <c:dLbl>
              <c:idx val="18"/>
              <c:layout>
                <c:manualLayout>
                  <c:x val="6.5275371688224587E-2"/>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1D8-40DF-BD61-930F76D6A536}"/>
                </c:ext>
              </c:extLst>
            </c:dLbl>
            <c:dLbl>
              <c:idx val="19"/>
              <c:layout>
                <c:manualLayout>
                  <c:x val="7.0277568735595028E-2"/>
                  <c:y val="-2.61335424016726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71D8-40DF-BD61-930F76D6A53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'F52-55'!$B$112:$B$131</c:f>
              <c:strCache>
                <c:ptCount val="20"/>
                <c:pt idx="0">
                  <c:v>Casimiro Castillo</c:v>
                </c:pt>
                <c:pt idx="1">
                  <c:v>Zapotlán el Grande</c:v>
                </c:pt>
                <c:pt idx="2">
                  <c:v>Arandas</c:v>
                </c:pt>
                <c:pt idx="3">
                  <c:v>Gómez Farías</c:v>
                </c:pt>
                <c:pt idx="4">
                  <c:v>Tala</c:v>
                </c:pt>
                <c:pt idx="5">
                  <c:v>Ayotlán</c:v>
                </c:pt>
                <c:pt idx="6">
                  <c:v>Atemajac de Brizuela</c:v>
                </c:pt>
                <c:pt idx="7">
                  <c:v>Ocotlán</c:v>
                </c:pt>
                <c:pt idx="8">
                  <c:v>Zapotiltic</c:v>
                </c:pt>
                <c:pt idx="9">
                  <c:v>Tepatitlán de Morelos</c:v>
                </c:pt>
                <c:pt idx="10">
                  <c:v>Tamazula de Gordiano</c:v>
                </c:pt>
                <c:pt idx="11">
                  <c:v>Tonalá</c:v>
                </c:pt>
                <c:pt idx="12">
                  <c:v>Acatlán de Juárez</c:v>
                </c:pt>
                <c:pt idx="13">
                  <c:v>Jocotepec</c:v>
                </c:pt>
                <c:pt idx="14">
                  <c:v>El Salto</c:v>
                </c:pt>
                <c:pt idx="15">
                  <c:v>Tlaquepaque</c:v>
                </c:pt>
                <c:pt idx="16">
                  <c:v>Puerto Vallarta</c:v>
                </c:pt>
                <c:pt idx="17">
                  <c:v>Tlajomulco de Zúñiga</c:v>
                </c:pt>
                <c:pt idx="18">
                  <c:v>Guadalajara</c:v>
                </c:pt>
                <c:pt idx="19">
                  <c:v>Zapopan</c:v>
                </c:pt>
              </c:strCache>
            </c:strRef>
          </c:cat>
          <c:val>
            <c:numRef>
              <c:f>'F52-55'!$I$112:$I$131</c:f>
              <c:numCache>
                <c:formatCode>#,##0</c:formatCode>
                <c:ptCount val="20"/>
                <c:pt idx="0">
                  <c:v>110</c:v>
                </c:pt>
                <c:pt idx="1">
                  <c:v>210</c:v>
                </c:pt>
                <c:pt idx="2">
                  <c:v>-19</c:v>
                </c:pt>
                <c:pt idx="3">
                  <c:v>166</c:v>
                </c:pt>
                <c:pt idx="4">
                  <c:v>130</c:v>
                </c:pt>
                <c:pt idx="5">
                  <c:v>153</c:v>
                </c:pt>
                <c:pt idx="6">
                  <c:v>0</c:v>
                </c:pt>
                <c:pt idx="7">
                  <c:v>-13</c:v>
                </c:pt>
                <c:pt idx="8">
                  <c:v>178</c:v>
                </c:pt>
                <c:pt idx="9">
                  <c:v>139</c:v>
                </c:pt>
                <c:pt idx="10">
                  <c:v>289</c:v>
                </c:pt>
                <c:pt idx="11">
                  <c:v>-32</c:v>
                </c:pt>
                <c:pt idx="12">
                  <c:v>249</c:v>
                </c:pt>
                <c:pt idx="13">
                  <c:v>425</c:v>
                </c:pt>
                <c:pt idx="14">
                  <c:v>135</c:v>
                </c:pt>
                <c:pt idx="15">
                  <c:v>154</c:v>
                </c:pt>
                <c:pt idx="16">
                  <c:v>395</c:v>
                </c:pt>
                <c:pt idx="17">
                  <c:v>189</c:v>
                </c:pt>
                <c:pt idx="18">
                  <c:v>847</c:v>
                </c:pt>
                <c:pt idx="19">
                  <c:v>875</c:v>
                </c:pt>
              </c:numCache>
            </c:numRef>
          </c:val>
          <c:extLst>
            <c:ext xmlns:c16="http://schemas.microsoft.com/office/drawing/2014/chart" uri="{C3380CC4-5D6E-409C-BE32-E72D297353CC}">
              <c16:uniqueId val="{00000027-71D8-40DF-BD61-930F76D6A536}"/>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6500"/>
          <c:min val="-700"/>
        </c:scaling>
        <c:delete val="0"/>
        <c:axPos val="b"/>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209601752536838E-2"/>
          <c:y val="0.18551655440660278"/>
          <c:w val="0.89966840367081913"/>
          <c:h val="0.54751260804441326"/>
        </c:manualLayout>
      </c:layout>
      <c:barChart>
        <c:barDir val="col"/>
        <c:grouping val="clustered"/>
        <c:varyColors val="0"/>
        <c:ser>
          <c:idx val="0"/>
          <c:order val="0"/>
          <c:tx>
            <c:strRef>
              <c:f>'F56'!$A$8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0B-47A6-9D98-724AA125878C}"/>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0B-47A6-9D98-724AA125878C}"/>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0B-47A6-9D98-724AA125878C}"/>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0B-47A6-9D98-724AA125878C}"/>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'F56'!$B$8:$I$8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CA0B-47A6-9D98-724AA125878C}"/>
            </c:ext>
          </c:extLst>
        </c:ser>
        <c:ser>
          <c:idx val="1"/>
          <c:order val="1"/>
          <c:tx>
            <c:strRef>
              <c:f>'F56'!$A$9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'F56'!$B$9:$I$9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CA0B-47A6-9D98-724AA125878C}"/>
            </c:ext>
          </c:extLst>
        </c:ser>
        <c:ser>
          <c:idx val="2"/>
          <c:order val="2"/>
          <c:tx>
            <c:strRef>
              <c:f>'F56'!$A$10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CA0B-47A6-9D98-724AA125878C}"/>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'F56'!$B$10:$I$10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CA0B-47A6-9D98-724AA125878C}"/>
            </c:ext>
          </c:extLst>
        </c:ser>
        <c:ser>
          <c:idx val="3"/>
          <c:order val="3"/>
          <c:tx>
            <c:strRef>
              <c:f>'F56'!$A$11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'F56'!$B$11:$I$11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CA0B-47A6-9D98-724AA125878C}"/>
            </c:ext>
          </c:extLst>
        </c:ser>
        <c:ser>
          <c:idx val="4"/>
          <c:order val="4"/>
          <c:tx>
            <c:strRef>
              <c:f>'F56'!$A$12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'F56'!$B$12:$I$12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CA0B-47A6-9D98-724AA125878C}"/>
            </c:ext>
          </c:extLst>
        </c:ser>
        <c:ser>
          <c:idx val="5"/>
          <c:order val="5"/>
          <c:tx>
            <c:strRef>
              <c:f>'F56'!$A$13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'F56'!$B$13:$I$13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CA0B-47A6-9D98-724AA125878C}"/>
            </c:ext>
          </c:extLst>
        </c:ser>
        <c:ser>
          <c:idx val="6"/>
          <c:order val="6"/>
          <c:tx>
            <c:strRef>
              <c:f>'F56'!$A$14</c:f>
              <c:strCache>
                <c:ptCount val="1"/>
                <c:pt idx="0">
                  <c:v>nov-21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'F56'!$B$5:$I$5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'F56'!$B$14:$I$14</c:f>
              <c:numCache>
                <c:formatCode>#,##0</c:formatCode>
                <c:ptCount val="8"/>
                <c:pt idx="0">
                  <c:v>119220</c:v>
                </c:pt>
                <c:pt idx="1">
                  <c:v>391234</c:v>
                </c:pt>
                <c:pt idx="2">
                  <c:v>141823</c:v>
                </c:pt>
                <c:pt idx="3">
                  <c:v>9570</c:v>
                </c:pt>
                <c:pt idx="4">
                  <c:v>484648</c:v>
                </c:pt>
                <c:pt idx="5">
                  <c:v>2646</c:v>
                </c:pt>
                <c:pt idx="6">
                  <c:v>626463</c:v>
                </c:pt>
                <c:pt idx="7">
                  <c:v>97872</c:v>
                </c:pt>
              </c:numCache>
            </c:numRef>
          </c:val>
          <c:extLst>
            <c:ext xmlns:c16="http://schemas.microsoft.com/office/drawing/2014/chart" uri="{C3380CC4-5D6E-409C-BE32-E72D297353CC}">
              <c16:uniqueId val="{0000000B-CA0B-47A6-9D98-724AA125878C}"/>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4271216097987754"/>
          <c:y val="0.90615057771740415"/>
          <c:w val="0.7416329454881132"/>
          <c:h val="5.3729061199346069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F7F6-48E4-BDE9-CF8A8F47AB12}"/>
              </c:ext>
            </c:extLst>
          </c:dPt>
          <c:dPt>
            <c:idx val="1"/>
            <c:bubble3D val="0"/>
            <c:spPr>
              <a:solidFill>
                <a:schemeClr val="accent2"/>
              </a:solidFill>
              <a:ln>
                <a:noFill/>
              </a:ln>
              <a:effectLst/>
            </c:spPr>
            <c:extLst>
              <c:ext xmlns:c16="http://schemas.microsoft.com/office/drawing/2014/chart" uri="{C3380CC4-5D6E-409C-BE32-E72D297353CC}">
                <c16:uniqueId val="{00000003-F7F6-48E4-BDE9-CF8A8F47AB12}"/>
              </c:ext>
            </c:extLst>
          </c:dPt>
          <c:dPt>
            <c:idx val="2"/>
            <c:bubble3D val="0"/>
            <c:spPr>
              <a:solidFill>
                <a:srgbClr val="DAA600"/>
              </a:solidFill>
              <a:ln>
                <a:noFill/>
              </a:ln>
              <a:effectLst/>
            </c:spPr>
            <c:extLst>
              <c:ext xmlns:c16="http://schemas.microsoft.com/office/drawing/2014/chart" uri="{C3380CC4-5D6E-409C-BE32-E72D297353CC}">
                <c16:uniqueId val="{00000005-F7F6-48E4-BDE9-CF8A8F47AB12}"/>
              </c:ext>
            </c:extLst>
          </c:dPt>
          <c:dPt>
            <c:idx val="3"/>
            <c:bubble3D val="0"/>
            <c:spPr>
              <a:solidFill>
                <a:srgbClr val="C00000"/>
              </a:solidFill>
              <a:ln>
                <a:noFill/>
              </a:ln>
              <a:effectLst/>
            </c:spPr>
            <c:extLst>
              <c:ext xmlns:c16="http://schemas.microsoft.com/office/drawing/2014/chart" uri="{C3380CC4-5D6E-409C-BE32-E72D297353CC}">
                <c16:uniqueId val="{00000007-F7F6-48E4-BDE9-CF8A8F47AB12}"/>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F7F6-48E4-BDE9-CF8A8F47AB12}"/>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F7F6-48E4-BDE9-CF8A8F47AB12}"/>
              </c:ext>
            </c:extLst>
          </c:dPt>
          <c:dPt>
            <c:idx val="6"/>
            <c:bubble3D val="0"/>
            <c:spPr>
              <a:solidFill>
                <a:srgbClr val="FFCC66"/>
              </a:solidFill>
              <a:ln>
                <a:noFill/>
              </a:ln>
              <a:effectLst/>
            </c:spPr>
            <c:extLst>
              <c:ext xmlns:c16="http://schemas.microsoft.com/office/drawing/2014/chart" uri="{C3380CC4-5D6E-409C-BE32-E72D297353CC}">
                <c16:uniqueId val="{0000000D-F7F6-48E4-BDE9-CF8A8F47AB12}"/>
              </c:ext>
            </c:extLst>
          </c:dPt>
          <c:dPt>
            <c:idx val="7"/>
            <c:bubble3D val="0"/>
            <c:spPr>
              <a:solidFill>
                <a:srgbClr val="A99C3D"/>
              </a:solidFill>
              <a:ln>
                <a:noFill/>
              </a:ln>
              <a:effectLst/>
            </c:spPr>
            <c:extLst>
              <c:ext xmlns:c16="http://schemas.microsoft.com/office/drawing/2014/chart" uri="{C3380CC4-5D6E-409C-BE32-E72D297353CC}">
                <c16:uniqueId val="{0000000F-F7F6-48E4-BDE9-CF8A8F47AB12}"/>
              </c:ext>
            </c:extLst>
          </c:dPt>
          <c:dLbls>
            <c:dLbl>
              <c:idx val="0"/>
              <c:layout>
                <c:manualLayout>
                  <c:x val="0.17667731926672792"/>
                  <c:y val="1.3225543409015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F6-48E4-BDE9-CF8A8F47AB12}"/>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F6-48E4-BDE9-CF8A8F47AB12}"/>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F6-48E4-BDE9-CF8A8F47AB12}"/>
                </c:ext>
              </c:extLst>
            </c:dLbl>
            <c:dLbl>
              <c:idx val="3"/>
              <c:layout>
                <c:manualLayout>
                  <c:x val="-1.1372849748757831E-2"/>
                  <c:y val="7.504628604690064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F7F6-48E4-BDE9-CF8A8F47AB12}"/>
                </c:ext>
              </c:extLst>
            </c:dLbl>
            <c:dLbl>
              <c:idx val="4"/>
              <c:layout>
                <c:manualLayout>
                  <c:x val="-0.21053059980832242"/>
                  <c:y val="5.071705218134283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F6-48E4-BDE9-CF8A8F47AB12}"/>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F6-48E4-BDE9-CF8A8F47AB12}"/>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F6-48E4-BDE9-CF8A8F47AB12}"/>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F7F6-48E4-BDE9-CF8A8F47AB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'F57'!$A$5:$A$12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'F57'!$C$5:$C$12</c:f>
              <c:numCache>
                <c:formatCode>0.00%</c:formatCode>
                <c:ptCount val="8"/>
                <c:pt idx="0">
                  <c:v>6.3635723115748485E-2</c:v>
                </c:pt>
                <c:pt idx="1">
                  <c:v>0.2088278686249517</c:v>
                </c:pt>
                <c:pt idx="2">
                  <c:v>7.5700462669391011E-2</c:v>
                </c:pt>
                <c:pt idx="3">
                  <c:v>5.1081519058690907E-3</c:v>
                </c:pt>
                <c:pt idx="4">
                  <c:v>0.25868919591177042</c:v>
                </c:pt>
                <c:pt idx="5">
                  <c:v>1.4123479564189774E-3</c:v>
                </c:pt>
                <c:pt idx="6">
                  <c:v>0.33438538844372706</c:v>
                </c:pt>
                <c:pt idx="7">
                  <c:v>5.2240861372123262E-2</c:v>
                </c:pt>
              </c:numCache>
            </c:numRef>
          </c:val>
          <c:extLst>
            <c:ext xmlns:c16="http://schemas.microsoft.com/office/drawing/2014/chart" uri="{C3380CC4-5D6E-409C-BE32-E72D297353CC}">
              <c16:uniqueId val="{00000010-F7F6-48E4-BDE9-CF8A8F47AB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4266327085782901E-2"/>
          <c:y val="2.24084970534844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1FF-4F6D-A09F-40F457F7AE6E}"/>
              </c:ext>
            </c:extLst>
          </c:dPt>
          <c:dPt>
            <c:idx val="5"/>
            <c:invertIfNegative val="0"/>
            <c:bubble3D val="0"/>
            <c:extLst>
              <c:ext xmlns:c16="http://schemas.microsoft.com/office/drawing/2014/chart" uri="{C3380CC4-5D6E-409C-BE32-E72D297353CC}">
                <c16:uniqueId val="{00000001-81FF-4F6D-A09F-40F457F7AE6E}"/>
              </c:ext>
            </c:extLst>
          </c:dPt>
          <c:dPt>
            <c:idx val="6"/>
            <c:invertIfNegative val="0"/>
            <c:bubble3D val="0"/>
            <c:spPr>
              <a:solidFill>
                <a:srgbClr val="7C878E"/>
              </a:solidFill>
              <a:ln>
                <a:noFill/>
              </a:ln>
              <a:effectLst/>
            </c:spPr>
            <c:extLst>
              <c:ext xmlns:c16="http://schemas.microsoft.com/office/drawing/2014/chart" uri="{C3380CC4-5D6E-409C-BE32-E72D297353CC}">
                <c16:uniqueId val="{00000003-81FF-4F6D-A09F-40F457F7AE6E}"/>
              </c:ext>
            </c:extLst>
          </c:dPt>
          <c:dPt>
            <c:idx val="7"/>
            <c:invertIfNegative val="0"/>
            <c:bubble3D val="0"/>
            <c:spPr>
              <a:solidFill>
                <a:srgbClr val="7C878E"/>
              </a:solidFill>
              <a:ln>
                <a:noFill/>
              </a:ln>
              <a:effectLst/>
            </c:spPr>
            <c:extLst>
              <c:ext xmlns:c16="http://schemas.microsoft.com/office/drawing/2014/chart" uri="{C3380CC4-5D6E-409C-BE32-E72D297353CC}">
                <c16:uniqueId val="{00000005-81FF-4F6D-A09F-40F457F7AE6E}"/>
              </c:ext>
            </c:extLst>
          </c:dPt>
          <c:dPt>
            <c:idx val="8"/>
            <c:invertIfNegative val="0"/>
            <c:bubble3D val="0"/>
            <c:spPr>
              <a:solidFill>
                <a:srgbClr val="FFC000"/>
              </a:solidFill>
              <a:ln>
                <a:noFill/>
              </a:ln>
              <a:effectLst/>
            </c:spPr>
            <c:extLst>
              <c:ext xmlns:c16="http://schemas.microsoft.com/office/drawing/2014/chart" uri="{C3380CC4-5D6E-409C-BE32-E72D297353CC}">
                <c16:uniqueId val="{0000000F-3D86-4119-A4E6-A90AE10FAFE7}"/>
              </c:ext>
            </c:extLst>
          </c:dPt>
          <c:dPt>
            <c:idx val="17"/>
            <c:invertIfNegative val="0"/>
            <c:bubble3D val="0"/>
            <c:extLst>
              <c:ext xmlns:c16="http://schemas.microsoft.com/office/drawing/2014/chart" uri="{C3380CC4-5D6E-409C-BE32-E72D297353CC}">
                <c16:uniqueId val="{00000006-81FF-4F6D-A09F-40F457F7AE6E}"/>
              </c:ext>
            </c:extLst>
          </c:dPt>
          <c:dPt>
            <c:idx val="18"/>
            <c:invertIfNegative val="0"/>
            <c:bubble3D val="0"/>
            <c:extLst>
              <c:ext xmlns:c16="http://schemas.microsoft.com/office/drawing/2014/chart" uri="{C3380CC4-5D6E-409C-BE32-E72D297353CC}">
                <c16:uniqueId val="{00000007-81FF-4F6D-A09F-40F457F7AE6E}"/>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FF-4F6D-A09F-40F457F7AE6E}"/>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5F-4B95-B904-05DCAA8DEBFB}"/>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5F-4B95-B904-05DCAA8DEBFB}"/>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5F-4B95-B904-05DCAA8DEBFB}"/>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5F-4B95-B904-05DCAA8DEBFB}"/>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FF-4F6D-A09F-40F457F7AE6E}"/>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FF-4F6D-A09F-40F457F7AE6E}"/>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FF-4F6D-A09F-40F457F7AE6E}"/>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D86-4119-A4E6-A90AE10FAFE7}"/>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'F58'!$A$6:$A$14</c:f>
              <c:numCache>
                <c:formatCode>General</c:formatCode>
                <c:ptCount val="9"/>
                <c:pt idx="0">
                  <c:v>2013</c:v>
                </c:pt>
                <c:pt idx="1">
                  <c:v>2014</c:v>
                </c:pt>
                <c:pt idx="2">
                  <c:v>2015</c:v>
                </c:pt>
                <c:pt idx="3">
                  <c:v>2016</c:v>
                </c:pt>
                <c:pt idx="4">
                  <c:v>2017</c:v>
                </c:pt>
                <c:pt idx="5">
                  <c:v>2018</c:v>
                </c:pt>
                <c:pt idx="6">
                  <c:v>2019</c:v>
                </c:pt>
                <c:pt idx="7">
                  <c:v>2020</c:v>
                </c:pt>
                <c:pt idx="8" formatCode="mmm\-yy">
                  <c:v>44501</c:v>
                </c:pt>
              </c:numCache>
            </c:numRef>
          </c:cat>
          <c:val>
            <c:numRef>
              <c:f>'F58'!$B$6:$B$14</c:f>
              <c:numCache>
                <c:formatCode>#,##0</c:formatCode>
                <c:ptCount val="9"/>
                <c:pt idx="0">
                  <c:v>70246</c:v>
                </c:pt>
                <c:pt idx="1">
                  <c:v>77509</c:v>
                </c:pt>
                <c:pt idx="2">
                  <c:v>82606</c:v>
                </c:pt>
                <c:pt idx="3">
                  <c:v>89558</c:v>
                </c:pt>
                <c:pt idx="4">
                  <c:v>96726</c:v>
                </c:pt>
                <c:pt idx="5">
                  <c:v>104065</c:v>
                </c:pt>
                <c:pt idx="6">
                  <c:v>109333</c:v>
                </c:pt>
                <c:pt idx="7">
                  <c:v>111767</c:v>
                </c:pt>
                <c:pt idx="8">
                  <c:v>119220</c:v>
                </c:pt>
              </c:numCache>
            </c:numRef>
          </c:val>
          <c:extLst>
            <c:ext xmlns:c16="http://schemas.microsoft.com/office/drawing/2014/chart" uri="{C3380CC4-5D6E-409C-BE32-E72D297353CC}">
              <c16:uniqueId val="{00000008-81FF-4F6D-A09F-40F457F7AE6E}"/>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C93-40B0-B823-B348CFB9B4A3}"/>
              </c:ext>
            </c:extLst>
          </c:dPt>
          <c:dPt>
            <c:idx val="1"/>
            <c:bubble3D val="0"/>
            <c:spPr>
              <a:solidFill>
                <a:schemeClr val="accent5"/>
              </a:solidFill>
              <a:ln>
                <a:noFill/>
              </a:ln>
              <a:effectLst/>
            </c:spPr>
            <c:extLst>
              <c:ext xmlns:c16="http://schemas.microsoft.com/office/drawing/2014/chart" uri="{C3380CC4-5D6E-409C-BE32-E72D297353CC}">
                <c16:uniqueId val="{00000003-DC93-40B0-B823-B348CFB9B4A3}"/>
              </c:ext>
            </c:extLst>
          </c:dPt>
          <c:dPt>
            <c:idx val="2"/>
            <c:bubble3D val="0"/>
            <c:spPr>
              <a:solidFill>
                <a:schemeClr val="accent4"/>
              </a:solidFill>
              <a:ln>
                <a:noFill/>
              </a:ln>
              <a:effectLst/>
            </c:spPr>
            <c:extLst>
              <c:ext xmlns:c16="http://schemas.microsoft.com/office/drawing/2014/chart" uri="{C3380CC4-5D6E-409C-BE32-E72D297353CC}">
                <c16:uniqueId val="{00000005-DC93-40B0-B823-B348CFB9B4A3}"/>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DC93-40B0-B823-B348CFB9B4A3}"/>
              </c:ext>
            </c:extLst>
          </c:dPt>
          <c:dPt>
            <c:idx val="4"/>
            <c:bubble3D val="0"/>
            <c:spPr>
              <a:solidFill>
                <a:srgbClr val="A99C3D"/>
              </a:solidFill>
              <a:ln>
                <a:noFill/>
              </a:ln>
              <a:effectLst/>
            </c:spPr>
            <c:extLst>
              <c:ext xmlns:c16="http://schemas.microsoft.com/office/drawing/2014/chart" uri="{C3380CC4-5D6E-409C-BE32-E72D297353CC}">
                <c16:uniqueId val="{00000009-DC93-40B0-B823-B348CFB9B4A3}"/>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DC93-40B0-B823-B348CFB9B4A3}"/>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DC93-40B0-B823-B348CFB9B4A3}"/>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C93-40B0-B823-B348CFB9B4A3}"/>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C93-40B0-B823-B348CFB9B4A3}"/>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C93-40B0-B823-B348CFB9B4A3}"/>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C93-40B0-B823-B348CFB9B4A3}"/>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C93-40B0-B823-B348CFB9B4A3}"/>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'F59'!$A$6:$A$10</c:f>
              <c:strCache>
                <c:ptCount val="5"/>
                <c:pt idx="0">
                  <c:v>Agricultura</c:v>
                </c:pt>
                <c:pt idx="1">
                  <c:v>Caza</c:v>
                </c:pt>
                <c:pt idx="2">
                  <c:v>Ganadería</c:v>
                </c:pt>
                <c:pt idx="3">
                  <c:v>Pesca</c:v>
                </c:pt>
                <c:pt idx="4">
                  <c:v>Silvicultura</c:v>
                </c:pt>
              </c:strCache>
            </c:strRef>
          </c:cat>
          <c:val>
            <c:numRef>
              <c:f>'F59'!$B$6:$B$10</c:f>
              <c:numCache>
                <c:formatCode>0.00%</c:formatCode>
                <c:ptCount val="5"/>
                <c:pt idx="0">
                  <c:v>0.79428787116255661</c:v>
                </c:pt>
                <c:pt idx="1">
                  <c:v>3.9422915618184866E-4</c:v>
                </c:pt>
                <c:pt idx="2">
                  <c:v>0.1974584801207851</c:v>
                </c:pt>
                <c:pt idx="3">
                  <c:v>4.5881563496057709E-3</c:v>
                </c:pt>
                <c:pt idx="4">
                  <c:v>3.2712632108706594E-3</c:v>
                </c:pt>
              </c:numCache>
            </c:numRef>
          </c:val>
          <c:extLst>
            <c:ext xmlns:c16="http://schemas.microsoft.com/office/drawing/2014/chart" uri="{C3380CC4-5D6E-409C-BE32-E72D297353CC}">
              <c16:uniqueId val="{0000000E-DC93-40B0-B823-B348CFB9B4A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F39-43CF-BD47-A12F2C571D32}"/>
              </c:ext>
            </c:extLst>
          </c:dPt>
          <c:dPt>
            <c:idx val="5"/>
            <c:invertIfNegative val="0"/>
            <c:bubble3D val="0"/>
            <c:extLst>
              <c:ext xmlns:c16="http://schemas.microsoft.com/office/drawing/2014/chart" uri="{C3380CC4-5D6E-409C-BE32-E72D297353CC}">
                <c16:uniqueId val="{00000002-9F39-43CF-BD47-A12F2C571D32}"/>
              </c:ext>
            </c:extLst>
          </c:dPt>
          <c:dPt>
            <c:idx val="6"/>
            <c:invertIfNegative val="0"/>
            <c:bubble3D val="0"/>
            <c:extLst>
              <c:ext xmlns:c16="http://schemas.microsoft.com/office/drawing/2014/chart" uri="{C3380CC4-5D6E-409C-BE32-E72D297353CC}">
                <c16:uniqueId val="{00000003-9F39-43CF-BD47-A12F2C571D32}"/>
              </c:ext>
            </c:extLst>
          </c:dPt>
          <c:dPt>
            <c:idx val="7"/>
            <c:invertIfNegative val="0"/>
            <c:bubble3D val="0"/>
            <c:extLst>
              <c:ext xmlns:c16="http://schemas.microsoft.com/office/drawing/2014/chart" uri="{C3380CC4-5D6E-409C-BE32-E72D297353CC}">
                <c16:uniqueId val="{00000005-9F39-43CF-BD47-A12F2C571D32}"/>
              </c:ext>
            </c:extLst>
          </c:dPt>
          <c:dPt>
            <c:idx val="8"/>
            <c:invertIfNegative val="0"/>
            <c:bubble3D val="0"/>
            <c:spPr>
              <a:solidFill>
                <a:srgbClr val="FFC000"/>
              </a:solidFill>
              <a:ln>
                <a:noFill/>
              </a:ln>
              <a:effectLst/>
            </c:spPr>
            <c:extLst>
              <c:ext xmlns:c16="http://schemas.microsoft.com/office/drawing/2014/chart" uri="{C3380CC4-5D6E-409C-BE32-E72D297353CC}">
                <c16:uniqueId val="{0000000B-07AF-475A-8E51-2557482821C9}"/>
              </c:ext>
            </c:extLst>
          </c:dPt>
          <c:dPt>
            <c:idx val="17"/>
            <c:invertIfNegative val="0"/>
            <c:bubble3D val="0"/>
            <c:extLst>
              <c:ext xmlns:c16="http://schemas.microsoft.com/office/drawing/2014/chart" uri="{C3380CC4-5D6E-409C-BE32-E72D297353CC}">
                <c16:uniqueId val="{00000006-9F39-43CF-BD47-A12F2C571D32}"/>
              </c:ext>
            </c:extLst>
          </c:dPt>
          <c:dPt>
            <c:idx val="18"/>
            <c:invertIfNegative val="0"/>
            <c:bubble3D val="0"/>
            <c:extLst>
              <c:ext xmlns:c16="http://schemas.microsoft.com/office/drawing/2014/chart" uri="{C3380CC4-5D6E-409C-BE32-E72D297353CC}">
                <c16:uniqueId val="{00000007-9F39-43CF-BD47-A12F2C571D32}"/>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9-43CF-BD47-A12F2C571D32}"/>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39-43CF-BD47-A12F2C571D32}"/>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39-43CF-BD47-A12F2C571D32}"/>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39-43CF-BD47-A12F2C571D32}"/>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39-43CF-BD47-A12F2C571D32}"/>
                </c:ext>
              </c:extLst>
            </c:dLbl>
            <c:dLbl>
              <c:idx val="5"/>
              <c:layout>
                <c:manualLayout>
                  <c:x val="2.1898061935305881E-3"/>
                  <c:y val="2.58171221244403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39-43CF-BD47-A12F2C571D32}"/>
                </c:ext>
              </c:extLst>
            </c:dLbl>
            <c:dLbl>
              <c:idx val="6"/>
              <c:layout>
                <c:manualLayout>
                  <c:x val="2.1898061935305079E-3"/>
                  <c:y val="3.03921568627450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9-43CF-BD47-A12F2C571D32}"/>
                </c:ext>
              </c:extLst>
            </c:dLbl>
            <c:dLbl>
              <c:idx val="7"/>
              <c:layout>
                <c:manualLayout>
                  <c:x val="0"/>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39-43CF-BD47-A12F2C571D32}"/>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AF-475A-8E51-2557482821C9}"/>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'F60'!$A$6:$A$14</c:f>
              <c:numCache>
                <c:formatCode>General</c:formatCode>
                <c:ptCount val="9"/>
                <c:pt idx="0">
                  <c:v>2013</c:v>
                </c:pt>
                <c:pt idx="1">
                  <c:v>2014</c:v>
                </c:pt>
                <c:pt idx="2">
                  <c:v>2015</c:v>
                </c:pt>
                <c:pt idx="3">
                  <c:v>2016</c:v>
                </c:pt>
                <c:pt idx="4">
                  <c:v>2017</c:v>
                </c:pt>
                <c:pt idx="5">
                  <c:v>2018</c:v>
                </c:pt>
                <c:pt idx="6">
                  <c:v>2019</c:v>
                </c:pt>
                <c:pt idx="7">
                  <c:v>2020</c:v>
                </c:pt>
                <c:pt idx="8" formatCode="mmm\-yy">
                  <c:v>44501</c:v>
                </c:pt>
              </c:numCache>
            </c:numRef>
          </c:cat>
          <c:val>
            <c:numRef>
              <c:f>'F60'!$B$6:$B$14</c:f>
              <c:numCache>
                <c:formatCode>#,##0</c:formatCode>
                <c:ptCount val="9"/>
                <c:pt idx="0">
                  <c:v>347298</c:v>
                </c:pt>
                <c:pt idx="1">
                  <c:v>363344</c:v>
                </c:pt>
                <c:pt idx="2">
                  <c:v>385457</c:v>
                </c:pt>
                <c:pt idx="3">
                  <c:v>407270</c:v>
                </c:pt>
                <c:pt idx="4">
                  <c:v>435724</c:v>
                </c:pt>
                <c:pt idx="5">
                  <c:v>452017</c:v>
                </c:pt>
                <c:pt idx="6">
                  <c:v>458198</c:v>
                </c:pt>
                <c:pt idx="7">
                  <c:v>452541</c:v>
                </c:pt>
                <c:pt idx="8">
                  <c:v>484648</c:v>
                </c:pt>
              </c:numCache>
            </c:numRef>
          </c:val>
          <c:extLst>
            <c:ext xmlns:c16="http://schemas.microsoft.com/office/drawing/2014/chart" uri="{C3380CC4-5D6E-409C-BE32-E72D297353CC}">
              <c16:uniqueId val="{0000000C-9F39-43CF-BD47-A12F2C571D32}"/>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314969002080478"/>
          <c:y val="0.14049741993342066"/>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8E2A-47B6-A181-D2ADE711A4E0}"/>
              </c:ext>
            </c:extLst>
          </c:dPt>
          <c:dPt>
            <c:idx val="1"/>
            <c:bubble3D val="0"/>
            <c:spPr>
              <a:solidFill>
                <a:srgbClr val="FFD581"/>
              </a:solidFill>
            </c:spPr>
            <c:extLst>
              <c:ext xmlns:c16="http://schemas.microsoft.com/office/drawing/2014/chart" uri="{C3380CC4-5D6E-409C-BE32-E72D297353CC}">
                <c16:uniqueId val="{00000003-8E2A-47B6-A181-D2ADE711A4E0}"/>
              </c:ext>
            </c:extLst>
          </c:dPt>
          <c:dPt>
            <c:idx val="2"/>
            <c:bubble3D val="0"/>
            <c:spPr>
              <a:solidFill>
                <a:srgbClr val="DAA600"/>
              </a:solidFill>
            </c:spPr>
            <c:extLst>
              <c:ext xmlns:c16="http://schemas.microsoft.com/office/drawing/2014/chart" uri="{C3380CC4-5D6E-409C-BE32-E72D297353CC}">
                <c16:uniqueId val="{00000005-8E2A-47B6-A181-D2ADE711A4E0}"/>
              </c:ext>
            </c:extLst>
          </c:dPt>
          <c:dPt>
            <c:idx val="3"/>
            <c:bubble3D val="0"/>
            <c:spPr>
              <a:solidFill>
                <a:srgbClr val="8A8032"/>
              </a:solidFill>
            </c:spPr>
            <c:extLst>
              <c:ext xmlns:c16="http://schemas.microsoft.com/office/drawing/2014/chart" uri="{C3380CC4-5D6E-409C-BE32-E72D297353CC}">
                <c16:uniqueId val="{00000007-8E2A-47B6-A181-D2ADE711A4E0}"/>
              </c:ext>
            </c:extLst>
          </c:dPt>
          <c:dPt>
            <c:idx val="4"/>
            <c:bubble3D val="0"/>
            <c:spPr>
              <a:solidFill>
                <a:srgbClr val="ED7D31">
                  <a:lumMod val="50000"/>
                </a:srgbClr>
              </a:solidFill>
            </c:spPr>
            <c:extLst>
              <c:ext xmlns:c16="http://schemas.microsoft.com/office/drawing/2014/chart" uri="{C3380CC4-5D6E-409C-BE32-E72D297353CC}">
                <c16:uniqueId val="{00000009-8E2A-47B6-A181-D2ADE711A4E0}"/>
              </c:ext>
            </c:extLst>
          </c:dPt>
          <c:dPt>
            <c:idx val="5"/>
            <c:bubble3D val="0"/>
            <c:spPr>
              <a:solidFill>
                <a:srgbClr val="9E6900"/>
              </a:solidFill>
            </c:spPr>
            <c:extLst>
              <c:ext xmlns:c16="http://schemas.microsoft.com/office/drawing/2014/chart" uri="{C3380CC4-5D6E-409C-BE32-E72D297353CC}">
                <c16:uniqueId val="{0000000B-8E2A-47B6-A181-D2ADE711A4E0}"/>
              </c:ext>
            </c:extLst>
          </c:dPt>
          <c:dPt>
            <c:idx val="6"/>
            <c:bubble3D val="0"/>
            <c:spPr>
              <a:solidFill>
                <a:srgbClr val="663300"/>
              </a:solidFill>
            </c:spPr>
            <c:extLst>
              <c:ext xmlns:c16="http://schemas.microsoft.com/office/drawing/2014/chart" uri="{C3380CC4-5D6E-409C-BE32-E72D297353CC}">
                <c16:uniqueId val="{0000000D-8E2A-47B6-A181-D2ADE711A4E0}"/>
              </c:ext>
            </c:extLst>
          </c:dPt>
          <c:dPt>
            <c:idx val="7"/>
            <c:bubble3D val="0"/>
            <c:spPr>
              <a:solidFill>
                <a:srgbClr val="FFC301"/>
              </a:solidFill>
            </c:spPr>
            <c:extLst>
              <c:ext xmlns:c16="http://schemas.microsoft.com/office/drawing/2014/chart" uri="{C3380CC4-5D6E-409C-BE32-E72D297353CC}">
                <c16:uniqueId val="{0000000F-8E2A-47B6-A181-D2ADE711A4E0}"/>
              </c:ext>
            </c:extLst>
          </c:dPt>
          <c:dPt>
            <c:idx val="8"/>
            <c:bubble3D val="0"/>
            <c:spPr>
              <a:solidFill>
                <a:srgbClr val="F0975A"/>
              </a:solidFill>
            </c:spPr>
            <c:extLst>
              <c:ext xmlns:c16="http://schemas.microsoft.com/office/drawing/2014/chart" uri="{C3380CC4-5D6E-409C-BE32-E72D297353CC}">
                <c16:uniqueId val="{00000011-8E2A-47B6-A181-D2ADE711A4E0}"/>
              </c:ext>
            </c:extLst>
          </c:dPt>
          <c:dPt>
            <c:idx val="9"/>
            <c:bubble3D val="0"/>
            <c:spPr>
              <a:solidFill>
                <a:srgbClr val="ED7D31">
                  <a:lumMod val="75000"/>
                </a:srgbClr>
              </a:solidFill>
            </c:spPr>
            <c:extLst>
              <c:ext xmlns:c16="http://schemas.microsoft.com/office/drawing/2014/chart" uri="{C3380CC4-5D6E-409C-BE32-E72D297353CC}">
                <c16:uniqueId val="{00000012-CF45-49AC-9F12-96668E3E4666}"/>
              </c:ext>
            </c:extLst>
          </c:dPt>
          <c:dLbls>
            <c:dLbl>
              <c:idx val="0"/>
              <c:layout>
                <c:manualLayout>
                  <c:x val="-5.1206487919395381E-2"/>
                  <c:y val="-9.68542871947123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E2A-47B6-A181-D2ADE711A4E0}"/>
                </c:ext>
              </c:extLst>
            </c:dLbl>
            <c:dLbl>
              <c:idx val="1"/>
              <c:layout>
                <c:manualLayout>
                  <c:x val="-8.2298628505960269E-3"/>
                  <c:y val="-0.17747543075850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E2A-47B6-A181-D2ADE711A4E0}"/>
                </c:ext>
              </c:extLst>
            </c:dLbl>
            <c:dLbl>
              <c:idx val="2"/>
              <c:layout>
                <c:manualLayout>
                  <c:x val="3.8194555209842565E-2"/>
                  <c:y val="-4.53514577279776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E2A-47B6-A181-D2ADE711A4E0}"/>
                </c:ext>
              </c:extLst>
            </c:dLbl>
            <c:dLbl>
              <c:idx val="3"/>
              <c:layout>
                <c:manualLayout>
                  <c:x val="1.2638862367596277E-2"/>
                  <c:y val="2.60508414837997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E2A-47B6-A181-D2ADE711A4E0}"/>
                </c:ext>
              </c:extLst>
            </c:dLbl>
            <c:dLbl>
              <c:idx val="4"/>
              <c:layout>
                <c:manualLayout>
                  <c:x val="6.7233685660904374E-2"/>
                  <c:y val="3.8104866139994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E2A-47B6-A181-D2ADE711A4E0}"/>
                </c:ext>
              </c:extLst>
            </c:dLbl>
            <c:dLbl>
              <c:idx val="5"/>
              <c:layout>
                <c:manualLayout>
                  <c:x val="-7.7112186939542688E-3"/>
                  <c:y val="4.62109928362551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E2A-47B6-A181-D2ADE711A4E0}"/>
                </c:ext>
              </c:extLst>
            </c:dLbl>
            <c:dLbl>
              <c:idx val="6"/>
              <c:layout>
                <c:manualLayout>
                  <c:x val="-5.2029159693126803E-3"/>
                  <c:y val="-2.78923963460294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E2A-47B6-A181-D2ADE711A4E0}"/>
                </c:ext>
              </c:extLst>
            </c:dLbl>
            <c:dLbl>
              <c:idx val="7"/>
              <c:layout>
                <c:manualLayout>
                  <c:x val="-1.9473642827456842E-2"/>
                  <c:y val="-0.1064914719619076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E2A-47B6-A181-D2ADE711A4E0}"/>
                </c:ext>
              </c:extLst>
            </c:dLbl>
            <c:dLbl>
              <c:idx val="8"/>
              <c:layout>
                <c:manualLayout>
                  <c:x val="5.1761376717862413E-2"/>
                  <c:y val="-0.1751598017756806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E2A-47B6-A181-D2ADE711A4E0}"/>
                </c:ext>
              </c:extLst>
            </c:dLbl>
            <c:dLbl>
              <c:idx val="9"/>
              <c:layout>
                <c:manualLayout>
                  <c:x val="5.1330377961128028E-2"/>
                  <c:y val="-0.110332616365192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F45-49AC-9F12-96668E3E4666}"/>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'F61'!$A$5:$A$14</c:f>
              <c:strCache>
                <c:ptCount val="10"/>
                <c:pt idx="0">
                  <c:v>Elaboración de alimentos.</c:v>
                </c:pt>
                <c:pt idx="1">
                  <c:v>Fabricación y ensamble de maquinaria, equipos, aparatos y accesorios y artículos eléctricos, electrónicos y sus partes.</c:v>
                </c:pt>
                <c:pt idx="2">
                  <c:v>Fabricación de productos metálicos, excepto maquinaria y equipo.</c:v>
                </c:pt>
                <c:pt idx="3">
                  <c:v>Fabricación de productos de hule y plástico.</c:v>
                </c:pt>
                <c:pt idx="4">
                  <c:v>Industria química.</c:v>
                </c:pt>
                <c:pt idx="5">
                  <c:v>Construcción, reconstrucción y ensamble de equipo de transporte y sus partes.</c:v>
                </c:pt>
                <c:pt idx="6">
                  <c:v>Elaboración de bebidas.</c:v>
                </c:pt>
                <c:pt idx="7">
                  <c:v>Fabricación y/o reparación de muebles de madera y sus partes; excepto de metal y de plástico moldeado.</c:v>
                </c:pt>
                <c:pt idx="8">
                  <c:v>Fabricación, ensamble y reparación de maquinaria, equipo y sus partes; excepto los eléctricos.</c:v>
                </c:pt>
                <c:pt idx="9">
                  <c:v>Otros</c:v>
                </c:pt>
              </c:strCache>
            </c:strRef>
          </c:cat>
          <c:val>
            <c:numRef>
              <c:f>'F61'!$B$5:$B$14</c:f>
              <c:numCache>
                <c:formatCode>0.00%</c:formatCode>
                <c:ptCount val="10"/>
                <c:pt idx="0">
                  <c:v>0.21188780310658456</c:v>
                </c:pt>
                <c:pt idx="1">
                  <c:v>0.12364025024347568</c:v>
                </c:pt>
                <c:pt idx="2">
                  <c:v>0.10626062626896221</c:v>
                </c:pt>
                <c:pt idx="3">
                  <c:v>9.0061240322873506E-2</c:v>
                </c:pt>
                <c:pt idx="4">
                  <c:v>8.8610703025701121E-2</c:v>
                </c:pt>
                <c:pt idx="5">
                  <c:v>5.816179990426041E-2</c:v>
                </c:pt>
                <c:pt idx="6">
                  <c:v>4.9097489311830445E-2</c:v>
                </c:pt>
                <c:pt idx="7">
                  <c:v>4.8589904425479939E-2</c:v>
                </c:pt>
                <c:pt idx="8">
                  <c:v>4.667717601228108E-2</c:v>
                </c:pt>
                <c:pt idx="9">
                  <c:v>0.17701300737855102</c:v>
                </c:pt>
              </c:numCache>
            </c:numRef>
          </c:val>
          <c:extLst>
            <c:ext xmlns:c16="http://schemas.microsoft.com/office/drawing/2014/chart" uri="{C3380CC4-5D6E-409C-BE32-E72D297353CC}">
              <c16:uniqueId val="{00000012-8E2A-47B6-A181-D2ADE711A4E0}"/>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7D3-4D7F-8265-4AB8B5201F51}"/>
              </c:ext>
            </c:extLst>
          </c:dPt>
          <c:dPt>
            <c:idx val="5"/>
            <c:invertIfNegative val="0"/>
            <c:bubble3D val="0"/>
            <c:extLst>
              <c:ext xmlns:c16="http://schemas.microsoft.com/office/drawing/2014/chart" uri="{C3380CC4-5D6E-409C-BE32-E72D297353CC}">
                <c16:uniqueId val="{00000002-87D3-4D7F-8265-4AB8B5201F51}"/>
              </c:ext>
            </c:extLst>
          </c:dPt>
          <c:dPt>
            <c:idx val="6"/>
            <c:invertIfNegative val="0"/>
            <c:bubble3D val="0"/>
            <c:extLst>
              <c:ext xmlns:c16="http://schemas.microsoft.com/office/drawing/2014/chart" uri="{C3380CC4-5D6E-409C-BE32-E72D297353CC}">
                <c16:uniqueId val="{00000003-87D3-4D7F-8265-4AB8B5201F51}"/>
              </c:ext>
            </c:extLst>
          </c:dPt>
          <c:dPt>
            <c:idx val="7"/>
            <c:invertIfNegative val="0"/>
            <c:bubble3D val="0"/>
            <c:extLst>
              <c:ext xmlns:c16="http://schemas.microsoft.com/office/drawing/2014/chart" uri="{C3380CC4-5D6E-409C-BE32-E72D297353CC}">
                <c16:uniqueId val="{00000005-87D3-4D7F-8265-4AB8B5201F51}"/>
              </c:ext>
            </c:extLst>
          </c:dPt>
          <c:dPt>
            <c:idx val="8"/>
            <c:invertIfNegative val="0"/>
            <c:bubble3D val="0"/>
            <c:spPr>
              <a:solidFill>
                <a:srgbClr val="FFC000"/>
              </a:solidFill>
              <a:ln>
                <a:noFill/>
              </a:ln>
              <a:effectLst/>
            </c:spPr>
            <c:extLst>
              <c:ext xmlns:c16="http://schemas.microsoft.com/office/drawing/2014/chart" uri="{C3380CC4-5D6E-409C-BE32-E72D297353CC}">
                <c16:uniqueId val="{0000000F-0866-45C4-A53E-6A9168089325}"/>
              </c:ext>
            </c:extLst>
          </c:dPt>
          <c:dPt>
            <c:idx val="17"/>
            <c:invertIfNegative val="0"/>
            <c:bubble3D val="0"/>
            <c:extLst>
              <c:ext xmlns:c16="http://schemas.microsoft.com/office/drawing/2014/chart" uri="{C3380CC4-5D6E-409C-BE32-E72D297353CC}">
                <c16:uniqueId val="{00000006-87D3-4D7F-8265-4AB8B5201F51}"/>
              </c:ext>
            </c:extLst>
          </c:dPt>
          <c:dPt>
            <c:idx val="18"/>
            <c:invertIfNegative val="0"/>
            <c:bubble3D val="0"/>
            <c:extLst>
              <c:ext xmlns:c16="http://schemas.microsoft.com/office/drawing/2014/chart" uri="{C3380CC4-5D6E-409C-BE32-E72D297353CC}">
                <c16:uniqueId val="{00000007-87D3-4D7F-8265-4AB8B5201F51}"/>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3-4D7F-8265-4AB8B5201F51}"/>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3-4D7F-8265-4AB8B5201F51}"/>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D3-4D7F-8265-4AB8B5201F51}"/>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D3-4D7F-8265-4AB8B5201F51}"/>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D3-4D7F-8265-4AB8B5201F51}"/>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3-4D7F-8265-4AB8B5201F51}"/>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3-4D7F-8265-4AB8B5201F51}"/>
                </c:ext>
              </c:extLst>
            </c:dLbl>
            <c:dLbl>
              <c:idx val="7"/>
              <c:layout>
                <c:manualLayout>
                  <c:x val="-3.8095238095238095E-3"/>
                  <c:y val="1.83696900114810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3-4D7F-8265-4AB8B5201F51}"/>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'F62'!$A$6:$A$14</c:f>
              <c:numCache>
                <c:formatCode>General</c:formatCode>
                <c:ptCount val="9"/>
                <c:pt idx="0">
                  <c:v>2013</c:v>
                </c:pt>
                <c:pt idx="1">
                  <c:v>2014</c:v>
                </c:pt>
                <c:pt idx="2">
                  <c:v>2015</c:v>
                </c:pt>
                <c:pt idx="3">
                  <c:v>2016</c:v>
                </c:pt>
                <c:pt idx="4">
                  <c:v>2017</c:v>
                </c:pt>
                <c:pt idx="5">
                  <c:v>2018</c:v>
                </c:pt>
                <c:pt idx="6">
                  <c:v>2019</c:v>
                </c:pt>
                <c:pt idx="7">
                  <c:v>2020</c:v>
                </c:pt>
                <c:pt idx="8" formatCode="mmm\-yy">
                  <c:v>44501</c:v>
                </c:pt>
              </c:numCache>
            </c:numRef>
          </c:cat>
          <c:val>
            <c:numRef>
              <c:f>'F62'!$B$6:$B$14</c:f>
              <c:numCache>
                <c:formatCode>#,##0</c:formatCode>
                <c:ptCount val="9"/>
                <c:pt idx="0">
                  <c:v>282499</c:v>
                </c:pt>
                <c:pt idx="1">
                  <c:v>295797</c:v>
                </c:pt>
                <c:pt idx="2">
                  <c:v>312586</c:v>
                </c:pt>
                <c:pt idx="3">
                  <c:v>334254</c:v>
                </c:pt>
                <c:pt idx="4">
                  <c:v>343480</c:v>
                </c:pt>
                <c:pt idx="5">
                  <c:v>354114</c:v>
                </c:pt>
                <c:pt idx="6">
                  <c:v>363625</c:v>
                </c:pt>
                <c:pt idx="7">
                  <c:v>366999</c:v>
                </c:pt>
                <c:pt idx="8">
                  <c:v>391234</c:v>
                </c:pt>
              </c:numCache>
            </c:numRef>
          </c:val>
          <c:extLst>
            <c:ext xmlns:c16="http://schemas.microsoft.com/office/drawing/2014/chart" uri="{C3380CC4-5D6E-409C-BE32-E72D297353CC}">
              <c16:uniqueId val="{0000000C-87D3-4D7F-8265-4AB8B5201F51}"/>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'F6'!$B$4</c:f>
              <c:strCache>
                <c:ptCount val="1"/>
                <c:pt idx="0">
                  <c:v>Jalisco</c:v>
                </c:pt>
              </c:strCache>
            </c:strRef>
          </c:tx>
          <c:spPr>
            <a:solidFill>
              <a:srgbClr val="7C878E"/>
            </a:solidFill>
            <a:ln>
              <a:noFill/>
            </a:ln>
            <a:effectLst/>
          </c:spPr>
          <c:invertIfNegative val="0"/>
          <c:dPt>
            <c:idx val="0"/>
            <c:invertIfNegative val="0"/>
            <c:bubble3D val="0"/>
            <c:spPr>
              <a:solidFill>
                <a:srgbClr val="95682B"/>
              </a:solidFill>
              <a:ln>
                <a:noFill/>
              </a:ln>
              <a:effectLst/>
            </c:spPr>
            <c:extLst>
              <c:ext xmlns:c16="http://schemas.microsoft.com/office/drawing/2014/chart" uri="{C3380CC4-5D6E-409C-BE32-E72D297353CC}">
                <c16:uniqueId val="{00000001-C756-410D-8F41-8A3133AF4ED3}"/>
              </c:ext>
            </c:extLst>
          </c:dPt>
          <c:dPt>
            <c:idx val="1"/>
            <c:invertIfNegative val="0"/>
            <c:bubble3D val="0"/>
            <c:spPr>
              <a:solidFill>
                <a:srgbClr val="7C878E"/>
              </a:solidFill>
              <a:ln>
                <a:noFill/>
              </a:ln>
              <a:effectLst/>
            </c:spPr>
            <c:extLst>
              <c:ext xmlns:c16="http://schemas.microsoft.com/office/drawing/2014/chart" uri="{C3380CC4-5D6E-409C-BE32-E72D297353CC}">
                <c16:uniqueId val="{00000003-C756-410D-8F41-8A3133AF4ED3}"/>
              </c:ext>
            </c:extLst>
          </c:dPt>
          <c:dPt>
            <c:idx val="2"/>
            <c:invertIfNegative val="0"/>
            <c:bubble3D val="0"/>
            <c:spPr>
              <a:solidFill>
                <a:srgbClr val="FBBB27"/>
              </a:solidFill>
              <a:ln>
                <a:noFill/>
              </a:ln>
              <a:effectLst/>
            </c:spPr>
            <c:extLst>
              <c:ext xmlns:c16="http://schemas.microsoft.com/office/drawing/2014/chart" uri="{C3380CC4-5D6E-409C-BE32-E72D297353CC}">
                <c16:uniqueId val="{00000005-C756-410D-8F41-8A3133AF4ED3}"/>
              </c:ext>
            </c:extLst>
          </c:dPt>
          <c:dPt>
            <c:idx val="3"/>
            <c:invertIfNegative val="0"/>
            <c:bubble3D val="0"/>
            <c:spPr>
              <a:solidFill>
                <a:srgbClr val="7C878E"/>
              </a:solidFill>
              <a:ln>
                <a:noFill/>
              </a:ln>
              <a:effectLst/>
            </c:spPr>
            <c:extLst>
              <c:ext xmlns:c16="http://schemas.microsoft.com/office/drawing/2014/chart" uri="{C3380CC4-5D6E-409C-BE32-E72D297353CC}">
                <c16:uniqueId val="{00000007-C756-410D-8F41-8A3133AF4ED3}"/>
              </c:ext>
            </c:extLst>
          </c:dPt>
          <c:dPt>
            <c:idx val="4"/>
            <c:invertIfNegative val="0"/>
            <c:bubble3D val="0"/>
            <c:spPr>
              <a:solidFill>
                <a:srgbClr val="7C878E"/>
              </a:solidFill>
              <a:ln>
                <a:noFill/>
              </a:ln>
              <a:effectLst/>
            </c:spPr>
            <c:extLst>
              <c:ext xmlns:c16="http://schemas.microsoft.com/office/drawing/2014/chart" uri="{C3380CC4-5D6E-409C-BE32-E72D297353CC}">
                <c16:uniqueId val="{00000009-C756-410D-8F41-8A3133AF4ED3}"/>
              </c:ext>
            </c:extLst>
          </c:dPt>
          <c:dPt>
            <c:idx val="5"/>
            <c:invertIfNegative val="0"/>
            <c:bubble3D val="0"/>
            <c:spPr>
              <a:solidFill>
                <a:srgbClr val="7C878E"/>
              </a:solidFill>
              <a:ln>
                <a:noFill/>
              </a:ln>
              <a:effectLst/>
            </c:spPr>
            <c:extLst>
              <c:ext xmlns:c16="http://schemas.microsoft.com/office/drawing/2014/chart" uri="{C3380CC4-5D6E-409C-BE32-E72D297353CC}">
                <c16:uniqueId val="{0000000B-C756-410D-8F41-8A3133AF4ED3}"/>
              </c:ext>
            </c:extLst>
          </c:dPt>
          <c:dPt>
            <c:idx val="6"/>
            <c:invertIfNegative val="0"/>
            <c:bubble3D val="0"/>
            <c:spPr>
              <a:solidFill>
                <a:srgbClr val="7C878E"/>
              </a:solidFill>
              <a:ln>
                <a:noFill/>
              </a:ln>
              <a:effectLst/>
            </c:spPr>
            <c:extLst>
              <c:ext xmlns:c16="http://schemas.microsoft.com/office/drawing/2014/chart" uri="{C3380CC4-5D6E-409C-BE32-E72D297353CC}">
                <c16:uniqueId val="{0000000D-C756-410D-8F41-8A3133AF4ED3}"/>
              </c:ext>
            </c:extLst>
          </c:dPt>
          <c:dPt>
            <c:idx val="7"/>
            <c:invertIfNegative val="0"/>
            <c:bubble3D val="0"/>
            <c:spPr>
              <a:solidFill>
                <a:srgbClr val="7C878E"/>
              </a:solidFill>
              <a:ln>
                <a:noFill/>
              </a:ln>
              <a:effectLst/>
            </c:spPr>
            <c:extLst>
              <c:ext xmlns:c16="http://schemas.microsoft.com/office/drawing/2014/chart" uri="{C3380CC4-5D6E-409C-BE32-E72D297353CC}">
                <c16:uniqueId val="{0000000F-C756-410D-8F41-8A3133AF4ED3}"/>
              </c:ext>
            </c:extLst>
          </c:dPt>
          <c:dPt>
            <c:idx val="8"/>
            <c:invertIfNegative val="0"/>
            <c:bubble3D val="0"/>
            <c:spPr>
              <a:solidFill>
                <a:srgbClr val="7C878E"/>
              </a:solidFill>
              <a:ln>
                <a:noFill/>
              </a:ln>
              <a:effectLst/>
            </c:spPr>
            <c:extLst>
              <c:ext xmlns:c16="http://schemas.microsoft.com/office/drawing/2014/chart" uri="{C3380CC4-5D6E-409C-BE32-E72D297353CC}">
                <c16:uniqueId val="{00000011-C756-410D-8F41-8A3133AF4ED3}"/>
              </c:ext>
            </c:extLst>
          </c:dPt>
          <c:dPt>
            <c:idx val="9"/>
            <c:invertIfNegative val="0"/>
            <c:bubble3D val="0"/>
            <c:spPr>
              <a:solidFill>
                <a:srgbClr val="7C878E"/>
              </a:solidFill>
              <a:ln>
                <a:noFill/>
              </a:ln>
              <a:effectLst/>
            </c:spPr>
            <c:extLst>
              <c:ext xmlns:c16="http://schemas.microsoft.com/office/drawing/2014/chart" uri="{C3380CC4-5D6E-409C-BE32-E72D297353CC}">
                <c16:uniqueId val="{00000013-C756-410D-8F41-8A3133AF4ED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756-410D-8F41-8A3133AF4ED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756-410D-8F41-8A3133AF4ED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756-410D-8F41-8A3133AF4ED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756-410D-8F41-8A3133AF4ED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756-410D-8F41-8A3133AF4ED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756-410D-8F41-8A3133AF4ED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756-410D-8F41-8A3133AF4ED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756-410D-8F41-8A3133AF4ED3}"/>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'F6'!$C$3:$E$3</c:f>
              <c:strCache>
                <c:ptCount val="3"/>
                <c:pt idx="0">
                  <c:v>Actividades terciarias</c:v>
                </c:pt>
                <c:pt idx="1">
                  <c:v>Actividades secundarias</c:v>
                </c:pt>
                <c:pt idx="2">
                  <c:v>Actividades primarias</c:v>
                </c:pt>
              </c:strCache>
            </c:strRef>
          </c:cat>
          <c:val>
            <c:numRef>
              <c:f>'F6'!$C$4:$E$4</c:f>
              <c:numCache>
                <c:formatCode>0.0%</c:formatCode>
                <c:ptCount val="3"/>
                <c:pt idx="0">
                  <c:v>6.6554694163911993E-2</c:v>
                </c:pt>
                <c:pt idx="1">
                  <c:v>6.8561238559229534E-2</c:v>
                </c:pt>
                <c:pt idx="2">
                  <c:v>0.12235298634310444</c:v>
                </c:pt>
              </c:numCache>
            </c:numRef>
          </c:val>
          <c:extLst>
            <c:ext xmlns:c16="http://schemas.microsoft.com/office/drawing/2014/chart" uri="{C3380CC4-5D6E-409C-BE32-E72D297353CC}">
              <c16:uniqueId val="{00000024-C756-410D-8F41-8A3133AF4ED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2BF5-4460-A596-482585189B4C}"/>
              </c:ext>
            </c:extLst>
          </c:dPt>
          <c:dPt>
            <c:idx val="1"/>
            <c:bubble3D val="0"/>
            <c:spPr>
              <a:solidFill>
                <a:srgbClr val="FBD1AF"/>
              </a:solidFill>
              <a:ln>
                <a:noFill/>
              </a:ln>
            </c:spPr>
            <c:extLst>
              <c:ext xmlns:c16="http://schemas.microsoft.com/office/drawing/2014/chart" uri="{C3380CC4-5D6E-409C-BE32-E72D297353CC}">
                <c16:uniqueId val="{00000003-2BF5-4460-A596-482585189B4C}"/>
              </c:ext>
            </c:extLst>
          </c:dPt>
          <c:dPt>
            <c:idx val="2"/>
            <c:bubble3D val="0"/>
            <c:spPr>
              <a:solidFill>
                <a:srgbClr val="C89800"/>
              </a:solidFill>
              <a:ln>
                <a:noFill/>
              </a:ln>
            </c:spPr>
            <c:extLst>
              <c:ext xmlns:c16="http://schemas.microsoft.com/office/drawing/2014/chart" uri="{C3380CC4-5D6E-409C-BE32-E72D297353CC}">
                <c16:uniqueId val="{00000005-2BF5-4460-A596-482585189B4C}"/>
              </c:ext>
            </c:extLst>
          </c:dPt>
          <c:dPt>
            <c:idx val="3"/>
            <c:bubble3D val="0"/>
            <c:spPr>
              <a:solidFill>
                <a:srgbClr val="663300"/>
              </a:solidFill>
              <a:ln>
                <a:noFill/>
              </a:ln>
            </c:spPr>
            <c:extLst>
              <c:ext xmlns:c16="http://schemas.microsoft.com/office/drawing/2014/chart" uri="{C3380CC4-5D6E-409C-BE32-E72D297353CC}">
                <c16:uniqueId val="{00000007-2BF5-4460-A596-482585189B4C}"/>
              </c:ext>
            </c:extLst>
          </c:dPt>
          <c:dPt>
            <c:idx val="4"/>
            <c:bubble3D val="0"/>
            <c:spPr>
              <a:solidFill>
                <a:srgbClr val="8A5C00"/>
              </a:solidFill>
              <a:ln>
                <a:noFill/>
              </a:ln>
            </c:spPr>
            <c:extLst>
              <c:ext xmlns:c16="http://schemas.microsoft.com/office/drawing/2014/chart" uri="{C3380CC4-5D6E-409C-BE32-E72D297353CC}">
                <c16:uniqueId val="{00000009-2BF5-4460-A596-482585189B4C}"/>
              </c:ext>
            </c:extLst>
          </c:dPt>
          <c:dPt>
            <c:idx val="5"/>
            <c:bubble3D val="0"/>
            <c:spPr>
              <a:solidFill>
                <a:srgbClr val="ED7D31"/>
              </a:solidFill>
              <a:ln>
                <a:noFill/>
              </a:ln>
            </c:spPr>
            <c:extLst>
              <c:ext xmlns:c16="http://schemas.microsoft.com/office/drawing/2014/chart" uri="{C3380CC4-5D6E-409C-BE32-E72D297353CC}">
                <c16:uniqueId val="{0000000B-2BF5-4460-A596-482585189B4C}"/>
              </c:ext>
            </c:extLst>
          </c:dPt>
          <c:dPt>
            <c:idx val="6"/>
            <c:bubble3D val="0"/>
            <c:spPr>
              <a:solidFill>
                <a:srgbClr val="FBBB27"/>
              </a:solidFill>
              <a:ln>
                <a:noFill/>
              </a:ln>
            </c:spPr>
            <c:extLst>
              <c:ext xmlns:c16="http://schemas.microsoft.com/office/drawing/2014/chart" uri="{C3380CC4-5D6E-409C-BE32-E72D297353CC}">
                <c16:uniqueId val="{0000000D-2BF5-4460-A596-482585189B4C}"/>
              </c:ext>
            </c:extLst>
          </c:dPt>
          <c:dPt>
            <c:idx val="7"/>
            <c:bubble3D val="0"/>
            <c:spPr>
              <a:solidFill>
                <a:srgbClr val="FFD581"/>
              </a:solidFill>
              <a:ln>
                <a:noFill/>
              </a:ln>
            </c:spPr>
            <c:extLst>
              <c:ext xmlns:c16="http://schemas.microsoft.com/office/drawing/2014/chart" uri="{C3380CC4-5D6E-409C-BE32-E72D297353CC}">
                <c16:uniqueId val="{0000000F-2BF5-4460-A596-482585189B4C}"/>
              </c:ext>
            </c:extLst>
          </c:dPt>
          <c:dPt>
            <c:idx val="8"/>
            <c:bubble3D val="0"/>
            <c:spPr>
              <a:solidFill>
                <a:srgbClr val="7C878E"/>
              </a:solidFill>
              <a:ln>
                <a:noFill/>
              </a:ln>
            </c:spPr>
            <c:extLst>
              <c:ext xmlns:c16="http://schemas.microsoft.com/office/drawing/2014/chart" uri="{C3380CC4-5D6E-409C-BE32-E72D297353CC}">
                <c16:uniqueId val="{00000011-2BF5-4460-A596-482585189B4C}"/>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BF5-4460-A596-482585189B4C}"/>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BF5-4460-A596-482585189B4C}"/>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BF5-4460-A596-482585189B4C}"/>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BF5-4460-A596-482585189B4C}"/>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BF5-4460-A596-482585189B4C}"/>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BF5-4460-A596-482585189B4C}"/>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BF5-4460-A596-482585189B4C}"/>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BF5-4460-A596-482585189B4C}"/>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BF5-4460-A596-482585189B4C}"/>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'F63'!$A$6:$A$14</c:f>
              <c:strCache>
                <c:ptCount val="9"/>
                <c:pt idx="0">
                  <c:v>Compraventa de alimentos, bebidas y productos del tabaco.</c:v>
                </c:pt>
                <c:pt idx="1">
                  <c:v>Compraventa de prendas de vestir y artículos de uso personal.</c:v>
                </c:pt>
                <c:pt idx="2">
                  <c:v>Compraventa de materias primas, materiales y auxiliares.</c:v>
                </c:pt>
                <c:pt idx="3">
                  <c:v>Compraventa en tiendas de autoservicios y departamentos especializados.</c:v>
                </c:pt>
                <c:pt idx="4">
                  <c:v>Compraventa de maquinaria, equipo, instrumentos, aparatos, herramientas.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'F63'!$B$6:$B$14</c:f>
              <c:numCache>
                <c:formatCode>0.00%</c:formatCode>
                <c:ptCount val="9"/>
                <c:pt idx="0">
                  <c:v>0.19884519239125434</c:v>
                </c:pt>
                <c:pt idx="1">
                  <c:v>0.17411830260151215</c:v>
                </c:pt>
                <c:pt idx="2">
                  <c:v>0.1496419022886559</c:v>
                </c:pt>
                <c:pt idx="3">
                  <c:v>0.12422744444501245</c:v>
                </c:pt>
                <c:pt idx="4">
                  <c:v>0.12074359590424145</c:v>
                </c:pt>
                <c:pt idx="5">
                  <c:v>7.5716834426455784E-2</c:v>
                </c:pt>
                <c:pt idx="6">
                  <c:v>5.9749408282511234E-2</c:v>
                </c:pt>
                <c:pt idx="7">
                  <c:v>5.1386126972604633E-2</c:v>
                </c:pt>
                <c:pt idx="8">
                  <c:v>4.5571192687752088E-2</c:v>
                </c:pt>
              </c:numCache>
            </c:numRef>
          </c:val>
          <c:extLst>
            <c:ext xmlns:c16="http://schemas.microsoft.com/office/drawing/2014/chart" uri="{C3380CC4-5D6E-409C-BE32-E72D297353CC}">
              <c16:uniqueId val="{00000012-2BF5-4460-A596-482585189B4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591555732460598E-2"/>
          <c:y val="2.1211313263065017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0588-454C-B8BB-8FB84CF05657}"/>
              </c:ext>
            </c:extLst>
          </c:dPt>
          <c:dPt>
            <c:idx val="5"/>
            <c:invertIfNegative val="0"/>
            <c:bubble3D val="0"/>
            <c:extLst>
              <c:ext xmlns:c16="http://schemas.microsoft.com/office/drawing/2014/chart" uri="{C3380CC4-5D6E-409C-BE32-E72D297353CC}">
                <c16:uniqueId val="{00000001-0588-454C-B8BB-8FB84CF05657}"/>
              </c:ext>
            </c:extLst>
          </c:dPt>
          <c:dPt>
            <c:idx val="6"/>
            <c:invertIfNegative val="0"/>
            <c:bubble3D val="0"/>
            <c:spPr>
              <a:solidFill>
                <a:srgbClr val="7C878E"/>
              </a:solidFill>
              <a:ln>
                <a:noFill/>
              </a:ln>
              <a:effectLst/>
            </c:spPr>
            <c:extLst>
              <c:ext xmlns:c16="http://schemas.microsoft.com/office/drawing/2014/chart" uri="{C3380CC4-5D6E-409C-BE32-E72D297353CC}">
                <c16:uniqueId val="{00000003-0588-454C-B8BB-8FB84CF05657}"/>
              </c:ext>
            </c:extLst>
          </c:dPt>
          <c:dPt>
            <c:idx val="7"/>
            <c:invertIfNegative val="0"/>
            <c:bubble3D val="0"/>
            <c:spPr>
              <a:solidFill>
                <a:srgbClr val="7C878E"/>
              </a:solidFill>
              <a:ln>
                <a:noFill/>
              </a:ln>
              <a:effectLst/>
            </c:spPr>
            <c:extLst>
              <c:ext xmlns:c16="http://schemas.microsoft.com/office/drawing/2014/chart" uri="{C3380CC4-5D6E-409C-BE32-E72D297353CC}">
                <c16:uniqueId val="{00000005-0588-454C-B8BB-8FB84CF05657}"/>
              </c:ext>
            </c:extLst>
          </c:dPt>
          <c:dPt>
            <c:idx val="8"/>
            <c:invertIfNegative val="0"/>
            <c:bubble3D val="0"/>
            <c:spPr>
              <a:solidFill>
                <a:srgbClr val="FFC000"/>
              </a:solidFill>
              <a:ln>
                <a:noFill/>
              </a:ln>
              <a:effectLst/>
            </c:spPr>
            <c:extLst>
              <c:ext xmlns:c16="http://schemas.microsoft.com/office/drawing/2014/chart" uri="{C3380CC4-5D6E-409C-BE32-E72D297353CC}">
                <c16:uniqueId val="{0000000C-698A-45B0-8355-0F02627B0D92}"/>
              </c:ext>
            </c:extLst>
          </c:dPt>
          <c:dPt>
            <c:idx val="17"/>
            <c:invertIfNegative val="0"/>
            <c:bubble3D val="0"/>
            <c:extLst>
              <c:ext xmlns:c16="http://schemas.microsoft.com/office/drawing/2014/chart" uri="{C3380CC4-5D6E-409C-BE32-E72D297353CC}">
                <c16:uniqueId val="{00000006-0588-454C-B8BB-8FB84CF05657}"/>
              </c:ext>
            </c:extLst>
          </c:dPt>
          <c:dPt>
            <c:idx val="18"/>
            <c:invertIfNegative val="0"/>
            <c:bubble3D val="0"/>
            <c:extLst>
              <c:ext xmlns:c16="http://schemas.microsoft.com/office/drawing/2014/chart" uri="{C3380CC4-5D6E-409C-BE32-E72D297353CC}">
                <c16:uniqueId val="{00000007-0588-454C-B8BB-8FB84CF05657}"/>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54C-B8BB-8FB84CF05657}"/>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3A-4EAD-A39D-2D5610C26EA1}"/>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8-454C-B8BB-8FB84CF05657}"/>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88-454C-B8BB-8FB84CF05657}"/>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88-454C-B8BB-8FB84CF05657}"/>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'F64'!$A$6:$A$14</c:f>
              <c:numCache>
                <c:formatCode>General</c:formatCode>
                <c:ptCount val="9"/>
                <c:pt idx="0">
                  <c:v>2013</c:v>
                </c:pt>
                <c:pt idx="1">
                  <c:v>2014</c:v>
                </c:pt>
                <c:pt idx="2">
                  <c:v>2015</c:v>
                </c:pt>
                <c:pt idx="3">
                  <c:v>2016</c:v>
                </c:pt>
                <c:pt idx="4">
                  <c:v>2017</c:v>
                </c:pt>
                <c:pt idx="5">
                  <c:v>2018</c:v>
                </c:pt>
                <c:pt idx="6">
                  <c:v>2019</c:v>
                </c:pt>
                <c:pt idx="7">
                  <c:v>2020</c:v>
                </c:pt>
                <c:pt idx="8" formatCode="mmm\-yy">
                  <c:v>44501</c:v>
                </c:pt>
              </c:numCache>
            </c:numRef>
          </c:cat>
          <c:val>
            <c:numRef>
              <c:f>'F64'!$B$6:$B$14</c:f>
              <c:numCache>
                <c:formatCode>#,##0</c:formatCode>
                <c:ptCount val="9"/>
                <c:pt idx="0">
                  <c:v>523456</c:v>
                </c:pt>
                <c:pt idx="1">
                  <c:v>540644</c:v>
                </c:pt>
                <c:pt idx="2">
                  <c:v>551836</c:v>
                </c:pt>
                <c:pt idx="3">
                  <c:v>575641</c:v>
                </c:pt>
                <c:pt idx="4">
                  <c:v>605107</c:v>
                </c:pt>
                <c:pt idx="5">
                  <c:v>614655</c:v>
                </c:pt>
                <c:pt idx="6">
                  <c:v>640252</c:v>
                </c:pt>
                <c:pt idx="7">
                  <c:v>614772</c:v>
                </c:pt>
                <c:pt idx="8">
                  <c:v>626463</c:v>
                </c:pt>
              </c:numCache>
            </c:numRef>
          </c:val>
          <c:extLst>
            <c:ext xmlns:c16="http://schemas.microsoft.com/office/drawing/2014/chart" uri="{C3380CC4-5D6E-409C-BE32-E72D297353CC}">
              <c16:uniqueId val="{00000008-0588-454C-B8BB-8FB84CF05657}"/>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EE87-4837-BCDC-C8822D6A6C32}"/>
              </c:ext>
            </c:extLst>
          </c:dPt>
          <c:dPt>
            <c:idx val="1"/>
            <c:bubble3D val="0"/>
            <c:spPr>
              <a:solidFill>
                <a:srgbClr val="FBBB27"/>
              </a:solidFill>
            </c:spPr>
            <c:extLst>
              <c:ext xmlns:c16="http://schemas.microsoft.com/office/drawing/2014/chart" uri="{C3380CC4-5D6E-409C-BE32-E72D297353CC}">
                <c16:uniqueId val="{00000003-EE87-4837-BCDC-C8822D6A6C32}"/>
              </c:ext>
            </c:extLst>
          </c:dPt>
          <c:dPt>
            <c:idx val="2"/>
            <c:bubble3D val="0"/>
            <c:spPr>
              <a:solidFill>
                <a:srgbClr val="FAD496"/>
              </a:solidFill>
            </c:spPr>
            <c:extLst>
              <c:ext xmlns:c16="http://schemas.microsoft.com/office/drawing/2014/chart" uri="{C3380CC4-5D6E-409C-BE32-E72D297353CC}">
                <c16:uniqueId val="{00000005-EE87-4837-BCDC-C8822D6A6C32}"/>
              </c:ext>
            </c:extLst>
          </c:dPt>
          <c:dPt>
            <c:idx val="3"/>
            <c:bubble3D val="0"/>
            <c:spPr>
              <a:solidFill>
                <a:srgbClr val="663300"/>
              </a:solidFill>
            </c:spPr>
            <c:extLst>
              <c:ext xmlns:c16="http://schemas.microsoft.com/office/drawing/2014/chart" uri="{C3380CC4-5D6E-409C-BE32-E72D297353CC}">
                <c16:uniqueId val="{00000007-EE87-4837-BCDC-C8822D6A6C32}"/>
              </c:ext>
            </c:extLst>
          </c:dPt>
          <c:dPt>
            <c:idx val="4"/>
            <c:bubble3D val="0"/>
            <c:spPr>
              <a:solidFill>
                <a:srgbClr val="95682B"/>
              </a:solidFill>
            </c:spPr>
            <c:extLst>
              <c:ext xmlns:c16="http://schemas.microsoft.com/office/drawing/2014/chart" uri="{C3380CC4-5D6E-409C-BE32-E72D297353CC}">
                <c16:uniqueId val="{00000009-EE87-4837-BCDC-C8822D6A6C32}"/>
              </c:ext>
            </c:extLst>
          </c:dPt>
          <c:dPt>
            <c:idx val="5"/>
            <c:bubble3D val="0"/>
            <c:spPr>
              <a:solidFill>
                <a:srgbClr val="B5B367"/>
              </a:solidFill>
            </c:spPr>
            <c:extLst>
              <c:ext xmlns:c16="http://schemas.microsoft.com/office/drawing/2014/chart" uri="{C3380CC4-5D6E-409C-BE32-E72D297353CC}">
                <c16:uniqueId val="{0000000B-EE87-4837-BCDC-C8822D6A6C32}"/>
              </c:ext>
            </c:extLst>
          </c:dPt>
          <c:dPt>
            <c:idx val="6"/>
            <c:bubble3D val="0"/>
            <c:spPr>
              <a:solidFill>
                <a:srgbClr val="FFF915"/>
              </a:solidFill>
            </c:spPr>
            <c:extLst>
              <c:ext xmlns:c16="http://schemas.microsoft.com/office/drawing/2014/chart" uri="{C3380CC4-5D6E-409C-BE32-E72D297353CC}">
                <c16:uniqueId val="{0000000D-EE87-4837-BCDC-C8822D6A6C32}"/>
              </c:ext>
            </c:extLst>
          </c:dPt>
          <c:dPt>
            <c:idx val="7"/>
            <c:bubble3D val="0"/>
            <c:spPr>
              <a:solidFill>
                <a:srgbClr val="CC9900"/>
              </a:solidFill>
            </c:spPr>
            <c:extLst>
              <c:ext xmlns:c16="http://schemas.microsoft.com/office/drawing/2014/chart" uri="{C3380CC4-5D6E-409C-BE32-E72D297353CC}">
                <c16:uniqueId val="{0000000F-EE87-4837-BCDC-C8822D6A6C32}"/>
              </c:ext>
            </c:extLst>
          </c:dPt>
          <c:dPt>
            <c:idx val="8"/>
            <c:bubble3D val="0"/>
            <c:spPr>
              <a:solidFill>
                <a:srgbClr val="9D9139"/>
              </a:solidFill>
            </c:spPr>
            <c:extLst>
              <c:ext xmlns:c16="http://schemas.microsoft.com/office/drawing/2014/chart" uri="{C3380CC4-5D6E-409C-BE32-E72D297353CC}">
                <c16:uniqueId val="{00000011-EE87-4837-BCDC-C8822D6A6C32}"/>
              </c:ext>
            </c:extLst>
          </c:dPt>
          <c:dPt>
            <c:idx val="9"/>
            <c:bubble3D val="0"/>
            <c:explosion val="1"/>
            <c:spPr>
              <a:solidFill>
                <a:srgbClr val="ED7D31"/>
              </a:solidFill>
            </c:spPr>
            <c:extLst>
              <c:ext xmlns:c16="http://schemas.microsoft.com/office/drawing/2014/chart" uri="{C3380CC4-5D6E-409C-BE32-E72D297353CC}">
                <c16:uniqueId val="{00000013-EE87-4837-BCDC-C8822D6A6C32}"/>
              </c:ext>
            </c:extLst>
          </c:dPt>
          <c:dPt>
            <c:idx val="10"/>
            <c:bubble3D val="0"/>
            <c:spPr>
              <a:solidFill>
                <a:srgbClr val="393D3F"/>
              </a:solidFill>
            </c:spPr>
            <c:extLst>
              <c:ext xmlns:c16="http://schemas.microsoft.com/office/drawing/2014/chart" uri="{C3380CC4-5D6E-409C-BE32-E72D297353CC}">
                <c16:uniqueId val="{00000015-EE87-4837-BCDC-C8822D6A6C32}"/>
              </c:ext>
            </c:extLst>
          </c:dPt>
          <c:dPt>
            <c:idx val="11"/>
            <c:bubble3D val="0"/>
            <c:spPr>
              <a:solidFill>
                <a:schemeClr val="bg1">
                  <a:lumMod val="65000"/>
                </a:schemeClr>
              </a:solidFill>
            </c:spPr>
            <c:extLst>
              <c:ext xmlns:c16="http://schemas.microsoft.com/office/drawing/2014/chart" uri="{C3380CC4-5D6E-409C-BE32-E72D297353CC}">
                <c16:uniqueId val="{00000017-EE87-4837-BCDC-C8822D6A6C32}"/>
              </c:ext>
            </c:extLst>
          </c:dPt>
          <c:dPt>
            <c:idx val="12"/>
            <c:bubble3D val="0"/>
            <c:spPr>
              <a:solidFill>
                <a:schemeClr val="bg1">
                  <a:lumMod val="50000"/>
                </a:schemeClr>
              </a:solidFill>
            </c:spPr>
            <c:extLst>
              <c:ext xmlns:c16="http://schemas.microsoft.com/office/drawing/2014/chart" uri="{C3380CC4-5D6E-409C-BE32-E72D297353CC}">
                <c16:uniqueId val="{00000019-EE87-4837-BCDC-C8822D6A6C32}"/>
              </c:ext>
            </c:extLst>
          </c:dPt>
          <c:dPt>
            <c:idx val="13"/>
            <c:bubble3D val="0"/>
            <c:spPr>
              <a:solidFill>
                <a:schemeClr val="bg2">
                  <a:lumMod val="75000"/>
                </a:schemeClr>
              </a:solidFill>
            </c:spPr>
            <c:extLst>
              <c:ext xmlns:c16="http://schemas.microsoft.com/office/drawing/2014/chart" uri="{C3380CC4-5D6E-409C-BE32-E72D297353CC}">
                <c16:uniqueId val="{0000001B-EE87-4837-BCDC-C8822D6A6C32}"/>
              </c:ext>
            </c:extLst>
          </c:dPt>
          <c:dLbls>
            <c:dLbl>
              <c:idx val="0"/>
              <c:layout>
                <c:manualLayout>
                  <c:x val="5.2982273114914262E-2"/>
                  <c:y val="-6.658841494777240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E87-4837-BCDC-C8822D6A6C32}"/>
                </c:ext>
              </c:extLst>
            </c:dLbl>
            <c:dLbl>
              <c:idx val="1"/>
              <c:layout>
                <c:manualLayout>
                  <c:x val="-1.2857913817682812E-2"/>
                  <c:y val="1.24888573412819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E87-4837-BCDC-C8822D6A6C32}"/>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E87-4837-BCDC-C8822D6A6C32}"/>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E87-4837-BCDC-C8822D6A6C32}"/>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E87-4837-BCDC-C8822D6A6C32}"/>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E87-4837-BCDC-C8822D6A6C32}"/>
                </c:ext>
              </c:extLst>
            </c:dLbl>
            <c:dLbl>
              <c:idx val="6"/>
              <c:layout>
                <c:manualLayout>
                  <c:x val="6.528959409317886E-2"/>
                  <c:y val="-5.990785641677923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E87-4837-BCDC-C8822D6A6C32}"/>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E87-4837-BCDC-C8822D6A6C32}"/>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EE87-4837-BCDC-C8822D6A6C32}"/>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EE87-4837-BCDC-C8822D6A6C3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'F65'!$A$6:$A$15</c:f>
              <c:strCache>
                <c:ptCount val="10"/>
                <c:pt idx="0">
                  <c:v>Servicios de administración pública y seguridad social.</c:v>
                </c:pt>
                <c:pt idx="1">
                  <c:v>Servicios profesionales y técnicos.</c:v>
                </c:pt>
                <c:pt idx="2">
                  <c:v>Preparación y servicio de alimentos y bebidas.</c:v>
                </c:pt>
                <c:pt idx="3">
                  <c:v>Servicios personales para el hogar y diversos.</c:v>
                </c:pt>
                <c:pt idx="4">
                  <c:v>Servicios de enseñanza, investigación científica y difusión cultural.</c:v>
                </c:pt>
                <c:pt idx="5">
                  <c:v>Servicios médicos, asistencia social y veterinarios.</c:v>
                </c:pt>
                <c:pt idx="6">
                  <c:v>Servicios de alojamiento temporal.</c:v>
                </c:pt>
                <c:pt idx="7">
                  <c:v>Servicios financieros y de seguros (bancos, financieras).</c:v>
                </c:pt>
                <c:pt idx="8">
                  <c:v>Servicios recreativos y de esparcimiento.</c:v>
                </c:pt>
                <c:pt idx="9">
                  <c:v>Otros</c:v>
                </c:pt>
              </c:strCache>
            </c:strRef>
          </c:cat>
          <c:val>
            <c:numRef>
              <c:f>'F65'!$B$6:$B$15</c:f>
              <c:numCache>
                <c:formatCode>0.00%</c:formatCode>
                <c:ptCount val="10"/>
                <c:pt idx="0">
                  <c:v>0.30066260896493491</c:v>
                </c:pt>
                <c:pt idx="1">
                  <c:v>0.26121255365440577</c:v>
                </c:pt>
                <c:pt idx="2">
                  <c:v>8.1114128049062748E-2</c:v>
                </c:pt>
                <c:pt idx="3">
                  <c:v>7.768535412306872E-2</c:v>
                </c:pt>
                <c:pt idx="4">
                  <c:v>7.6901588761028192E-2</c:v>
                </c:pt>
                <c:pt idx="5">
                  <c:v>5.3106089266245569E-2</c:v>
                </c:pt>
                <c:pt idx="6">
                  <c:v>4.9806612681036228E-2</c:v>
                </c:pt>
                <c:pt idx="7">
                  <c:v>3.1907710431422126E-2</c:v>
                </c:pt>
                <c:pt idx="8">
                  <c:v>2.7723903885784155E-2</c:v>
                </c:pt>
                <c:pt idx="9">
                  <c:v>3.987945018301161E-2</c:v>
                </c:pt>
              </c:numCache>
            </c:numRef>
          </c:val>
          <c:extLst>
            <c:ext xmlns:c16="http://schemas.microsoft.com/office/drawing/2014/chart" uri="{C3380CC4-5D6E-409C-BE32-E72D297353CC}">
              <c16:uniqueId val="{0000001C-EE87-4837-BCDC-C8822D6A6C32}"/>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1-E60B-47DF-8A6B-7845BE0D5E7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0B-47DF-8A6B-7845BE0D5E7E}"/>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E60B-47DF-8A6B-7845BE0D5E7E}"/>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E60B-47DF-8A6B-7845BE0D5E7E}"/>
              </c:ext>
            </c:extLst>
          </c:dPt>
          <c:dPt>
            <c:idx val="4"/>
            <c:bubble3D val="0"/>
            <c:spPr>
              <a:solidFill>
                <a:srgbClr val="A99C3D"/>
              </a:solidFill>
              <a:ln w="19050">
                <a:solidFill>
                  <a:schemeClr val="lt1"/>
                </a:solidFill>
              </a:ln>
              <a:effectLst/>
            </c:spPr>
            <c:extLst>
              <c:ext xmlns:c16="http://schemas.microsoft.com/office/drawing/2014/chart" uri="{C3380CC4-5D6E-409C-BE32-E72D297353CC}">
                <c16:uniqueId val="{00000009-E60B-47DF-8A6B-7845BE0D5E7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60B-47DF-8A6B-7845BE0D5E7E}"/>
              </c:ext>
            </c:extLst>
          </c:dPt>
          <c:dPt>
            <c:idx val="6"/>
            <c:bubble3D val="0"/>
            <c:spPr>
              <a:solidFill>
                <a:srgbClr val="FFCC66"/>
              </a:solidFill>
              <a:ln w="19050">
                <a:solidFill>
                  <a:schemeClr val="lt1"/>
                </a:solidFill>
              </a:ln>
              <a:effectLst/>
            </c:spPr>
            <c:extLst>
              <c:ext xmlns:c16="http://schemas.microsoft.com/office/drawing/2014/chart" uri="{C3380CC4-5D6E-409C-BE32-E72D297353CC}">
                <c16:uniqueId val="{0000000D-E60B-47DF-8A6B-7845BE0D5E7E}"/>
              </c:ext>
            </c:extLst>
          </c:dPt>
          <c:dPt>
            <c:idx val="7"/>
            <c:bubble3D val="0"/>
            <c:spPr>
              <a:solidFill>
                <a:srgbClr val="C8BC66"/>
              </a:solidFill>
              <a:ln w="19050">
                <a:solidFill>
                  <a:schemeClr val="lt1"/>
                </a:solidFill>
              </a:ln>
              <a:effectLst/>
            </c:spPr>
            <c:extLst>
              <c:ext xmlns:c16="http://schemas.microsoft.com/office/drawing/2014/chart" uri="{C3380CC4-5D6E-409C-BE32-E72D297353CC}">
                <c16:uniqueId val="{0000000F-E60B-47DF-8A6B-7845BE0D5E7E}"/>
              </c:ext>
            </c:extLst>
          </c:dPt>
          <c:dLbls>
            <c:dLbl>
              <c:idx val="0"/>
              <c:layout>
                <c:manualLayout>
                  <c:x val="0.13406234410117415"/>
                  <c:y val="6.76956279822623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60B-47DF-8A6B-7845BE0D5E7E}"/>
                </c:ext>
              </c:extLst>
            </c:dLbl>
            <c:dLbl>
              <c:idx val="1"/>
              <c:layout>
                <c:manualLayout>
                  <c:x val="8.9902641986864637E-2"/>
                  <c:y val="2.97715355173751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60B-47DF-8A6B-7845BE0D5E7E}"/>
                </c:ext>
              </c:extLst>
            </c:dLbl>
            <c:dLbl>
              <c:idx val="2"/>
              <c:layout>
                <c:manualLayout>
                  <c:x val="5.226185298850456E-2"/>
                  <c:y val="-9.78802239883948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60B-47DF-8A6B-7845BE0D5E7E}"/>
                </c:ext>
              </c:extLst>
            </c:dLbl>
            <c:dLbl>
              <c:idx val="3"/>
              <c:layout>
                <c:manualLayout>
                  <c:x val="0.1030007663150532"/>
                  <c:y val="-5.59955487362794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60B-47DF-8A6B-7845BE0D5E7E}"/>
                </c:ext>
              </c:extLst>
            </c:dLbl>
            <c:dLbl>
              <c:idx val="4"/>
              <c:layout>
                <c:manualLayout>
                  <c:x val="0.18068865493707473"/>
                  <c:y val="-1.925508776071085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60B-47DF-8A6B-7845BE0D5E7E}"/>
                </c:ext>
              </c:extLst>
            </c:dLbl>
            <c:dLbl>
              <c:idx val="5"/>
              <c:layout>
                <c:manualLayout>
                  <c:x val="-6.3512397331783585E-2"/>
                  <c:y val="-2.9540541907636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60B-47DF-8A6B-7845BE0D5E7E}"/>
                </c:ext>
              </c:extLst>
            </c:dLbl>
            <c:dLbl>
              <c:idx val="6"/>
              <c:layout>
                <c:manualLayout>
                  <c:x val="-6.2509076990376208E-2"/>
                  <c:y val="4.64195100612423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60B-47DF-8A6B-7845BE0D5E7E}"/>
                </c:ext>
              </c:extLst>
            </c:dLbl>
            <c:dLbl>
              <c:idx val="7"/>
              <c:layout>
                <c:manualLayout>
                  <c:x val="-0.17169201335136833"/>
                  <c:y val="8.77849904736212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60B-47DF-8A6B-7845BE0D5E7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'F66'!$B$17:$B$24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'F66'!$C$17:$C$24</c:f>
              <c:numCache>
                <c:formatCode>0.00%</c:formatCode>
                <c:ptCount val="8"/>
                <c:pt idx="0">
                  <c:v>7.3764426292496188E-2</c:v>
                </c:pt>
                <c:pt idx="1">
                  <c:v>0.2013766347426392</c:v>
                </c:pt>
                <c:pt idx="2">
                  <c:v>0.10709254173129741</c:v>
                </c:pt>
                <c:pt idx="3">
                  <c:v>6.4882739679241793E-3</c:v>
                </c:pt>
                <c:pt idx="4">
                  <c:v>0.25860952597799947</c:v>
                </c:pt>
                <c:pt idx="5">
                  <c:v>2.0465412474562762E-3</c:v>
                </c:pt>
                <c:pt idx="6">
                  <c:v>0.28500999701156948</c:v>
                </c:pt>
                <c:pt idx="7">
                  <c:v>6.5612059028617775E-2</c:v>
                </c:pt>
              </c:numCache>
            </c:numRef>
          </c:val>
          <c:extLst>
            <c:ext xmlns:c16="http://schemas.microsoft.com/office/drawing/2014/chart" uri="{C3380CC4-5D6E-409C-BE32-E72D297353CC}">
              <c16:uniqueId val="{00000010-E60B-47DF-8A6B-7845BE0D5E7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97717374892363"/>
          <c:y val="0.11345537221860007"/>
          <c:w val="0.67901535271111468"/>
          <c:h val="0.79290524990108713"/>
        </c:manualLayout>
      </c:layout>
      <c:pieChart>
        <c:varyColors val="1"/>
        <c:ser>
          <c:idx val="0"/>
          <c:order val="0"/>
          <c:tx>
            <c:strRef>
              <c:f>'F67'!$C$6</c:f>
              <c:strCache>
                <c:ptCount val="1"/>
                <c:pt idx="0">
                  <c:v>Mujeres</c:v>
                </c:pt>
              </c:strCache>
            </c:strRef>
          </c:tx>
          <c:spPr>
            <a:ln w="22225"/>
          </c:spPr>
          <c:dPt>
            <c:idx val="0"/>
            <c:bubble3D val="0"/>
            <c:spPr>
              <a:solidFill>
                <a:schemeClr val="accent2">
                  <a:lumMod val="50000"/>
                </a:schemeClr>
              </a:solidFill>
              <a:ln w="22225">
                <a:solidFill>
                  <a:schemeClr val="lt1"/>
                </a:solidFill>
              </a:ln>
              <a:effectLst/>
            </c:spPr>
            <c:extLst>
              <c:ext xmlns:c16="http://schemas.microsoft.com/office/drawing/2014/chart" uri="{C3380CC4-5D6E-409C-BE32-E72D297353CC}">
                <c16:uniqueId val="{00000001-EB8B-4E1B-80D5-4B6233DCE422}"/>
              </c:ext>
            </c:extLst>
          </c:dPt>
          <c:dPt>
            <c:idx val="1"/>
            <c:bubble3D val="0"/>
            <c:spPr>
              <a:solidFill>
                <a:schemeClr val="accent2"/>
              </a:solidFill>
              <a:ln w="22225">
                <a:solidFill>
                  <a:schemeClr val="lt1"/>
                </a:solidFill>
              </a:ln>
              <a:effectLst/>
            </c:spPr>
            <c:extLst>
              <c:ext xmlns:c16="http://schemas.microsoft.com/office/drawing/2014/chart" uri="{C3380CC4-5D6E-409C-BE32-E72D297353CC}">
                <c16:uniqueId val="{00000003-EB8B-4E1B-80D5-4B6233DCE422}"/>
              </c:ext>
            </c:extLst>
          </c:dPt>
          <c:dPt>
            <c:idx val="2"/>
            <c:bubble3D val="0"/>
            <c:spPr>
              <a:solidFill>
                <a:srgbClr val="DAA600"/>
              </a:solidFill>
              <a:ln w="22225">
                <a:solidFill>
                  <a:schemeClr val="lt1"/>
                </a:solidFill>
              </a:ln>
              <a:effectLst/>
            </c:spPr>
            <c:extLst>
              <c:ext xmlns:c16="http://schemas.microsoft.com/office/drawing/2014/chart" uri="{C3380CC4-5D6E-409C-BE32-E72D297353CC}">
                <c16:uniqueId val="{00000005-EB8B-4E1B-80D5-4B6233DCE422}"/>
              </c:ext>
            </c:extLst>
          </c:dPt>
          <c:dPt>
            <c:idx val="3"/>
            <c:bubble3D val="0"/>
            <c:spPr>
              <a:solidFill>
                <a:srgbClr val="FF0000"/>
              </a:solidFill>
              <a:ln w="22225">
                <a:solidFill>
                  <a:schemeClr val="lt1"/>
                </a:solidFill>
              </a:ln>
              <a:effectLst/>
            </c:spPr>
            <c:extLst>
              <c:ext xmlns:c16="http://schemas.microsoft.com/office/drawing/2014/chart" uri="{C3380CC4-5D6E-409C-BE32-E72D297353CC}">
                <c16:uniqueId val="{00000007-EB8B-4E1B-80D5-4B6233DCE422}"/>
              </c:ext>
            </c:extLst>
          </c:dPt>
          <c:dPt>
            <c:idx val="4"/>
            <c:bubble3D val="0"/>
            <c:spPr>
              <a:solidFill>
                <a:schemeClr val="accent4">
                  <a:lumMod val="60000"/>
                </a:schemeClr>
              </a:solidFill>
              <a:ln w="22225">
                <a:solidFill>
                  <a:schemeClr val="lt1"/>
                </a:solidFill>
              </a:ln>
              <a:effectLst/>
            </c:spPr>
            <c:extLst>
              <c:ext xmlns:c16="http://schemas.microsoft.com/office/drawing/2014/chart" uri="{C3380CC4-5D6E-409C-BE32-E72D297353CC}">
                <c16:uniqueId val="{00000009-EB8B-4E1B-80D5-4B6233DCE422}"/>
              </c:ext>
            </c:extLst>
          </c:dPt>
          <c:dPt>
            <c:idx val="5"/>
            <c:bubble3D val="0"/>
            <c:spPr>
              <a:solidFill>
                <a:schemeClr val="accent6">
                  <a:lumMod val="60000"/>
                </a:schemeClr>
              </a:solidFill>
              <a:ln w="22225">
                <a:solidFill>
                  <a:schemeClr val="lt1"/>
                </a:solidFill>
              </a:ln>
              <a:effectLst/>
            </c:spPr>
            <c:extLst>
              <c:ext xmlns:c16="http://schemas.microsoft.com/office/drawing/2014/chart" uri="{C3380CC4-5D6E-409C-BE32-E72D297353CC}">
                <c16:uniqueId val="{0000000B-EB8B-4E1B-80D5-4B6233DCE422}"/>
              </c:ext>
            </c:extLst>
          </c:dPt>
          <c:dPt>
            <c:idx val="6"/>
            <c:bubble3D val="0"/>
            <c:spPr>
              <a:solidFill>
                <a:srgbClr val="FFCC66"/>
              </a:solidFill>
              <a:ln w="22225">
                <a:solidFill>
                  <a:schemeClr val="lt1"/>
                </a:solidFill>
              </a:ln>
              <a:effectLst/>
            </c:spPr>
            <c:extLst>
              <c:ext xmlns:c16="http://schemas.microsoft.com/office/drawing/2014/chart" uri="{C3380CC4-5D6E-409C-BE32-E72D297353CC}">
                <c16:uniqueId val="{0000000D-EB8B-4E1B-80D5-4B6233DCE422}"/>
              </c:ext>
            </c:extLst>
          </c:dPt>
          <c:dPt>
            <c:idx val="7"/>
            <c:bubble3D val="0"/>
            <c:spPr>
              <a:solidFill>
                <a:srgbClr val="C8BC66"/>
              </a:solidFill>
              <a:ln w="22225">
                <a:solidFill>
                  <a:schemeClr val="lt1"/>
                </a:solidFill>
              </a:ln>
              <a:effectLst/>
            </c:spPr>
            <c:extLst>
              <c:ext xmlns:c16="http://schemas.microsoft.com/office/drawing/2014/chart" uri="{C3380CC4-5D6E-409C-BE32-E72D297353CC}">
                <c16:uniqueId val="{0000000F-EB8B-4E1B-80D5-4B6233DCE422}"/>
              </c:ext>
            </c:extLst>
          </c:dPt>
          <c:dLbls>
            <c:dLbl>
              <c:idx val="0"/>
              <c:layout>
                <c:manualLayout>
                  <c:x val="0.17384493893484884"/>
                  <c:y val="2.05961515957002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B8B-4E1B-80D5-4B6233DCE422}"/>
                </c:ext>
              </c:extLst>
            </c:dLbl>
            <c:dLbl>
              <c:idx val="1"/>
              <c:layout>
                <c:manualLayout>
                  <c:x val="3.4826062481710808E-2"/>
                  <c:y val="3.783539796378930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B8B-4E1B-80D5-4B6233DCE422}"/>
                </c:ext>
              </c:extLst>
            </c:dLbl>
            <c:dLbl>
              <c:idx val="2"/>
              <c:layout>
                <c:manualLayout>
                  <c:x val="0"/>
                  <c:y val="-0.1500322650751459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B8B-4E1B-80D5-4B6233DCE422}"/>
                </c:ext>
              </c:extLst>
            </c:dLbl>
            <c:dLbl>
              <c:idx val="3"/>
              <c:layout>
                <c:manualLayout>
                  <c:x val="5.1400936242540343E-2"/>
                  <c:y val="7.32919176469847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B8B-4E1B-80D5-4B6233DCE422}"/>
                </c:ext>
              </c:extLst>
            </c:dLbl>
            <c:dLbl>
              <c:idx val="4"/>
              <c:layout>
                <c:manualLayout>
                  <c:x val="1.8953793566501863E-2"/>
                  <c:y val="-6.76095344197083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B8B-4E1B-80D5-4B6233DCE422}"/>
                </c:ext>
              </c:extLst>
            </c:dLbl>
            <c:dLbl>
              <c:idx val="5"/>
              <c:layout>
                <c:manualLayout>
                  <c:x val="-0.14493241117668879"/>
                  <c:y val="-5.4541815366604358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446043976166665"/>
                      <c:h val="0.11501199040767386"/>
                    </c:manualLayout>
                  </c15:layout>
                </c:ext>
                <c:ext xmlns:c16="http://schemas.microsoft.com/office/drawing/2014/chart" uri="{C3380CC4-5D6E-409C-BE32-E72D297353CC}">
                  <c16:uniqueId val="{0000000B-EB8B-4E1B-80D5-4B6233DCE422}"/>
                </c:ext>
              </c:extLst>
            </c:dLbl>
            <c:dLbl>
              <c:idx val="6"/>
              <c:layout>
                <c:manualLayout>
                  <c:x val="1.8515870869171246E-4"/>
                  <c:y val="-0.1130844631682186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B8B-4E1B-80D5-4B6233DCE422}"/>
                </c:ext>
              </c:extLst>
            </c:dLbl>
            <c:dLbl>
              <c:idx val="7"/>
              <c:layout>
                <c:manualLayout>
                  <c:x val="-0.17496791695880062"/>
                  <c:y val="7.900986898930637E-3"/>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1910307212657068"/>
                      <c:h val="0.13389950460014155"/>
                    </c:manualLayout>
                  </c15:layout>
                </c:ext>
                <c:ext xmlns:c16="http://schemas.microsoft.com/office/drawing/2014/chart" uri="{C3380CC4-5D6E-409C-BE32-E72D297353CC}">
                  <c16:uniqueId val="{0000000F-EB8B-4E1B-80D5-4B6233DCE4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accent2">
                      <a:lumMod val="50000"/>
                    </a:schemeClr>
                  </a:solidFill>
                  <a:round/>
                </a:ln>
                <a:effectLst/>
              </c:spPr>
            </c:leaderLines>
            <c:extLst>
              <c:ext xmlns:c15="http://schemas.microsoft.com/office/drawing/2012/chart" uri="{CE6537A1-D6FC-4f65-9D91-7224C49458BB}"/>
            </c:extLst>
          </c:dLbls>
          <c:cat>
            <c:strRef>
              <c:f>'F67'!$A$7:$A$14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'F67'!$C$7:$C$14</c:f>
              <c:numCache>
                <c:formatCode>0.00%</c:formatCode>
                <c:ptCount val="8"/>
                <c:pt idx="0">
                  <c:v>4.8434204554555889E-2</c:v>
                </c:pt>
                <c:pt idx="1">
                  <c:v>0.22001094588461437</c:v>
                </c:pt>
                <c:pt idx="2">
                  <c:v>2.858611207517954E-2</c:v>
                </c:pt>
                <c:pt idx="3">
                  <c:v>3.0368155484956083E-3</c:v>
                </c:pt>
                <c:pt idx="4">
                  <c:v>0.2588087673866033</c:v>
                </c:pt>
                <c:pt idx="5">
                  <c:v>4.6052807218944391E-4</c:v>
                </c:pt>
                <c:pt idx="6">
                  <c:v>0.40848973489601409</c:v>
                </c:pt>
                <c:pt idx="7">
                  <c:v>3.2172891582347755E-2</c:v>
                </c:pt>
              </c:numCache>
            </c:numRef>
          </c:val>
          <c:extLst>
            <c:ext xmlns:c16="http://schemas.microsoft.com/office/drawing/2014/chart" uri="{C3380CC4-5D6E-409C-BE32-E72D297353CC}">
              <c16:uniqueId val="{00000010-EB8B-4E1B-80D5-4B6233DCE422}"/>
            </c:ext>
          </c:extLst>
        </c:ser>
        <c:dLbls>
          <c:showLegendKey val="0"/>
          <c:showVal val="0"/>
          <c:showCatName val="0"/>
          <c:showSerName val="0"/>
          <c:showPercent val="0"/>
          <c:showBubbleSize val="0"/>
          <c:showLeaderLines val="1"/>
        </c:dLbls>
        <c:firstSliceAng val="0"/>
      </c:pieChart>
      <c:spPr>
        <a:noFill/>
        <a:ln>
          <a:gradFill>
            <a:gsLst>
              <a:gs pos="10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8765803826983"/>
          <c:y val="0.10569237329088375"/>
          <c:w val="0.589292814463242"/>
          <c:h val="0.77990869552858244"/>
        </c:manualLayout>
      </c:layout>
      <c:pieChart>
        <c:varyColors val="1"/>
        <c:ser>
          <c:idx val="0"/>
          <c:order val="0"/>
          <c:dPt>
            <c:idx val="0"/>
            <c:bubble3D val="0"/>
            <c:spPr>
              <a:solidFill>
                <a:srgbClr val="FF9900"/>
              </a:solidFill>
              <a:ln w="19050">
                <a:solidFill>
                  <a:schemeClr val="lt1"/>
                </a:solidFill>
              </a:ln>
              <a:effectLst/>
            </c:spPr>
            <c:extLst>
              <c:ext xmlns:c16="http://schemas.microsoft.com/office/drawing/2014/chart" uri="{C3380CC4-5D6E-409C-BE32-E72D297353CC}">
                <c16:uniqueId val="{00000001-5F35-4FD6-8708-E76E848C91B4}"/>
              </c:ext>
            </c:extLst>
          </c:dPt>
          <c:dPt>
            <c:idx val="1"/>
            <c:bubble3D val="0"/>
            <c:spPr>
              <a:solidFill>
                <a:srgbClr val="423200"/>
              </a:solidFill>
              <a:ln w="19050">
                <a:solidFill>
                  <a:schemeClr val="lt1"/>
                </a:solidFill>
              </a:ln>
              <a:effectLst/>
            </c:spPr>
            <c:extLst>
              <c:ext xmlns:c16="http://schemas.microsoft.com/office/drawing/2014/chart" uri="{C3380CC4-5D6E-409C-BE32-E72D297353CC}">
                <c16:uniqueId val="{00000003-5F35-4FD6-8708-E76E848C91B4}"/>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5F35-4FD6-8708-E76E848C91B4}"/>
              </c:ext>
            </c:extLst>
          </c:dPt>
          <c:dPt>
            <c:idx val="3"/>
            <c:bubble3D val="0"/>
            <c:explosion val="1"/>
            <c:spPr>
              <a:solidFill>
                <a:schemeClr val="accent4"/>
              </a:solidFill>
              <a:ln w="19050">
                <a:solidFill>
                  <a:schemeClr val="lt1"/>
                </a:solidFill>
              </a:ln>
              <a:effectLst/>
            </c:spPr>
            <c:extLst>
              <c:ext xmlns:c16="http://schemas.microsoft.com/office/drawing/2014/chart" uri="{C3380CC4-5D6E-409C-BE32-E72D297353CC}">
                <c16:uniqueId val="{00000007-5F35-4FD6-8708-E76E848C91B4}"/>
              </c:ext>
            </c:extLst>
          </c:dPt>
          <c:dPt>
            <c:idx val="4"/>
            <c:bubble3D val="0"/>
            <c:spPr>
              <a:solidFill>
                <a:srgbClr val="86644A"/>
              </a:solidFill>
              <a:ln w="19050">
                <a:solidFill>
                  <a:schemeClr val="lt1"/>
                </a:solidFill>
              </a:ln>
              <a:effectLst/>
            </c:spPr>
            <c:extLst>
              <c:ext xmlns:c16="http://schemas.microsoft.com/office/drawing/2014/chart" uri="{C3380CC4-5D6E-409C-BE32-E72D297353CC}">
                <c16:uniqueId val="{00000009-5F35-4FD6-8708-E76E848C91B4}"/>
              </c:ext>
            </c:extLst>
          </c:dPt>
          <c:dPt>
            <c:idx val="5"/>
            <c:bubble3D val="0"/>
            <c:explosion val="1"/>
            <c:spPr>
              <a:solidFill>
                <a:schemeClr val="accent6">
                  <a:lumMod val="75000"/>
                </a:schemeClr>
              </a:solidFill>
              <a:ln w="19050">
                <a:solidFill>
                  <a:schemeClr val="lt1"/>
                </a:solidFill>
              </a:ln>
              <a:effectLst/>
            </c:spPr>
            <c:extLst>
              <c:ext xmlns:c16="http://schemas.microsoft.com/office/drawing/2014/chart" uri="{C3380CC4-5D6E-409C-BE32-E72D297353CC}">
                <c16:uniqueId val="{0000000B-5F35-4FD6-8708-E76E848C91B4}"/>
              </c:ext>
            </c:extLst>
          </c:dPt>
          <c:dPt>
            <c:idx val="6"/>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D-5F35-4FD6-8708-E76E848C91B4}"/>
              </c:ext>
            </c:extLst>
          </c:dPt>
          <c:dPt>
            <c:idx val="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F-5F35-4FD6-8708-E76E848C91B4}"/>
              </c:ext>
            </c:extLst>
          </c:dPt>
          <c:dPt>
            <c:idx val="8"/>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1-5F35-4FD6-8708-E76E848C91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F35-4FD6-8708-E76E848C91B4}"/>
              </c:ext>
            </c:extLst>
          </c:dPt>
          <c:dPt>
            <c:idx val="10"/>
            <c:bubble3D val="0"/>
            <c:spPr>
              <a:solidFill>
                <a:srgbClr val="CC6600"/>
              </a:solidFill>
              <a:ln w="19050">
                <a:solidFill>
                  <a:schemeClr val="lt1"/>
                </a:solidFill>
              </a:ln>
              <a:effectLst/>
            </c:spPr>
            <c:extLst>
              <c:ext xmlns:c16="http://schemas.microsoft.com/office/drawing/2014/chart" uri="{C3380CC4-5D6E-409C-BE32-E72D297353CC}">
                <c16:uniqueId val="{00000015-5F35-4FD6-8708-E76E848C91B4}"/>
              </c:ext>
            </c:extLst>
          </c:dPt>
          <c:dLbls>
            <c:dLbl>
              <c:idx val="0"/>
              <c:layout>
                <c:manualLayout>
                  <c:x val="7.0159288766340741E-2"/>
                  <c:y val="-1.595304978783996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35-4FD6-8708-E76E848C91B4}"/>
                </c:ext>
              </c:extLst>
            </c:dLbl>
            <c:dLbl>
              <c:idx val="1"/>
              <c:layout>
                <c:manualLayout>
                  <c:x val="7.4357793023620902E-2"/>
                  <c:y val="5.73142125350273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35-4FD6-8708-E76E848C91B4}"/>
                </c:ext>
              </c:extLst>
            </c:dLbl>
            <c:dLbl>
              <c:idx val="2"/>
              <c:layout>
                <c:manualLayout>
                  <c:x val="0"/>
                  <c:y val="-0.1241404519215428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35-4FD6-8708-E76E848C91B4}"/>
                </c:ext>
              </c:extLst>
            </c:dLbl>
            <c:dLbl>
              <c:idx val="3"/>
              <c:layout>
                <c:manualLayout>
                  <c:x val="6.5993649103160967E-2"/>
                  <c:y val="-1.100135442253391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35-4FD6-8708-E76E848C91B4}"/>
                </c:ext>
              </c:extLst>
            </c:dLbl>
            <c:dLbl>
              <c:idx val="4"/>
              <c:layout>
                <c:manualLayout>
                  <c:x val="-7.5608033843382189E-2"/>
                  <c:y val="8.8494109256658201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35-4FD6-8708-E76E848C91B4}"/>
                </c:ext>
              </c:extLst>
            </c:dLbl>
            <c:dLbl>
              <c:idx val="5"/>
              <c:layout>
                <c:manualLayout>
                  <c:x val="-2.8189729786029731E-2"/>
                  <c:y val="2.58797317102730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35-4FD6-8708-E76E848C91B4}"/>
                </c:ext>
              </c:extLst>
            </c:dLbl>
            <c:dLbl>
              <c:idx val="6"/>
              <c:layout>
                <c:manualLayout>
                  <c:x val="-6.9144899900938535E-3"/>
                  <c:y val="5.84589426321709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35-4FD6-8708-E76E848C91B4}"/>
                </c:ext>
              </c:extLst>
            </c:dLbl>
            <c:dLbl>
              <c:idx val="7"/>
              <c:layout>
                <c:manualLayout>
                  <c:x val="-9.1649627834312852E-2"/>
                  <c:y val="8.091044741856247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35-4FD6-8708-E76E848C91B4}"/>
                </c:ext>
              </c:extLst>
            </c:dLbl>
            <c:dLbl>
              <c:idx val="9"/>
              <c:layout>
                <c:manualLayout>
                  <c:x val="-5.0176868414846719E-2"/>
                  <c:y val="8.6514036377858758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35-4FD6-8708-E76E848C91B4}"/>
                </c:ext>
              </c:extLst>
            </c:dLbl>
            <c:dLbl>
              <c:idx val="10"/>
              <c:layout>
                <c:manualLayout>
                  <c:x val="-2.9864407177844689E-2"/>
                  <c:y val="-0.2005975528569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5F35-4FD6-8708-E76E848C91B4}"/>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'F68'!$B$23:$B$32</c:f>
              <c:strCache>
                <c:ptCount val="10"/>
                <c:pt idx="0">
                  <c:v>De 15 a 19 años.</c:v>
                </c:pt>
                <c:pt idx="1">
                  <c:v>De 20 a 24 años.</c:v>
                </c:pt>
                <c:pt idx="2">
                  <c:v>De 25 a 29 años.</c:v>
                </c:pt>
                <c:pt idx="3">
                  <c:v>De 30 a 34 años.</c:v>
                </c:pt>
                <c:pt idx="4">
                  <c:v>De 35 a 39 años.</c:v>
                </c:pt>
                <c:pt idx="5">
                  <c:v>De 40 a 44 años.</c:v>
                </c:pt>
                <c:pt idx="6">
                  <c:v>De 45 a 49 años.</c:v>
                </c:pt>
                <c:pt idx="7">
                  <c:v>De 50 a 54 años.</c:v>
                </c:pt>
                <c:pt idx="8">
                  <c:v>De 55 a 59 años.</c:v>
                </c:pt>
                <c:pt idx="9">
                  <c:v>De 60 y más</c:v>
                </c:pt>
              </c:strCache>
            </c:strRef>
          </c:cat>
          <c:val>
            <c:numRef>
              <c:f>'F68'!$C$23:$C$32</c:f>
              <c:numCache>
                <c:formatCode>0.00%</c:formatCode>
                <c:ptCount val="10"/>
                <c:pt idx="0">
                  <c:v>2.8924309678907016E-2</c:v>
                </c:pt>
                <c:pt idx="1">
                  <c:v>0.12501894873486502</c:v>
                </c:pt>
                <c:pt idx="2">
                  <c:v>0.16161509408180302</c:v>
                </c:pt>
                <c:pt idx="3">
                  <c:v>0.1517868390094135</c:v>
                </c:pt>
                <c:pt idx="4">
                  <c:v>0.13623499847342588</c:v>
                </c:pt>
                <c:pt idx="5">
                  <c:v>0.11891692234114555</c:v>
                </c:pt>
                <c:pt idx="6">
                  <c:v>0.10484948833078192</c:v>
                </c:pt>
                <c:pt idx="7">
                  <c:v>8.1134746321810364E-2</c:v>
                </c:pt>
                <c:pt idx="8">
                  <c:v>5.5827776816996855E-2</c:v>
                </c:pt>
                <c:pt idx="9">
                  <c:v>3.5669525523678983E-2</c:v>
                </c:pt>
              </c:numCache>
            </c:numRef>
          </c:val>
          <c:extLst>
            <c:ext xmlns:c16="http://schemas.microsoft.com/office/drawing/2014/chart" uri="{C3380CC4-5D6E-409C-BE32-E72D297353CC}">
              <c16:uniqueId val="{00000016-5F35-4FD6-8708-E76E848C91B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EBD7C3">
          <a:alpha val="52000"/>
        </a:srgbClr>
      </a:solidFill>
      <a:round/>
    </a:ln>
    <a:effectLst/>
  </c:spPr>
  <c:txPr>
    <a:bodyPr/>
    <a:lstStyle/>
    <a:p>
      <a:pPr>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3B3-4AFC-B822-1F41365B5513}"/>
              </c:ext>
            </c:extLst>
          </c:dPt>
          <c:dPt>
            <c:idx val="5"/>
            <c:invertIfNegative val="0"/>
            <c:bubble3D val="0"/>
            <c:extLst>
              <c:ext xmlns:c16="http://schemas.microsoft.com/office/drawing/2014/chart" uri="{C3380CC4-5D6E-409C-BE32-E72D297353CC}">
                <c16:uniqueId val="{00000001-D3B3-4AFC-B822-1F41365B5513}"/>
              </c:ext>
            </c:extLst>
          </c:dPt>
          <c:dPt>
            <c:idx val="6"/>
            <c:invertIfNegative val="0"/>
            <c:bubble3D val="0"/>
            <c:spPr>
              <a:solidFill>
                <a:srgbClr val="7C878E"/>
              </a:solidFill>
              <a:ln>
                <a:noFill/>
              </a:ln>
              <a:effectLst/>
            </c:spPr>
            <c:extLst>
              <c:ext xmlns:c16="http://schemas.microsoft.com/office/drawing/2014/chart" uri="{C3380CC4-5D6E-409C-BE32-E72D297353CC}">
                <c16:uniqueId val="{00000003-D3B3-4AFC-B822-1F41365B5513}"/>
              </c:ext>
            </c:extLst>
          </c:dPt>
          <c:dPt>
            <c:idx val="7"/>
            <c:invertIfNegative val="0"/>
            <c:bubble3D val="0"/>
            <c:spPr>
              <a:solidFill>
                <a:srgbClr val="7C878E"/>
              </a:solidFill>
              <a:ln>
                <a:noFill/>
              </a:ln>
              <a:effectLst/>
            </c:spPr>
            <c:extLst>
              <c:ext xmlns:c16="http://schemas.microsoft.com/office/drawing/2014/chart" uri="{C3380CC4-5D6E-409C-BE32-E72D297353CC}">
                <c16:uniqueId val="{00000005-D3B3-4AFC-B822-1F41365B5513}"/>
              </c:ext>
            </c:extLst>
          </c:dPt>
          <c:dPt>
            <c:idx val="8"/>
            <c:invertIfNegative val="0"/>
            <c:bubble3D val="0"/>
            <c:spPr>
              <a:solidFill>
                <a:srgbClr val="FFC000"/>
              </a:solidFill>
              <a:ln>
                <a:noFill/>
              </a:ln>
              <a:effectLst/>
            </c:spPr>
            <c:extLst>
              <c:ext xmlns:c16="http://schemas.microsoft.com/office/drawing/2014/chart" uri="{C3380CC4-5D6E-409C-BE32-E72D297353CC}">
                <c16:uniqueId val="{0000000E-F39B-44B4-931D-68B7628E08BA}"/>
              </c:ext>
            </c:extLst>
          </c:dPt>
          <c:dPt>
            <c:idx val="17"/>
            <c:invertIfNegative val="0"/>
            <c:bubble3D val="0"/>
            <c:extLst>
              <c:ext xmlns:c16="http://schemas.microsoft.com/office/drawing/2014/chart" uri="{C3380CC4-5D6E-409C-BE32-E72D297353CC}">
                <c16:uniqueId val="{00000006-D3B3-4AFC-B822-1F41365B5513}"/>
              </c:ext>
            </c:extLst>
          </c:dPt>
          <c:dPt>
            <c:idx val="18"/>
            <c:invertIfNegative val="0"/>
            <c:bubble3D val="0"/>
            <c:extLst>
              <c:ext xmlns:c16="http://schemas.microsoft.com/office/drawing/2014/chart" uri="{C3380CC4-5D6E-409C-BE32-E72D297353CC}">
                <c16:uniqueId val="{00000007-D3B3-4AFC-B822-1F41365B5513}"/>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3-4AFC-B822-1F41365B5513}"/>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3-4AFC-B822-1F41365B5513}"/>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3-4AFC-B822-1F41365B5513}"/>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'F69'!$A$6:$A$14</c:f>
              <c:numCache>
                <c:formatCode>General</c:formatCode>
                <c:ptCount val="9"/>
                <c:pt idx="0">
                  <c:v>2013</c:v>
                </c:pt>
                <c:pt idx="1">
                  <c:v>2014</c:v>
                </c:pt>
                <c:pt idx="2">
                  <c:v>2015</c:v>
                </c:pt>
                <c:pt idx="3">
                  <c:v>2016</c:v>
                </c:pt>
                <c:pt idx="4">
                  <c:v>2017</c:v>
                </c:pt>
                <c:pt idx="5">
                  <c:v>2018</c:v>
                </c:pt>
                <c:pt idx="6">
                  <c:v>2019</c:v>
                </c:pt>
                <c:pt idx="7">
                  <c:v>2020</c:v>
                </c:pt>
                <c:pt idx="8" formatCode="mmm\-yy">
                  <c:v>44501</c:v>
                </c:pt>
              </c:numCache>
            </c:numRef>
          </c:cat>
          <c:val>
            <c:numRef>
              <c:f>'F69'!$B$6:$B$14</c:f>
              <c:numCache>
                <c:formatCode>#,##0</c:formatCode>
                <c:ptCount val="9"/>
                <c:pt idx="0">
                  <c:v>78051</c:v>
                </c:pt>
                <c:pt idx="1">
                  <c:v>79961</c:v>
                </c:pt>
                <c:pt idx="2">
                  <c:v>82957</c:v>
                </c:pt>
                <c:pt idx="3">
                  <c:v>86097</c:v>
                </c:pt>
                <c:pt idx="4">
                  <c:v>90125</c:v>
                </c:pt>
                <c:pt idx="5">
                  <c:v>93370</c:v>
                </c:pt>
                <c:pt idx="6">
                  <c:v>97390</c:v>
                </c:pt>
                <c:pt idx="7">
                  <c:v>98067</c:v>
                </c:pt>
                <c:pt idx="8">
                  <c:v>103172</c:v>
                </c:pt>
              </c:numCache>
            </c:numRef>
          </c:val>
          <c:extLst>
            <c:ext xmlns:c16="http://schemas.microsoft.com/office/drawing/2014/chart" uri="{C3380CC4-5D6E-409C-BE32-E72D297353CC}">
              <c16:uniqueId val="{00000008-D3B3-4AFC-B822-1F41365B5513}"/>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93DC-4519-B998-06FCDCA37767}"/>
              </c:ext>
            </c:extLst>
          </c:dPt>
          <c:dPt>
            <c:idx val="1"/>
            <c:bubble3D val="0"/>
            <c:spPr>
              <a:solidFill>
                <a:srgbClr val="ED7D31"/>
              </a:solidFill>
            </c:spPr>
            <c:extLst>
              <c:ext xmlns:c16="http://schemas.microsoft.com/office/drawing/2014/chart" uri="{C3380CC4-5D6E-409C-BE32-E72D297353CC}">
                <c16:uniqueId val="{00000003-93DC-4519-B998-06FCDCA37767}"/>
              </c:ext>
            </c:extLst>
          </c:dPt>
          <c:dPt>
            <c:idx val="2"/>
            <c:bubble3D val="0"/>
            <c:spPr>
              <a:solidFill>
                <a:srgbClr val="DAA600"/>
              </a:solidFill>
            </c:spPr>
            <c:extLst>
              <c:ext xmlns:c16="http://schemas.microsoft.com/office/drawing/2014/chart" uri="{C3380CC4-5D6E-409C-BE32-E72D297353CC}">
                <c16:uniqueId val="{0000000E-93DC-4519-B998-06FCDCA37767}"/>
              </c:ext>
            </c:extLst>
          </c:dPt>
          <c:dPt>
            <c:idx val="3"/>
            <c:bubble3D val="0"/>
            <c:spPr>
              <a:solidFill>
                <a:srgbClr val="FF0000"/>
              </a:solidFill>
            </c:spPr>
            <c:extLst>
              <c:ext xmlns:c16="http://schemas.microsoft.com/office/drawing/2014/chart" uri="{C3380CC4-5D6E-409C-BE32-E72D297353CC}">
                <c16:uniqueId val="{00000005-93DC-4519-B998-06FCDCA37767}"/>
              </c:ext>
            </c:extLst>
          </c:dPt>
          <c:dPt>
            <c:idx val="4"/>
            <c:bubble3D val="0"/>
            <c:spPr>
              <a:solidFill>
                <a:srgbClr val="8A8032"/>
              </a:solidFill>
            </c:spPr>
            <c:extLst>
              <c:ext xmlns:c16="http://schemas.microsoft.com/office/drawing/2014/chart" uri="{C3380CC4-5D6E-409C-BE32-E72D297353CC}">
                <c16:uniqueId val="{00000007-93DC-4519-B998-06FCDCA37767}"/>
              </c:ext>
            </c:extLst>
          </c:dPt>
          <c:dPt>
            <c:idx val="5"/>
            <c:bubble3D val="0"/>
            <c:spPr>
              <a:solidFill>
                <a:srgbClr val="FFC000">
                  <a:lumMod val="50000"/>
                </a:srgbClr>
              </a:solidFill>
            </c:spPr>
            <c:extLst>
              <c:ext xmlns:c16="http://schemas.microsoft.com/office/drawing/2014/chart" uri="{C3380CC4-5D6E-409C-BE32-E72D297353CC}">
                <c16:uniqueId val="{00000009-93DC-4519-B998-06FCDCA37767}"/>
              </c:ext>
            </c:extLst>
          </c:dPt>
          <c:dPt>
            <c:idx val="6"/>
            <c:bubble3D val="0"/>
            <c:spPr>
              <a:solidFill>
                <a:srgbClr val="FFCC66"/>
              </a:solidFill>
            </c:spPr>
            <c:extLst>
              <c:ext xmlns:c16="http://schemas.microsoft.com/office/drawing/2014/chart" uri="{C3380CC4-5D6E-409C-BE32-E72D297353CC}">
                <c16:uniqueId val="{0000000B-93DC-4519-B998-06FCDCA37767}"/>
              </c:ext>
            </c:extLst>
          </c:dPt>
          <c:dPt>
            <c:idx val="7"/>
            <c:bubble3D val="0"/>
            <c:spPr>
              <a:solidFill>
                <a:srgbClr val="C8BC66"/>
              </a:solidFill>
            </c:spPr>
            <c:extLst>
              <c:ext xmlns:c16="http://schemas.microsoft.com/office/drawing/2014/chart" uri="{C3380CC4-5D6E-409C-BE32-E72D297353CC}">
                <c16:uniqueId val="{0000000D-93DC-4519-B998-06FCDCA37767}"/>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3DC-4519-B998-06FCDCA37767}"/>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3DC-4519-B998-06FCDCA37767}"/>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93DC-4519-B998-06FCDCA37767}"/>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3DC-4519-B998-06FCDCA37767}"/>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3DC-4519-B998-06FCDCA37767}"/>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3DC-4519-B998-06FCDCA37767}"/>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3DC-4519-B998-06FCDCA37767}"/>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3DC-4519-B998-06FCDCA37767}"/>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'F70'!$A$6:$A$13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'F70'!$B$6:$B$13</c:f>
              <c:numCache>
                <c:formatCode>0.00%</c:formatCode>
                <c:ptCount val="8"/>
                <c:pt idx="0">
                  <c:v>3.6502151746597912E-2</c:v>
                </c:pt>
                <c:pt idx="1">
                  <c:v>0.30581940836661109</c:v>
                </c:pt>
                <c:pt idx="2">
                  <c:v>0.12321172411119297</c:v>
                </c:pt>
                <c:pt idx="3">
                  <c:v>1.7640445081998992E-3</c:v>
                </c:pt>
                <c:pt idx="4">
                  <c:v>0.15298724460124841</c:v>
                </c:pt>
                <c:pt idx="5">
                  <c:v>1.2891094482999263E-3</c:v>
                </c:pt>
                <c:pt idx="6">
                  <c:v>0.3186620400883961</c:v>
                </c:pt>
                <c:pt idx="7">
                  <c:v>5.976427712945373E-2</c:v>
                </c:pt>
              </c:numCache>
            </c:numRef>
          </c:val>
          <c:extLst>
            <c:ext xmlns:c16="http://schemas.microsoft.com/office/drawing/2014/chart" uri="{C3380CC4-5D6E-409C-BE32-E72D297353CC}">
              <c16:uniqueId val="{0000000F-93DC-4519-B998-06FCDCA377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253F-4D1B-AE65-8505344E36F9}"/>
              </c:ext>
            </c:extLst>
          </c:dPt>
          <c:dPt>
            <c:idx val="16"/>
            <c:invertIfNegative val="0"/>
            <c:bubble3D val="0"/>
            <c:extLst>
              <c:ext xmlns:c16="http://schemas.microsoft.com/office/drawing/2014/chart" uri="{C3380CC4-5D6E-409C-BE32-E72D297353CC}">
                <c16:uniqueId val="{00000001-253F-4D1B-AE65-8505344E36F9}"/>
              </c:ext>
            </c:extLst>
          </c:dPt>
          <c:dPt>
            <c:idx val="19"/>
            <c:invertIfNegative val="0"/>
            <c:bubble3D val="0"/>
            <c:extLst>
              <c:ext xmlns:c16="http://schemas.microsoft.com/office/drawing/2014/chart" uri="{C3380CC4-5D6E-409C-BE32-E72D297353CC}">
                <c16:uniqueId val="{00000002-253F-4D1B-AE65-8505344E36F9}"/>
              </c:ext>
            </c:extLst>
          </c:dPt>
          <c:dPt>
            <c:idx val="28"/>
            <c:invertIfNegative val="0"/>
            <c:bubble3D val="0"/>
            <c:spPr>
              <a:solidFill>
                <a:srgbClr val="FFC000"/>
              </a:solidFill>
              <a:ln>
                <a:noFill/>
              </a:ln>
              <a:effectLst/>
            </c:spPr>
            <c:extLst>
              <c:ext xmlns:c16="http://schemas.microsoft.com/office/drawing/2014/chart" uri="{C3380CC4-5D6E-409C-BE32-E72D297353CC}">
                <c16:uniqueId val="{00000004-253F-4D1B-AE65-8505344E36F9}"/>
              </c:ext>
            </c:extLst>
          </c:dPt>
          <c:dPt>
            <c:idx val="29"/>
            <c:invertIfNegative val="0"/>
            <c:bubble3D val="0"/>
            <c:extLst>
              <c:ext xmlns:c16="http://schemas.microsoft.com/office/drawing/2014/chart" uri="{C3380CC4-5D6E-409C-BE32-E72D297353CC}">
                <c16:uniqueId val="{00000005-253F-4D1B-AE65-8505344E36F9}"/>
              </c:ext>
            </c:extLst>
          </c:dPt>
          <c:dPt>
            <c:idx val="31"/>
            <c:invertIfNegative val="0"/>
            <c:bubble3D val="0"/>
            <c:extLst>
              <c:ext xmlns:c16="http://schemas.microsoft.com/office/drawing/2014/chart" uri="{C3380CC4-5D6E-409C-BE32-E72D297353CC}">
                <c16:uniqueId val="{00000006-253F-4D1B-AE65-8505344E36F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'F71'!$A$7:$A$38</c:f>
              <c:strCache>
                <c:ptCount val="32"/>
                <c:pt idx="0">
                  <c:v>Veracruz</c:v>
                </c:pt>
                <c:pt idx="1">
                  <c:v>Zacatecas</c:v>
                </c:pt>
                <c:pt idx="2">
                  <c:v>Tamaulipas</c:v>
                </c:pt>
                <c:pt idx="3">
                  <c:v>Aguascalientes</c:v>
                </c:pt>
                <c:pt idx="4">
                  <c:v>Guerrero</c:v>
                </c:pt>
                <c:pt idx="5">
                  <c:v>Colima</c:v>
                </c:pt>
                <c:pt idx="6">
                  <c:v>Tabasco</c:v>
                </c:pt>
                <c:pt idx="7">
                  <c:v>Oaxaca</c:v>
                </c:pt>
                <c:pt idx="8">
                  <c:v>Sonora</c:v>
                </c:pt>
                <c:pt idx="9">
                  <c:v>Campeche</c:v>
                </c:pt>
                <c:pt idx="10">
                  <c:v>San Luis Potosí</c:v>
                </c:pt>
                <c:pt idx="11">
                  <c:v>Durango</c:v>
                </c:pt>
                <c:pt idx="12">
                  <c:v>Nayarit</c:v>
                </c:pt>
                <c:pt idx="13">
                  <c:v>Baja California</c:v>
                </c:pt>
                <c:pt idx="14">
                  <c:v>Michoacán</c:v>
                </c:pt>
                <c:pt idx="15">
                  <c:v>Tlaxcala</c:v>
                </c:pt>
                <c:pt idx="16">
                  <c:v>Morelos</c:v>
                </c:pt>
                <c:pt idx="17">
                  <c:v>Hidalgo</c:v>
                </c:pt>
                <c:pt idx="18">
                  <c:v>Chiapas</c:v>
                </c:pt>
                <c:pt idx="19">
                  <c:v>Sinaloa</c:v>
                </c:pt>
                <c:pt idx="20">
                  <c:v>Baja California Sur</c:v>
                </c:pt>
                <c:pt idx="21">
                  <c:v>Coahuila</c:v>
                </c:pt>
                <c:pt idx="22">
                  <c:v>Yucatán</c:v>
                </c:pt>
                <c:pt idx="23">
                  <c:v>Guanajuato</c:v>
                </c:pt>
                <c:pt idx="24">
                  <c:v>Querétaro</c:v>
                </c:pt>
                <c:pt idx="25">
                  <c:v>Chihuahua</c:v>
                </c:pt>
                <c:pt idx="26">
                  <c:v>Quintana Roo</c:v>
                </c:pt>
                <c:pt idx="27">
                  <c:v>Puebla</c:v>
                </c:pt>
                <c:pt idx="28">
                  <c:v>Jalisco</c:v>
                </c:pt>
                <c:pt idx="29">
                  <c:v>Estado de México</c:v>
                </c:pt>
                <c:pt idx="30">
                  <c:v>Nuevo León</c:v>
                </c:pt>
                <c:pt idx="31">
                  <c:v>Ciudad de México</c:v>
                </c:pt>
              </c:strCache>
            </c:strRef>
          </c:cat>
          <c:val>
            <c:numRef>
              <c:f>'F71'!$F$7:$F$38</c:f>
              <c:numCache>
                <c:formatCode>#,##0</c:formatCode>
                <c:ptCount val="32"/>
                <c:pt idx="0">
                  <c:v>-67</c:v>
                </c:pt>
                <c:pt idx="1">
                  <c:v>-61</c:v>
                </c:pt>
                <c:pt idx="2">
                  <c:v>-41</c:v>
                </c:pt>
                <c:pt idx="3">
                  <c:v>-18</c:v>
                </c:pt>
                <c:pt idx="4">
                  <c:v>-15</c:v>
                </c:pt>
                <c:pt idx="5">
                  <c:v>4</c:v>
                </c:pt>
                <c:pt idx="6">
                  <c:v>4</c:v>
                </c:pt>
                <c:pt idx="7">
                  <c:v>10</c:v>
                </c:pt>
                <c:pt idx="8">
                  <c:v>13</c:v>
                </c:pt>
                <c:pt idx="9">
                  <c:v>24</c:v>
                </c:pt>
                <c:pt idx="10">
                  <c:v>26</c:v>
                </c:pt>
                <c:pt idx="11">
                  <c:v>28</c:v>
                </c:pt>
                <c:pt idx="12">
                  <c:v>28</c:v>
                </c:pt>
                <c:pt idx="13">
                  <c:v>37</c:v>
                </c:pt>
                <c:pt idx="14">
                  <c:v>48</c:v>
                </c:pt>
                <c:pt idx="15">
                  <c:v>50</c:v>
                </c:pt>
                <c:pt idx="16">
                  <c:v>52</c:v>
                </c:pt>
                <c:pt idx="17">
                  <c:v>57</c:v>
                </c:pt>
                <c:pt idx="18">
                  <c:v>59</c:v>
                </c:pt>
                <c:pt idx="19">
                  <c:v>69</c:v>
                </c:pt>
                <c:pt idx="20">
                  <c:v>72</c:v>
                </c:pt>
                <c:pt idx="21">
                  <c:v>72</c:v>
                </c:pt>
                <c:pt idx="22">
                  <c:v>120</c:v>
                </c:pt>
                <c:pt idx="23">
                  <c:v>166</c:v>
                </c:pt>
                <c:pt idx="24">
                  <c:v>182</c:v>
                </c:pt>
                <c:pt idx="25">
                  <c:v>183</c:v>
                </c:pt>
                <c:pt idx="26">
                  <c:v>183</c:v>
                </c:pt>
                <c:pt idx="27">
                  <c:v>205</c:v>
                </c:pt>
                <c:pt idx="28">
                  <c:v>306</c:v>
                </c:pt>
                <c:pt idx="29">
                  <c:v>394</c:v>
                </c:pt>
                <c:pt idx="30">
                  <c:v>508</c:v>
                </c:pt>
                <c:pt idx="31">
                  <c:v>562</c:v>
                </c:pt>
              </c:numCache>
            </c:numRef>
          </c:val>
          <c:extLst>
            <c:ext xmlns:c16="http://schemas.microsoft.com/office/drawing/2014/chart" uri="{C3380CC4-5D6E-409C-BE32-E72D297353CC}">
              <c16:uniqueId val="{00000007-253F-4D1B-AE65-8505344E36F9}"/>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600"/>
          <c:min val="-10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0"/>
            <c:invertIfNegative val="0"/>
            <c:bubble3D val="0"/>
            <c:extLst>
              <c:ext xmlns:c16="http://schemas.microsoft.com/office/drawing/2014/chart" uri="{C3380CC4-5D6E-409C-BE32-E72D297353CC}">
                <c16:uniqueId val="{00000000-D112-424E-9735-C219507F5381}"/>
              </c:ext>
            </c:extLst>
          </c:dPt>
          <c:dPt>
            <c:idx val="11"/>
            <c:invertIfNegative val="0"/>
            <c:bubble3D val="0"/>
            <c:extLst>
              <c:ext xmlns:c16="http://schemas.microsoft.com/office/drawing/2014/chart" uri="{C3380CC4-5D6E-409C-BE32-E72D297353CC}">
                <c16:uniqueId val="{00000001-D112-424E-9735-C219507F5381}"/>
              </c:ext>
            </c:extLst>
          </c:dPt>
          <c:dPt>
            <c:idx val="13"/>
            <c:invertIfNegative val="0"/>
            <c:bubble3D val="0"/>
            <c:extLst>
              <c:ext xmlns:c16="http://schemas.microsoft.com/office/drawing/2014/chart" uri="{C3380CC4-5D6E-409C-BE32-E72D297353CC}">
                <c16:uniqueId val="{00000002-D112-424E-9735-C219507F5381}"/>
              </c:ext>
            </c:extLst>
          </c:dPt>
          <c:dPt>
            <c:idx val="15"/>
            <c:invertIfNegative val="0"/>
            <c:bubble3D val="0"/>
            <c:extLst>
              <c:ext xmlns:c16="http://schemas.microsoft.com/office/drawing/2014/chart" uri="{C3380CC4-5D6E-409C-BE32-E72D297353CC}">
                <c16:uniqueId val="{00000003-D112-424E-9735-C219507F5381}"/>
              </c:ext>
            </c:extLst>
          </c:dPt>
          <c:dPt>
            <c:idx val="16"/>
            <c:invertIfNegative val="0"/>
            <c:bubble3D val="0"/>
            <c:spPr>
              <a:solidFill>
                <a:srgbClr val="FFC000"/>
              </a:solidFill>
              <a:ln>
                <a:noFill/>
              </a:ln>
              <a:effectLst/>
            </c:spPr>
            <c:extLst>
              <c:ext xmlns:c16="http://schemas.microsoft.com/office/drawing/2014/chart" uri="{C3380CC4-5D6E-409C-BE32-E72D297353CC}">
                <c16:uniqueId val="{00000005-D112-424E-9735-C219507F5381}"/>
              </c:ext>
            </c:extLst>
          </c:dPt>
          <c:dPt>
            <c:idx val="17"/>
            <c:invertIfNegative val="0"/>
            <c:bubble3D val="0"/>
            <c:spPr>
              <a:solidFill>
                <a:srgbClr val="F79646">
                  <a:lumMod val="75000"/>
                </a:srgbClr>
              </a:solidFill>
              <a:ln>
                <a:noFill/>
              </a:ln>
              <a:effectLst/>
            </c:spPr>
            <c:extLst>
              <c:ext xmlns:c16="http://schemas.microsoft.com/office/drawing/2014/chart" uri="{C3380CC4-5D6E-409C-BE32-E72D297353CC}">
                <c16:uniqueId val="{00000007-D112-424E-9735-C219507F5381}"/>
              </c:ext>
            </c:extLst>
          </c:dPt>
          <c:dPt>
            <c:idx val="18"/>
            <c:invertIfNegative val="0"/>
            <c:bubble3D val="0"/>
            <c:extLst>
              <c:ext xmlns:c16="http://schemas.microsoft.com/office/drawing/2014/chart" uri="{C3380CC4-5D6E-409C-BE32-E72D297353CC}">
                <c16:uniqueId val="{00000008-D112-424E-9735-C219507F5381}"/>
              </c:ext>
            </c:extLst>
          </c:dPt>
          <c:dPt>
            <c:idx val="19"/>
            <c:invertIfNegative val="0"/>
            <c:bubble3D val="0"/>
            <c:extLst>
              <c:ext xmlns:c16="http://schemas.microsoft.com/office/drawing/2014/chart" uri="{C3380CC4-5D6E-409C-BE32-E72D297353CC}">
                <c16:uniqueId val="{00000009-D112-424E-9735-C219507F5381}"/>
              </c:ext>
            </c:extLst>
          </c:dPt>
          <c:dPt>
            <c:idx val="20"/>
            <c:invertIfNegative val="0"/>
            <c:bubble3D val="0"/>
            <c:extLst>
              <c:ext xmlns:c16="http://schemas.microsoft.com/office/drawing/2014/chart" uri="{C3380CC4-5D6E-409C-BE32-E72D297353CC}">
                <c16:uniqueId val="{0000000A-D112-424E-9735-C219507F5381}"/>
              </c:ext>
            </c:extLst>
          </c:dPt>
          <c:dPt>
            <c:idx val="27"/>
            <c:invertIfNegative val="0"/>
            <c:bubble3D val="0"/>
            <c:extLst>
              <c:ext xmlns:c16="http://schemas.microsoft.com/office/drawing/2014/chart" uri="{C3380CC4-5D6E-409C-BE32-E72D297353CC}">
                <c16:uniqueId val="{0000000B-D112-424E-9735-C219507F5381}"/>
              </c:ext>
            </c:extLst>
          </c:dPt>
          <c:dPt>
            <c:idx val="29"/>
            <c:invertIfNegative val="0"/>
            <c:bubble3D val="0"/>
            <c:extLst>
              <c:ext xmlns:c16="http://schemas.microsoft.com/office/drawing/2014/chart" uri="{C3380CC4-5D6E-409C-BE32-E72D297353CC}">
                <c16:uniqueId val="{0000000C-D112-424E-9735-C219507F538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'F72'!$A$7:$A$39</c:f>
              <c:strCache>
                <c:ptCount val="33"/>
                <c:pt idx="0">
                  <c:v>Zacatecas</c:v>
                </c:pt>
                <c:pt idx="1">
                  <c:v>Veracruz</c:v>
                </c:pt>
                <c:pt idx="2">
                  <c:v>Tamaulipas</c:v>
                </c:pt>
                <c:pt idx="3">
                  <c:v>Guerrero</c:v>
                </c:pt>
                <c:pt idx="4">
                  <c:v>Aguascalientes</c:v>
                </c:pt>
                <c:pt idx="5">
                  <c:v>Sonora</c:v>
                </c:pt>
                <c:pt idx="6">
                  <c:v>Tabasco</c:v>
                </c:pt>
                <c:pt idx="7">
                  <c:v>Colima</c:v>
                </c:pt>
                <c:pt idx="8">
                  <c:v>Oaxaca</c:v>
                </c:pt>
                <c:pt idx="9">
                  <c:v>Baja California</c:v>
                </c:pt>
                <c:pt idx="10">
                  <c:v>San Luis Potosí</c:v>
                </c:pt>
                <c:pt idx="11">
                  <c:v>Michoacán</c:v>
                </c:pt>
                <c:pt idx="12">
                  <c:v>Sinaloa</c:v>
                </c:pt>
                <c:pt idx="13">
                  <c:v>Durango</c:v>
                </c:pt>
                <c:pt idx="14">
                  <c:v>Coahuila</c:v>
                </c:pt>
                <c:pt idx="15">
                  <c:v>Nayarit</c:v>
                </c:pt>
                <c:pt idx="16">
                  <c:v>Jalisco</c:v>
                </c:pt>
                <c:pt idx="17">
                  <c:v>Nacional</c:v>
                </c:pt>
                <c:pt idx="18">
                  <c:v>Guanajuato</c:v>
                </c:pt>
                <c:pt idx="19">
                  <c:v>Hidalgo</c:v>
                </c:pt>
                <c:pt idx="20">
                  <c:v>Campeche</c:v>
                </c:pt>
                <c:pt idx="21">
                  <c:v>Chiapas</c:v>
                </c:pt>
                <c:pt idx="22">
                  <c:v>Morelos</c:v>
                </c:pt>
                <c:pt idx="23">
                  <c:v>Chihuahua</c:v>
                </c:pt>
                <c:pt idx="24">
                  <c:v>Ciudad de México</c:v>
                </c:pt>
                <c:pt idx="25">
                  <c:v>Estado de México</c:v>
                </c:pt>
                <c:pt idx="26">
                  <c:v>Baja California Sur</c:v>
                </c:pt>
                <c:pt idx="27">
                  <c:v>Yucatán</c:v>
                </c:pt>
                <c:pt idx="28">
                  <c:v>Puebla</c:v>
                </c:pt>
                <c:pt idx="29">
                  <c:v>Querétaro</c:v>
                </c:pt>
                <c:pt idx="30">
                  <c:v>Nuevo León</c:v>
                </c:pt>
                <c:pt idx="31">
                  <c:v>Tlaxcala</c:v>
                </c:pt>
                <c:pt idx="32">
                  <c:v>Quintana Roo</c:v>
                </c:pt>
              </c:strCache>
            </c:strRef>
          </c:cat>
          <c:val>
            <c:numRef>
              <c:f>'F72'!$F$7:$F$39</c:f>
              <c:numCache>
                <c:formatCode>0.00%</c:formatCode>
                <c:ptCount val="33"/>
                <c:pt idx="0">
                  <c:v>-5.0371593724194402E-3</c:v>
                </c:pt>
                <c:pt idx="1">
                  <c:v>-1.5126885216292199E-3</c:v>
                </c:pt>
                <c:pt idx="2">
                  <c:v>-1.1743476641938901E-3</c:v>
                </c:pt>
                <c:pt idx="3">
                  <c:v>-1.09059182783189E-3</c:v>
                </c:pt>
                <c:pt idx="4">
                  <c:v>-1.07219442458895E-3</c:v>
                </c:pt>
                <c:pt idx="5">
                  <c:v>3.31463539010812E-4</c:v>
                </c:pt>
                <c:pt idx="6">
                  <c:v>3.4913153530591302E-4</c:v>
                </c:pt>
                <c:pt idx="7">
                  <c:v>3.5035473416833402E-4</c:v>
                </c:pt>
                <c:pt idx="8">
                  <c:v>6.9285664795959402E-4</c:v>
                </c:pt>
                <c:pt idx="9">
                  <c:v>8.3095649830444696E-4</c:v>
                </c:pt>
                <c:pt idx="10">
                  <c:v>1.0946446615021099E-3</c:v>
                </c:pt>
                <c:pt idx="11">
                  <c:v>1.29544166464246E-3</c:v>
                </c:pt>
                <c:pt idx="12">
                  <c:v>1.6117729502451699E-3</c:v>
                </c:pt>
                <c:pt idx="13">
                  <c:v>1.91021967526273E-3</c:v>
                </c:pt>
                <c:pt idx="14">
                  <c:v>2.0202020202020302E-3</c:v>
                </c:pt>
                <c:pt idx="15">
                  <c:v>2.0677941067868098E-3</c:v>
                </c:pt>
                <c:pt idx="16">
                  <c:v>2.9747438415026499E-3</c:v>
                </c:pt>
                <c:pt idx="17">
                  <c:v>3.0999820277115599E-3</c:v>
                </c:pt>
                <c:pt idx="18">
                  <c:v>3.3655015813802698E-3</c:v>
                </c:pt>
                <c:pt idx="19">
                  <c:v>3.56405927593317E-3</c:v>
                </c:pt>
                <c:pt idx="20">
                  <c:v>3.86597938144329E-3</c:v>
                </c:pt>
                <c:pt idx="21">
                  <c:v>3.9851401553530098E-3</c:v>
                </c:pt>
                <c:pt idx="22">
                  <c:v>4.1401273885350899E-3</c:v>
                </c:pt>
                <c:pt idx="23">
                  <c:v>4.3544472469423398E-3</c:v>
                </c:pt>
                <c:pt idx="24">
                  <c:v>4.5099266535060202E-3</c:v>
                </c:pt>
                <c:pt idx="25">
                  <c:v>5.12853888708098E-3</c:v>
                </c:pt>
                <c:pt idx="26">
                  <c:v>5.17799352750803E-3</c:v>
                </c:pt>
                <c:pt idx="27">
                  <c:v>5.80832526621489E-3</c:v>
                </c:pt>
                <c:pt idx="28">
                  <c:v>5.9801633605600603E-3</c:v>
                </c:pt>
                <c:pt idx="29">
                  <c:v>6.4131928538708697E-3</c:v>
                </c:pt>
                <c:pt idx="30">
                  <c:v>6.8307113083232503E-3</c:v>
                </c:pt>
                <c:pt idx="31">
                  <c:v>9.2541180825467303E-3</c:v>
                </c:pt>
                <c:pt idx="32">
                  <c:v>9.6133641521327605E-3</c:v>
                </c:pt>
              </c:numCache>
            </c:numRef>
          </c:val>
          <c:extLst>
            <c:ext xmlns:c16="http://schemas.microsoft.com/office/drawing/2014/chart" uri="{C3380CC4-5D6E-409C-BE32-E72D297353CC}">
              <c16:uniqueId val="{0000000D-D112-424E-9735-C219507F538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2000000000000002E-2"/>
          <c:min val="-6.0000000000000019E-3"/>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'F7'!$C$5</c:f>
              <c:strCache>
                <c:ptCount val="1"/>
                <c:pt idx="0">
                  <c:v>Actividades primarias</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CC4-4B9F-92ED-E042C18FC830}"/>
              </c:ext>
            </c:extLst>
          </c:dPt>
          <c:dPt>
            <c:idx val="1"/>
            <c:invertIfNegative val="0"/>
            <c:bubble3D val="0"/>
            <c:spPr>
              <a:solidFill>
                <a:srgbClr val="7C878E"/>
              </a:solidFill>
              <a:ln>
                <a:noFill/>
              </a:ln>
              <a:effectLst/>
            </c:spPr>
            <c:extLst>
              <c:ext xmlns:c16="http://schemas.microsoft.com/office/drawing/2014/chart" uri="{C3380CC4-5D6E-409C-BE32-E72D297353CC}">
                <c16:uniqueId val="{00000003-3CC4-4B9F-92ED-E042C18FC830}"/>
              </c:ext>
            </c:extLst>
          </c:dPt>
          <c:dPt>
            <c:idx val="2"/>
            <c:invertIfNegative val="0"/>
            <c:bubble3D val="0"/>
            <c:spPr>
              <a:solidFill>
                <a:srgbClr val="7C878E"/>
              </a:solidFill>
              <a:ln>
                <a:noFill/>
              </a:ln>
              <a:effectLst/>
            </c:spPr>
            <c:extLst>
              <c:ext xmlns:c16="http://schemas.microsoft.com/office/drawing/2014/chart" uri="{C3380CC4-5D6E-409C-BE32-E72D297353CC}">
                <c16:uniqueId val="{00000005-3CC4-4B9F-92ED-E042C18FC830}"/>
              </c:ext>
            </c:extLst>
          </c:dPt>
          <c:dPt>
            <c:idx val="3"/>
            <c:invertIfNegative val="0"/>
            <c:bubble3D val="0"/>
            <c:spPr>
              <a:solidFill>
                <a:srgbClr val="7C878E"/>
              </a:solidFill>
              <a:ln>
                <a:noFill/>
              </a:ln>
              <a:effectLst/>
            </c:spPr>
            <c:extLst>
              <c:ext xmlns:c16="http://schemas.microsoft.com/office/drawing/2014/chart" uri="{C3380CC4-5D6E-409C-BE32-E72D297353CC}">
                <c16:uniqueId val="{00000007-3CC4-4B9F-92ED-E042C18FC830}"/>
              </c:ext>
            </c:extLst>
          </c:dPt>
          <c:dPt>
            <c:idx val="4"/>
            <c:invertIfNegative val="0"/>
            <c:bubble3D val="0"/>
            <c:spPr>
              <a:solidFill>
                <a:srgbClr val="7C878E"/>
              </a:solidFill>
              <a:ln>
                <a:noFill/>
              </a:ln>
              <a:effectLst/>
            </c:spPr>
            <c:extLst>
              <c:ext xmlns:c16="http://schemas.microsoft.com/office/drawing/2014/chart" uri="{C3380CC4-5D6E-409C-BE32-E72D297353CC}">
                <c16:uniqueId val="{00000009-3CC4-4B9F-92ED-E042C18FC830}"/>
              </c:ext>
            </c:extLst>
          </c:dPt>
          <c:dPt>
            <c:idx val="5"/>
            <c:invertIfNegative val="0"/>
            <c:bubble3D val="0"/>
            <c:spPr>
              <a:solidFill>
                <a:srgbClr val="7C878E"/>
              </a:solidFill>
              <a:ln>
                <a:noFill/>
              </a:ln>
              <a:effectLst/>
            </c:spPr>
            <c:extLst>
              <c:ext xmlns:c16="http://schemas.microsoft.com/office/drawing/2014/chart" uri="{C3380CC4-5D6E-409C-BE32-E72D297353CC}">
                <c16:uniqueId val="{0000000B-3CC4-4B9F-92ED-E042C18FC830}"/>
              </c:ext>
            </c:extLst>
          </c:dPt>
          <c:dPt>
            <c:idx val="6"/>
            <c:invertIfNegative val="0"/>
            <c:bubble3D val="0"/>
            <c:spPr>
              <a:solidFill>
                <a:srgbClr val="7C878E"/>
              </a:solidFill>
              <a:ln>
                <a:noFill/>
              </a:ln>
              <a:effectLst/>
            </c:spPr>
            <c:extLst>
              <c:ext xmlns:c16="http://schemas.microsoft.com/office/drawing/2014/chart" uri="{C3380CC4-5D6E-409C-BE32-E72D297353CC}">
                <c16:uniqueId val="{0000000D-3CC4-4B9F-92ED-E042C18FC830}"/>
              </c:ext>
            </c:extLst>
          </c:dPt>
          <c:dPt>
            <c:idx val="7"/>
            <c:invertIfNegative val="0"/>
            <c:bubble3D val="0"/>
            <c:spPr>
              <a:solidFill>
                <a:srgbClr val="7C878E"/>
              </a:solidFill>
              <a:ln>
                <a:noFill/>
              </a:ln>
              <a:effectLst/>
            </c:spPr>
            <c:extLst>
              <c:ext xmlns:c16="http://schemas.microsoft.com/office/drawing/2014/chart" uri="{C3380CC4-5D6E-409C-BE32-E72D297353CC}">
                <c16:uniqueId val="{0000000F-3CC4-4B9F-92ED-E042C18FC830}"/>
              </c:ext>
            </c:extLst>
          </c:dPt>
          <c:dPt>
            <c:idx val="8"/>
            <c:invertIfNegative val="0"/>
            <c:bubble3D val="0"/>
            <c:spPr>
              <a:solidFill>
                <a:srgbClr val="7C878E"/>
              </a:solidFill>
              <a:ln>
                <a:noFill/>
              </a:ln>
              <a:effectLst/>
            </c:spPr>
            <c:extLst>
              <c:ext xmlns:c16="http://schemas.microsoft.com/office/drawing/2014/chart" uri="{C3380CC4-5D6E-409C-BE32-E72D297353CC}">
                <c16:uniqueId val="{00000011-3CC4-4B9F-92ED-E042C18FC830}"/>
              </c:ext>
            </c:extLst>
          </c:dPt>
          <c:dPt>
            <c:idx val="9"/>
            <c:invertIfNegative val="0"/>
            <c:bubble3D val="0"/>
            <c:spPr>
              <a:solidFill>
                <a:srgbClr val="7C878E"/>
              </a:solidFill>
              <a:ln>
                <a:noFill/>
              </a:ln>
              <a:effectLst/>
            </c:spPr>
            <c:extLst>
              <c:ext xmlns:c16="http://schemas.microsoft.com/office/drawing/2014/chart" uri="{C3380CC4-5D6E-409C-BE32-E72D297353CC}">
                <c16:uniqueId val="{00000013-3CC4-4B9F-92ED-E042C18FC83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CC4-4B9F-92ED-E042C18FC83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CC4-4B9F-92ED-E042C18FC83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CC4-4B9F-92ED-E042C18FC83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CC4-4B9F-92ED-E042C18FC83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CC4-4B9F-92ED-E042C18FC83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CC4-4B9F-92ED-E042C18FC83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CC4-4B9F-92ED-E042C18FC83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CC4-4B9F-92ED-E042C18FC830}"/>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'F7'!$B$6:$B$37</c:f>
              <c:strCache>
                <c:ptCount val="32"/>
                <c:pt idx="0">
                  <c:v>Ciudad de México</c:v>
                </c:pt>
                <c:pt idx="1">
                  <c:v>Quintana Roo</c:v>
                </c:pt>
                <c:pt idx="2">
                  <c:v>Tlaxcala</c:v>
                </c:pt>
                <c:pt idx="3">
                  <c:v>Colima</c:v>
                </c:pt>
                <c:pt idx="4">
                  <c:v>Baja California Sur</c:v>
                </c:pt>
                <c:pt idx="5">
                  <c:v>Campeche</c:v>
                </c:pt>
                <c:pt idx="6">
                  <c:v>Nuevo León</c:v>
                </c:pt>
                <c:pt idx="7">
                  <c:v>Morelos</c:v>
                </c:pt>
                <c:pt idx="8">
                  <c:v>Tabasco</c:v>
                </c:pt>
                <c:pt idx="9">
                  <c:v>Nayarit</c:v>
                </c:pt>
                <c:pt idx="10">
                  <c:v>Aguascalientes</c:v>
                </c:pt>
                <c:pt idx="11">
                  <c:v>Hidalgo</c:v>
                </c:pt>
                <c:pt idx="12">
                  <c:v>Yucatán</c:v>
                </c:pt>
                <c:pt idx="13">
                  <c:v>Querétaro</c:v>
                </c:pt>
                <c:pt idx="14">
                  <c:v>Guerrero</c:v>
                </c:pt>
                <c:pt idx="15">
                  <c:v>Tamaulipas</c:v>
                </c:pt>
                <c:pt idx="16">
                  <c:v>Coahuila</c:v>
                </c:pt>
                <c:pt idx="17">
                  <c:v>Baja California</c:v>
                </c:pt>
                <c:pt idx="18">
                  <c:v>Zacatecas</c:v>
                </c:pt>
                <c:pt idx="19">
                  <c:v>San Luis Potosí</c:v>
                </c:pt>
                <c:pt idx="20">
                  <c:v>Oaxaca</c:v>
                </c:pt>
                <c:pt idx="21">
                  <c:v>Durango</c:v>
                </c:pt>
                <c:pt idx="22">
                  <c:v>Chiapas</c:v>
                </c:pt>
                <c:pt idx="23">
                  <c:v>Estado de México</c:v>
                </c:pt>
                <c:pt idx="24">
                  <c:v>Puebla</c:v>
                </c:pt>
                <c:pt idx="25">
                  <c:v>Guanajuato</c:v>
                </c:pt>
                <c:pt idx="26">
                  <c:v>Chihuahua</c:v>
                </c:pt>
                <c:pt idx="27">
                  <c:v>Sonora</c:v>
                </c:pt>
                <c:pt idx="28">
                  <c:v>Sinaloa</c:v>
                </c:pt>
                <c:pt idx="29">
                  <c:v>Veracruz</c:v>
                </c:pt>
                <c:pt idx="30">
                  <c:v>Michoacán</c:v>
                </c:pt>
                <c:pt idx="31">
                  <c:v>Jalisco</c:v>
                </c:pt>
              </c:strCache>
            </c:strRef>
          </c:cat>
          <c:val>
            <c:numRef>
              <c:f>'F7'!$C$6:$C$37</c:f>
              <c:numCache>
                <c:formatCode>_-* #,##0_-;\-* #,##0_-;_-* "-"??_-;_-@_-</c:formatCode>
                <c:ptCount val="32"/>
                <c:pt idx="0">
                  <c:v>1189.348</c:v>
                </c:pt>
                <c:pt idx="1">
                  <c:v>2060.5619999999999</c:v>
                </c:pt>
                <c:pt idx="2">
                  <c:v>3060.895</c:v>
                </c:pt>
                <c:pt idx="3">
                  <c:v>5262.4070000000002</c:v>
                </c:pt>
                <c:pt idx="4">
                  <c:v>5557.875</c:v>
                </c:pt>
                <c:pt idx="5">
                  <c:v>5755.3630000000003</c:v>
                </c:pt>
                <c:pt idx="6">
                  <c:v>6387.6450000000004</c:v>
                </c:pt>
                <c:pt idx="7">
                  <c:v>6783.0640000000003</c:v>
                </c:pt>
                <c:pt idx="8">
                  <c:v>8792.6919999999991</c:v>
                </c:pt>
                <c:pt idx="9">
                  <c:v>8955.8850000000002</c:v>
                </c:pt>
                <c:pt idx="10">
                  <c:v>9289.8250000000007</c:v>
                </c:pt>
                <c:pt idx="11">
                  <c:v>9870.1119999999992</c:v>
                </c:pt>
                <c:pt idx="12">
                  <c:v>10022.384</c:v>
                </c:pt>
                <c:pt idx="13">
                  <c:v>10426.134</c:v>
                </c:pt>
                <c:pt idx="14">
                  <c:v>13638.950999999999</c:v>
                </c:pt>
                <c:pt idx="15">
                  <c:v>13660.666999999999</c:v>
                </c:pt>
                <c:pt idx="16">
                  <c:v>14293.492</c:v>
                </c:pt>
                <c:pt idx="17">
                  <c:v>14333.856</c:v>
                </c:pt>
                <c:pt idx="18">
                  <c:v>14855.718999999999</c:v>
                </c:pt>
                <c:pt idx="19">
                  <c:v>15156.92</c:v>
                </c:pt>
                <c:pt idx="20">
                  <c:v>16215.77</c:v>
                </c:pt>
                <c:pt idx="21">
                  <c:v>18865.912</c:v>
                </c:pt>
                <c:pt idx="22">
                  <c:v>20055.195</c:v>
                </c:pt>
                <c:pt idx="23">
                  <c:v>20354.115000000002</c:v>
                </c:pt>
                <c:pt idx="24">
                  <c:v>24852.026999999998</c:v>
                </c:pt>
                <c:pt idx="25">
                  <c:v>26509.383999999998</c:v>
                </c:pt>
                <c:pt idx="26">
                  <c:v>31948.316999999999</c:v>
                </c:pt>
                <c:pt idx="27">
                  <c:v>40989.495000000003</c:v>
                </c:pt>
                <c:pt idx="28">
                  <c:v>44408.622000000003</c:v>
                </c:pt>
                <c:pt idx="29">
                  <c:v>44475.307999999997</c:v>
                </c:pt>
                <c:pt idx="30">
                  <c:v>53417.067000000003</c:v>
                </c:pt>
                <c:pt idx="31">
                  <c:v>72694.777000000002</c:v>
                </c:pt>
              </c:numCache>
            </c:numRef>
          </c:val>
          <c:extLst>
            <c:ext xmlns:c16="http://schemas.microsoft.com/office/drawing/2014/chart" uri="{C3380CC4-5D6E-409C-BE32-E72D297353CC}">
              <c16:uniqueId val="{00000024-3CC4-4B9F-92ED-E042C18FC83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2CC2-4504-942C-7C910337319B}"/>
              </c:ext>
            </c:extLst>
          </c:dPt>
          <c:dPt>
            <c:idx val="19"/>
            <c:invertIfNegative val="0"/>
            <c:bubble3D val="0"/>
            <c:extLst>
              <c:ext xmlns:c16="http://schemas.microsoft.com/office/drawing/2014/chart" uri="{C3380CC4-5D6E-409C-BE32-E72D297353CC}">
                <c16:uniqueId val="{00000001-2CC2-4504-942C-7C910337319B}"/>
              </c:ext>
            </c:extLst>
          </c:dPt>
          <c:dPt>
            <c:idx val="29"/>
            <c:invertIfNegative val="0"/>
            <c:bubble3D val="0"/>
            <c:spPr>
              <a:solidFill>
                <a:srgbClr val="FFC000"/>
              </a:solidFill>
              <a:ln>
                <a:noFill/>
              </a:ln>
              <a:effectLst/>
            </c:spPr>
            <c:extLst>
              <c:ext xmlns:c16="http://schemas.microsoft.com/office/drawing/2014/chart" uri="{C3380CC4-5D6E-409C-BE32-E72D297353CC}">
                <c16:uniqueId val="{00000003-2CC2-4504-942C-7C910337319B}"/>
              </c:ext>
            </c:extLst>
          </c:dPt>
          <c:dPt>
            <c:idx val="30"/>
            <c:invertIfNegative val="0"/>
            <c:bubble3D val="0"/>
            <c:extLst>
              <c:ext xmlns:c16="http://schemas.microsoft.com/office/drawing/2014/chart" uri="{C3380CC4-5D6E-409C-BE32-E72D297353CC}">
                <c16:uniqueId val="{00000004-2CC2-4504-942C-7C910337319B}"/>
              </c:ext>
            </c:extLst>
          </c:dPt>
          <c:dPt>
            <c:idx val="31"/>
            <c:invertIfNegative val="0"/>
            <c:bubble3D val="0"/>
            <c:extLst>
              <c:ext xmlns:c16="http://schemas.microsoft.com/office/drawing/2014/chart" uri="{C3380CC4-5D6E-409C-BE32-E72D297353CC}">
                <c16:uniqueId val="{00000005-2CC2-4504-942C-7C910337319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'F73'!$A$7:$A$38</c:f>
              <c:strCache>
                <c:ptCount val="32"/>
                <c:pt idx="0">
                  <c:v>Guerrero</c:v>
                </c:pt>
                <c:pt idx="1">
                  <c:v>Zacatecas</c:v>
                </c:pt>
                <c:pt idx="2">
                  <c:v>Tlaxcala</c:v>
                </c:pt>
                <c:pt idx="3">
                  <c:v>Durango</c:v>
                </c:pt>
                <c:pt idx="4">
                  <c:v>Campeche</c:v>
                </c:pt>
                <c:pt idx="5">
                  <c:v>Chiapas</c:v>
                </c:pt>
                <c:pt idx="6">
                  <c:v>Morelos</c:v>
                </c:pt>
                <c:pt idx="7">
                  <c:v>Hidalgo</c:v>
                </c:pt>
                <c:pt idx="8">
                  <c:v>Oaxaca</c:v>
                </c:pt>
                <c:pt idx="9">
                  <c:v>Tabasco</c:v>
                </c:pt>
                <c:pt idx="10">
                  <c:v>Colima</c:v>
                </c:pt>
                <c:pt idx="11">
                  <c:v>Aguascalientes</c:v>
                </c:pt>
                <c:pt idx="12">
                  <c:v>Nayarit</c:v>
                </c:pt>
                <c:pt idx="13">
                  <c:v>Michoacán</c:v>
                </c:pt>
                <c:pt idx="14">
                  <c:v>Tamaulipas</c:v>
                </c:pt>
                <c:pt idx="15">
                  <c:v>San Luis Potosí</c:v>
                </c:pt>
                <c:pt idx="16">
                  <c:v>Veracruz</c:v>
                </c:pt>
                <c:pt idx="17">
                  <c:v>Puebla</c:v>
                </c:pt>
                <c:pt idx="18">
                  <c:v>Baja California Sur</c:v>
                </c:pt>
                <c:pt idx="19">
                  <c:v>Yucatán</c:v>
                </c:pt>
                <c:pt idx="20">
                  <c:v>Guanajuato</c:v>
                </c:pt>
                <c:pt idx="21">
                  <c:v>Coahuila</c:v>
                </c:pt>
                <c:pt idx="22">
                  <c:v>Sonora</c:v>
                </c:pt>
                <c:pt idx="23">
                  <c:v>Sinaloa</c:v>
                </c:pt>
                <c:pt idx="24">
                  <c:v>Chihuahua</c:v>
                </c:pt>
                <c:pt idx="25">
                  <c:v>Querétaro</c:v>
                </c:pt>
                <c:pt idx="26">
                  <c:v>Quintana Roo</c:v>
                </c:pt>
                <c:pt idx="27">
                  <c:v>Baja California</c:v>
                </c:pt>
                <c:pt idx="28">
                  <c:v>Estado de México</c:v>
                </c:pt>
                <c:pt idx="29">
                  <c:v>Jalisco</c:v>
                </c:pt>
                <c:pt idx="30">
                  <c:v>Nuevo León</c:v>
                </c:pt>
                <c:pt idx="31">
                  <c:v>Ciudad de México</c:v>
                </c:pt>
              </c:strCache>
            </c:strRef>
          </c:cat>
          <c:val>
            <c:numRef>
              <c:f>'F73'!$F$7:$F$38</c:f>
              <c:numCache>
                <c:formatCode>#,##0</c:formatCode>
                <c:ptCount val="32"/>
                <c:pt idx="0">
                  <c:v>-18</c:v>
                </c:pt>
                <c:pt idx="1">
                  <c:v>253</c:v>
                </c:pt>
                <c:pt idx="2">
                  <c:v>259</c:v>
                </c:pt>
                <c:pt idx="3">
                  <c:v>321</c:v>
                </c:pt>
                <c:pt idx="4">
                  <c:v>429</c:v>
                </c:pt>
                <c:pt idx="5">
                  <c:v>461</c:v>
                </c:pt>
                <c:pt idx="6">
                  <c:v>515</c:v>
                </c:pt>
                <c:pt idx="7">
                  <c:v>524</c:v>
                </c:pt>
                <c:pt idx="8">
                  <c:v>540</c:v>
                </c:pt>
                <c:pt idx="9">
                  <c:v>647</c:v>
                </c:pt>
                <c:pt idx="10">
                  <c:v>655</c:v>
                </c:pt>
                <c:pt idx="11">
                  <c:v>707</c:v>
                </c:pt>
                <c:pt idx="12">
                  <c:v>777</c:v>
                </c:pt>
                <c:pt idx="13">
                  <c:v>839</c:v>
                </c:pt>
                <c:pt idx="14">
                  <c:v>904</c:v>
                </c:pt>
                <c:pt idx="15">
                  <c:v>920</c:v>
                </c:pt>
                <c:pt idx="16">
                  <c:v>1042</c:v>
                </c:pt>
                <c:pt idx="17">
                  <c:v>1171</c:v>
                </c:pt>
                <c:pt idx="18">
                  <c:v>1179</c:v>
                </c:pt>
                <c:pt idx="19">
                  <c:v>1266</c:v>
                </c:pt>
                <c:pt idx="20">
                  <c:v>1557</c:v>
                </c:pt>
                <c:pt idx="21">
                  <c:v>1574</c:v>
                </c:pt>
                <c:pt idx="22">
                  <c:v>1636</c:v>
                </c:pt>
                <c:pt idx="23">
                  <c:v>2297</c:v>
                </c:pt>
                <c:pt idx="24">
                  <c:v>2370</c:v>
                </c:pt>
                <c:pt idx="25">
                  <c:v>2451</c:v>
                </c:pt>
                <c:pt idx="26">
                  <c:v>2503</c:v>
                </c:pt>
                <c:pt idx="27">
                  <c:v>3257</c:v>
                </c:pt>
                <c:pt idx="28">
                  <c:v>4034</c:v>
                </c:pt>
                <c:pt idx="29">
                  <c:v>4856</c:v>
                </c:pt>
                <c:pt idx="30">
                  <c:v>4898</c:v>
                </c:pt>
                <c:pt idx="31">
                  <c:v>6794</c:v>
                </c:pt>
              </c:numCache>
            </c:numRef>
          </c:val>
          <c:extLst>
            <c:ext xmlns:c16="http://schemas.microsoft.com/office/drawing/2014/chart" uri="{C3380CC4-5D6E-409C-BE32-E72D297353CC}">
              <c16:uniqueId val="{00000006-2CC2-4504-942C-7C910337319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spPr>
              <a:solidFill>
                <a:srgbClr val="FFC000"/>
              </a:solidFill>
              <a:ln>
                <a:noFill/>
              </a:ln>
              <a:effectLst/>
            </c:spPr>
            <c:extLst>
              <c:ext xmlns:c16="http://schemas.microsoft.com/office/drawing/2014/chart" uri="{C3380CC4-5D6E-409C-BE32-E72D297353CC}">
                <c16:uniqueId val="{00000001-28DA-4E1A-A208-92CE1C8759C4}"/>
              </c:ext>
            </c:extLst>
          </c:dPt>
          <c:dPt>
            <c:idx val="17"/>
            <c:invertIfNegative val="0"/>
            <c:bubble3D val="0"/>
            <c:extLst>
              <c:ext xmlns:c16="http://schemas.microsoft.com/office/drawing/2014/chart" uri="{C3380CC4-5D6E-409C-BE32-E72D297353CC}">
                <c16:uniqueId val="{00000002-28DA-4E1A-A208-92CE1C8759C4}"/>
              </c:ext>
            </c:extLst>
          </c:dPt>
          <c:dPt>
            <c:idx val="18"/>
            <c:invertIfNegative val="0"/>
            <c:bubble3D val="0"/>
            <c:spPr>
              <a:solidFill>
                <a:srgbClr val="F79646">
                  <a:lumMod val="75000"/>
                </a:srgbClr>
              </a:solidFill>
              <a:ln>
                <a:noFill/>
              </a:ln>
              <a:effectLst/>
            </c:spPr>
            <c:extLst>
              <c:ext xmlns:c16="http://schemas.microsoft.com/office/drawing/2014/chart" uri="{C3380CC4-5D6E-409C-BE32-E72D297353CC}">
                <c16:uniqueId val="{00000004-28DA-4E1A-A208-92CE1C8759C4}"/>
              </c:ext>
            </c:extLst>
          </c:dPt>
          <c:dPt>
            <c:idx val="19"/>
            <c:invertIfNegative val="0"/>
            <c:bubble3D val="0"/>
            <c:extLst>
              <c:ext xmlns:c16="http://schemas.microsoft.com/office/drawing/2014/chart" uri="{C3380CC4-5D6E-409C-BE32-E72D297353CC}">
                <c16:uniqueId val="{00000005-28DA-4E1A-A208-92CE1C8759C4}"/>
              </c:ext>
            </c:extLst>
          </c:dPt>
          <c:dPt>
            <c:idx val="24"/>
            <c:invertIfNegative val="0"/>
            <c:bubble3D val="0"/>
            <c:extLst>
              <c:ext xmlns:c16="http://schemas.microsoft.com/office/drawing/2014/chart" uri="{C3380CC4-5D6E-409C-BE32-E72D297353CC}">
                <c16:uniqueId val="{00000006-28DA-4E1A-A208-92CE1C8759C4}"/>
              </c:ext>
            </c:extLst>
          </c:dPt>
          <c:dPt>
            <c:idx val="27"/>
            <c:invertIfNegative val="0"/>
            <c:bubble3D val="0"/>
            <c:extLst>
              <c:ext xmlns:c16="http://schemas.microsoft.com/office/drawing/2014/chart" uri="{C3380CC4-5D6E-409C-BE32-E72D297353CC}">
                <c16:uniqueId val="{00000007-28DA-4E1A-A208-92CE1C8759C4}"/>
              </c:ext>
            </c:extLst>
          </c:dPt>
          <c:dPt>
            <c:idx val="28"/>
            <c:invertIfNegative val="0"/>
            <c:bubble3D val="0"/>
            <c:extLst>
              <c:ext xmlns:c16="http://schemas.microsoft.com/office/drawing/2014/chart" uri="{C3380CC4-5D6E-409C-BE32-E72D297353CC}">
                <c16:uniqueId val="{00000008-28DA-4E1A-A208-92CE1C8759C4}"/>
              </c:ext>
            </c:extLst>
          </c:dPt>
          <c:dLbls>
            <c:dLbl>
              <c:idx val="0"/>
              <c:layout>
                <c:manualLayout>
                  <c:x val="-6.40991991385692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DA-4E1A-A208-92CE1C8759C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'F74'!$A$7:$A$39</c:f>
              <c:strCache>
                <c:ptCount val="33"/>
                <c:pt idx="0">
                  <c:v>Guerrero</c:v>
                </c:pt>
                <c:pt idx="1">
                  <c:v>Zacatecas</c:v>
                </c:pt>
                <c:pt idx="2">
                  <c:v>Durango</c:v>
                </c:pt>
                <c:pt idx="3">
                  <c:v>Michoacán</c:v>
                </c:pt>
                <c:pt idx="4">
                  <c:v>Veracruz</c:v>
                </c:pt>
                <c:pt idx="5">
                  <c:v>Tamaulipas</c:v>
                </c:pt>
                <c:pt idx="6">
                  <c:v>Chiapas</c:v>
                </c:pt>
                <c:pt idx="7">
                  <c:v>Guanajuato</c:v>
                </c:pt>
                <c:pt idx="8">
                  <c:v>Hidalgo</c:v>
                </c:pt>
                <c:pt idx="9">
                  <c:v>Puebla</c:v>
                </c:pt>
                <c:pt idx="10">
                  <c:v>Oaxaca</c:v>
                </c:pt>
                <c:pt idx="11">
                  <c:v>San Luis Potosí</c:v>
                </c:pt>
                <c:pt idx="12">
                  <c:v>Morelos</c:v>
                </c:pt>
                <c:pt idx="13">
                  <c:v>Sonora</c:v>
                </c:pt>
                <c:pt idx="14">
                  <c:v>Aguascalientes</c:v>
                </c:pt>
                <c:pt idx="15">
                  <c:v>Coahuila</c:v>
                </c:pt>
                <c:pt idx="16">
                  <c:v>Jalisco</c:v>
                </c:pt>
                <c:pt idx="17">
                  <c:v>Tlaxcala</c:v>
                </c:pt>
                <c:pt idx="18">
                  <c:v>Nacional</c:v>
                </c:pt>
                <c:pt idx="19">
                  <c:v>Estado de México</c:v>
                </c:pt>
                <c:pt idx="20">
                  <c:v>Sinaloa</c:v>
                </c:pt>
                <c:pt idx="21">
                  <c:v>Ciudad de México</c:v>
                </c:pt>
                <c:pt idx="22">
                  <c:v>Chihuahua</c:v>
                </c:pt>
                <c:pt idx="23">
                  <c:v>Tabasco</c:v>
                </c:pt>
                <c:pt idx="24">
                  <c:v>Nayarit</c:v>
                </c:pt>
                <c:pt idx="25">
                  <c:v>Colima</c:v>
                </c:pt>
                <c:pt idx="26">
                  <c:v>Yucatán</c:v>
                </c:pt>
                <c:pt idx="27">
                  <c:v>Nuevo León</c:v>
                </c:pt>
                <c:pt idx="28">
                  <c:v>Campeche</c:v>
                </c:pt>
                <c:pt idx="29">
                  <c:v>Baja California</c:v>
                </c:pt>
                <c:pt idx="30">
                  <c:v>Baja California Sur</c:v>
                </c:pt>
                <c:pt idx="31">
                  <c:v>Querétaro</c:v>
                </c:pt>
                <c:pt idx="32">
                  <c:v>Quintana Roo</c:v>
                </c:pt>
              </c:strCache>
            </c:strRef>
          </c:cat>
          <c:val>
            <c:numRef>
              <c:f>'F74'!$F$7:$F$39</c:f>
              <c:numCache>
                <c:formatCode>0.00%</c:formatCode>
                <c:ptCount val="33"/>
                <c:pt idx="0">
                  <c:v>-1.3084248019190601E-3</c:v>
                </c:pt>
                <c:pt idx="1">
                  <c:v>2.14479484571042E-2</c:v>
                </c:pt>
                <c:pt idx="2">
                  <c:v>2.2345979812043101E-2</c:v>
                </c:pt>
                <c:pt idx="3">
                  <c:v>2.3137168385637799E-2</c:v>
                </c:pt>
                <c:pt idx="4">
                  <c:v>2.4129865919459099E-2</c:v>
                </c:pt>
                <c:pt idx="5">
                  <c:v>2.6613283089967001E-2</c:v>
                </c:pt>
                <c:pt idx="6">
                  <c:v>3.2007220717906099E-2</c:v>
                </c:pt>
                <c:pt idx="7">
                  <c:v>3.2482840631714999E-2</c:v>
                </c:pt>
                <c:pt idx="8">
                  <c:v>3.3749838979775897E-2</c:v>
                </c:pt>
                <c:pt idx="9">
                  <c:v>3.5150387224590199E-2</c:v>
                </c:pt>
                <c:pt idx="10">
                  <c:v>3.8840538013378501E-2</c:v>
                </c:pt>
                <c:pt idx="11">
                  <c:v>4.02484906815994E-2</c:v>
                </c:pt>
                <c:pt idx="12">
                  <c:v>4.25725386459452E-2</c:v>
                </c:pt>
                <c:pt idx="13">
                  <c:v>4.3514110168364498E-2</c:v>
                </c:pt>
                <c:pt idx="14">
                  <c:v>4.4014194110689103E-2</c:v>
                </c:pt>
                <c:pt idx="15">
                  <c:v>4.61069775616616E-2</c:v>
                </c:pt>
                <c:pt idx="16">
                  <c:v>4.9391757191098E-2</c:v>
                </c:pt>
                <c:pt idx="17">
                  <c:v>4.9865229110512201E-2</c:v>
                </c:pt>
                <c:pt idx="18">
                  <c:v>5.1450220829873702E-2</c:v>
                </c:pt>
                <c:pt idx="19">
                  <c:v>5.5120584819293501E-2</c:v>
                </c:pt>
                <c:pt idx="20">
                  <c:v>5.6601448918239601E-2</c:v>
                </c:pt>
                <c:pt idx="21">
                  <c:v>5.7390481661063301E-2</c:v>
                </c:pt>
                <c:pt idx="22">
                  <c:v>5.9489445016190197E-2</c:v>
                </c:pt>
                <c:pt idx="23">
                  <c:v>5.9829850194192701E-2</c:v>
                </c:pt>
                <c:pt idx="24">
                  <c:v>6.07410881801125E-2</c:v>
                </c:pt>
                <c:pt idx="25">
                  <c:v>6.0839680475571298E-2</c:v>
                </c:pt>
                <c:pt idx="26">
                  <c:v>6.4876498923849502E-2</c:v>
                </c:pt>
                <c:pt idx="27">
                  <c:v>6.9991426121749106E-2</c:v>
                </c:pt>
                <c:pt idx="28">
                  <c:v>7.3927278993624099E-2</c:v>
                </c:pt>
                <c:pt idx="29">
                  <c:v>7.8848621299053304E-2</c:v>
                </c:pt>
                <c:pt idx="30">
                  <c:v>9.2123769338959202E-2</c:v>
                </c:pt>
                <c:pt idx="31">
                  <c:v>9.3872079662964403E-2</c:v>
                </c:pt>
                <c:pt idx="32">
                  <c:v>0.14973677913376399</c:v>
                </c:pt>
              </c:numCache>
            </c:numRef>
          </c:val>
          <c:extLst>
            <c:ext xmlns:c16="http://schemas.microsoft.com/office/drawing/2014/chart" uri="{C3380CC4-5D6E-409C-BE32-E72D297353CC}">
              <c16:uniqueId val="{0000000A-28DA-4E1A-A208-92CE1C8759C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6000000000000003"/>
          <c:min val="-1.5000000000000003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06B5-4B3C-85FD-2EC0F5F5189D}"/>
              </c:ext>
            </c:extLst>
          </c:dPt>
          <c:dPt>
            <c:idx val="19"/>
            <c:invertIfNegative val="0"/>
            <c:bubble3D val="0"/>
            <c:extLst>
              <c:ext xmlns:c16="http://schemas.microsoft.com/office/drawing/2014/chart" uri="{C3380CC4-5D6E-409C-BE32-E72D297353CC}">
                <c16:uniqueId val="{00000001-06B5-4B3C-85FD-2EC0F5F5189D}"/>
              </c:ext>
            </c:extLst>
          </c:dPt>
          <c:dPt>
            <c:idx val="29"/>
            <c:invertIfNegative val="0"/>
            <c:bubble3D val="0"/>
            <c:spPr>
              <a:solidFill>
                <a:srgbClr val="FFC000"/>
              </a:solidFill>
              <a:ln>
                <a:noFill/>
              </a:ln>
              <a:effectLst/>
            </c:spPr>
            <c:extLst>
              <c:ext xmlns:c16="http://schemas.microsoft.com/office/drawing/2014/chart" uri="{C3380CC4-5D6E-409C-BE32-E72D297353CC}">
                <c16:uniqueId val="{00000003-06B5-4B3C-85FD-2EC0F5F5189D}"/>
              </c:ext>
            </c:extLst>
          </c:dPt>
          <c:dPt>
            <c:idx val="30"/>
            <c:invertIfNegative val="0"/>
            <c:bubble3D val="0"/>
            <c:extLst>
              <c:ext xmlns:c16="http://schemas.microsoft.com/office/drawing/2014/chart" uri="{C3380CC4-5D6E-409C-BE32-E72D297353CC}">
                <c16:uniqueId val="{00000004-06B5-4B3C-85FD-2EC0F5F5189D}"/>
              </c:ext>
            </c:extLst>
          </c:dPt>
          <c:dPt>
            <c:idx val="31"/>
            <c:invertIfNegative val="0"/>
            <c:bubble3D val="0"/>
            <c:extLst>
              <c:ext xmlns:c16="http://schemas.microsoft.com/office/drawing/2014/chart" uri="{C3380CC4-5D6E-409C-BE32-E72D297353CC}">
                <c16:uniqueId val="{00000005-06B5-4B3C-85FD-2EC0F5F5189D}"/>
              </c:ext>
            </c:extLst>
          </c:dPt>
          <c:dLbls>
            <c:dLbl>
              <c:idx val="0"/>
              <c:layout>
                <c:manualLayout>
                  <c:x val="-8.54700854700854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B5-4B3C-85FD-2EC0F5F5189D}"/>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'F75'!$A$7:$A$38</c:f>
              <c:strCache>
                <c:ptCount val="32"/>
                <c:pt idx="0">
                  <c:v>Guerrero</c:v>
                </c:pt>
                <c:pt idx="1">
                  <c:v>Zacatecas</c:v>
                </c:pt>
                <c:pt idx="2">
                  <c:v>Tlaxcala</c:v>
                </c:pt>
                <c:pt idx="3">
                  <c:v>Durango</c:v>
                </c:pt>
                <c:pt idx="4">
                  <c:v>Campeche</c:v>
                </c:pt>
                <c:pt idx="5">
                  <c:v>Morelos</c:v>
                </c:pt>
                <c:pt idx="6">
                  <c:v>Chiapas</c:v>
                </c:pt>
                <c:pt idx="7">
                  <c:v>Oaxaca</c:v>
                </c:pt>
                <c:pt idx="8">
                  <c:v>Hidalgo</c:v>
                </c:pt>
                <c:pt idx="9">
                  <c:v>Colima</c:v>
                </c:pt>
                <c:pt idx="10">
                  <c:v>Tabasco</c:v>
                </c:pt>
                <c:pt idx="11">
                  <c:v>Aguascalientes</c:v>
                </c:pt>
                <c:pt idx="12">
                  <c:v>Nayarit</c:v>
                </c:pt>
                <c:pt idx="13">
                  <c:v>Michoacán</c:v>
                </c:pt>
                <c:pt idx="14">
                  <c:v>San Luis Potosí</c:v>
                </c:pt>
                <c:pt idx="15">
                  <c:v>Tamaulipas</c:v>
                </c:pt>
                <c:pt idx="16">
                  <c:v>Veracruz</c:v>
                </c:pt>
                <c:pt idx="17">
                  <c:v>Baja California Sur</c:v>
                </c:pt>
                <c:pt idx="18">
                  <c:v>Puebla</c:v>
                </c:pt>
                <c:pt idx="19">
                  <c:v>Yucatán</c:v>
                </c:pt>
                <c:pt idx="20">
                  <c:v>Sonora</c:v>
                </c:pt>
                <c:pt idx="21">
                  <c:v>Coahuila</c:v>
                </c:pt>
                <c:pt idx="22">
                  <c:v>Guanajuato</c:v>
                </c:pt>
                <c:pt idx="23">
                  <c:v>Sinaloa</c:v>
                </c:pt>
                <c:pt idx="24">
                  <c:v>Querétaro</c:v>
                </c:pt>
                <c:pt idx="25">
                  <c:v>Chihuahua</c:v>
                </c:pt>
                <c:pt idx="26">
                  <c:v>Quintana Roo</c:v>
                </c:pt>
                <c:pt idx="27">
                  <c:v>Baja California</c:v>
                </c:pt>
                <c:pt idx="28">
                  <c:v>Estado de México</c:v>
                </c:pt>
                <c:pt idx="29">
                  <c:v>Jalisco</c:v>
                </c:pt>
                <c:pt idx="30">
                  <c:v>Nuevo León</c:v>
                </c:pt>
                <c:pt idx="31">
                  <c:v>Ciudad de México</c:v>
                </c:pt>
              </c:strCache>
            </c:strRef>
          </c:cat>
          <c:val>
            <c:numRef>
              <c:f>'F75'!$F$7:$F$38</c:f>
              <c:numCache>
                <c:formatCode>#,##0</c:formatCode>
                <c:ptCount val="32"/>
                <c:pt idx="0">
                  <c:v>87</c:v>
                </c:pt>
                <c:pt idx="1">
                  <c:v>278</c:v>
                </c:pt>
                <c:pt idx="2">
                  <c:v>307</c:v>
                </c:pt>
                <c:pt idx="3">
                  <c:v>419</c:v>
                </c:pt>
                <c:pt idx="4">
                  <c:v>425</c:v>
                </c:pt>
                <c:pt idx="5">
                  <c:v>513</c:v>
                </c:pt>
                <c:pt idx="6">
                  <c:v>540</c:v>
                </c:pt>
                <c:pt idx="7">
                  <c:v>546</c:v>
                </c:pt>
                <c:pt idx="8">
                  <c:v>592</c:v>
                </c:pt>
                <c:pt idx="9">
                  <c:v>668</c:v>
                </c:pt>
                <c:pt idx="10">
                  <c:v>726</c:v>
                </c:pt>
                <c:pt idx="11">
                  <c:v>753</c:v>
                </c:pt>
                <c:pt idx="12">
                  <c:v>803</c:v>
                </c:pt>
                <c:pt idx="13">
                  <c:v>825</c:v>
                </c:pt>
                <c:pt idx="14">
                  <c:v>975</c:v>
                </c:pt>
                <c:pt idx="15">
                  <c:v>1073</c:v>
                </c:pt>
                <c:pt idx="16">
                  <c:v>1206</c:v>
                </c:pt>
                <c:pt idx="17">
                  <c:v>1210</c:v>
                </c:pt>
                <c:pt idx="18">
                  <c:v>1316</c:v>
                </c:pt>
                <c:pt idx="19">
                  <c:v>1367</c:v>
                </c:pt>
                <c:pt idx="20">
                  <c:v>1681</c:v>
                </c:pt>
                <c:pt idx="21">
                  <c:v>1691</c:v>
                </c:pt>
                <c:pt idx="22">
                  <c:v>1714</c:v>
                </c:pt>
                <c:pt idx="23">
                  <c:v>2247</c:v>
                </c:pt>
                <c:pt idx="24">
                  <c:v>2485</c:v>
                </c:pt>
                <c:pt idx="25">
                  <c:v>2539</c:v>
                </c:pt>
                <c:pt idx="26">
                  <c:v>2650</c:v>
                </c:pt>
                <c:pt idx="27">
                  <c:v>3226</c:v>
                </c:pt>
                <c:pt idx="28">
                  <c:v>4259</c:v>
                </c:pt>
                <c:pt idx="29">
                  <c:v>5105</c:v>
                </c:pt>
                <c:pt idx="30">
                  <c:v>5180</c:v>
                </c:pt>
                <c:pt idx="31">
                  <c:v>7059</c:v>
                </c:pt>
              </c:numCache>
            </c:numRef>
          </c:val>
          <c:extLst>
            <c:ext xmlns:c16="http://schemas.microsoft.com/office/drawing/2014/chart" uri="{C3380CC4-5D6E-409C-BE32-E72D297353CC}">
              <c16:uniqueId val="{00000007-06B5-4B3C-85FD-2EC0F5F5189D}"/>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7500"/>
          <c:min val="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4ACC-45F5-BD4A-540FB76C1BA3}"/>
              </c:ext>
            </c:extLst>
          </c:dPt>
          <c:dPt>
            <c:idx val="14"/>
            <c:invertIfNegative val="0"/>
            <c:bubble3D val="0"/>
            <c:extLst>
              <c:ext xmlns:c16="http://schemas.microsoft.com/office/drawing/2014/chart" uri="{C3380CC4-5D6E-409C-BE32-E72D297353CC}">
                <c16:uniqueId val="{00000001-4ACC-45F5-BD4A-540FB76C1BA3}"/>
              </c:ext>
            </c:extLst>
          </c:dPt>
          <c:dPt>
            <c:idx val="15"/>
            <c:invertIfNegative val="0"/>
            <c:bubble3D val="0"/>
            <c:extLst>
              <c:ext xmlns:c16="http://schemas.microsoft.com/office/drawing/2014/chart" uri="{C3380CC4-5D6E-409C-BE32-E72D297353CC}">
                <c16:uniqueId val="{00000002-4ACC-45F5-BD4A-540FB76C1BA3}"/>
              </c:ext>
            </c:extLst>
          </c:dPt>
          <c:dPt>
            <c:idx val="16"/>
            <c:invertIfNegative val="0"/>
            <c:bubble3D val="0"/>
            <c:spPr>
              <a:solidFill>
                <a:srgbClr val="FFC000"/>
              </a:solidFill>
              <a:ln>
                <a:noFill/>
              </a:ln>
              <a:effectLst/>
            </c:spPr>
            <c:extLst>
              <c:ext xmlns:c16="http://schemas.microsoft.com/office/drawing/2014/chart" uri="{C3380CC4-5D6E-409C-BE32-E72D297353CC}">
                <c16:uniqueId val="{00000004-4ACC-45F5-BD4A-540FB76C1BA3}"/>
              </c:ext>
            </c:extLst>
          </c:dPt>
          <c:dPt>
            <c:idx val="17"/>
            <c:invertIfNegative val="0"/>
            <c:bubble3D val="0"/>
            <c:spPr>
              <a:solidFill>
                <a:srgbClr val="F79646">
                  <a:lumMod val="75000"/>
                </a:srgbClr>
              </a:solidFill>
              <a:ln>
                <a:noFill/>
              </a:ln>
              <a:effectLst/>
            </c:spPr>
            <c:extLst>
              <c:ext xmlns:c16="http://schemas.microsoft.com/office/drawing/2014/chart" uri="{C3380CC4-5D6E-409C-BE32-E72D297353CC}">
                <c16:uniqueId val="{00000006-4ACC-45F5-BD4A-540FB76C1BA3}"/>
              </c:ext>
            </c:extLst>
          </c:dPt>
          <c:dPt>
            <c:idx val="19"/>
            <c:invertIfNegative val="0"/>
            <c:bubble3D val="0"/>
            <c:extLst>
              <c:ext xmlns:c16="http://schemas.microsoft.com/office/drawing/2014/chart" uri="{C3380CC4-5D6E-409C-BE32-E72D297353CC}">
                <c16:uniqueId val="{00000007-4ACC-45F5-BD4A-540FB76C1BA3}"/>
              </c:ext>
            </c:extLst>
          </c:dPt>
          <c:dPt>
            <c:idx val="20"/>
            <c:invertIfNegative val="0"/>
            <c:bubble3D val="0"/>
            <c:extLst>
              <c:ext xmlns:c16="http://schemas.microsoft.com/office/drawing/2014/chart" uri="{C3380CC4-5D6E-409C-BE32-E72D297353CC}">
                <c16:uniqueId val="{00000008-4ACC-45F5-BD4A-540FB76C1BA3}"/>
              </c:ext>
            </c:extLst>
          </c:dPt>
          <c:dPt>
            <c:idx val="22"/>
            <c:invertIfNegative val="0"/>
            <c:bubble3D val="0"/>
            <c:extLst>
              <c:ext xmlns:c16="http://schemas.microsoft.com/office/drawing/2014/chart" uri="{C3380CC4-5D6E-409C-BE32-E72D297353CC}">
                <c16:uniqueId val="{00000009-4ACC-45F5-BD4A-540FB76C1BA3}"/>
              </c:ext>
            </c:extLst>
          </c:dPt>
          <c:dPt>
            <c:idx val="26"/>
            <c:invertIfNegative val="0"/>
            <c:bubble3D val="0"/>
            <c:extLst>
              <c:ext xmlns:c16="http://schemas.microsoft.com/office/drawing/2014/chart" uri="{C3380CC4-5D6E-409C-BE32-E72D297353CC}">
                <c16:uniqueId val="{0000000A-4ACC-45F5-BD4A-540FB76C1BA3}"/>
              </c:ext>
            </c:extLst>
          </c:dPt>
          <c:dPt>
            <c:idx val="27"/>
            <c:invertIfNegative val="0"/>
            <c:bubble3D val="0"/>
            <c:extLst>
              <c:ext xmlns:c16="http://schemas.microsoft.com/office/drawing/2014/chart" uri="{C3380CC4-5D6E-409C-BE32-E72D297353CC}">
                <c16:uniqueId val="{0000000B-4ACC-45F5-BD4A-540FB76C1BA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'F76'!$A$7:$A$39</c:f>
              <c:strCache>
                <c:ptCount val="33"/>
                <c:pt idx="0">
                  <c:v>Guerrero</c:v>
                </c:pt>
                <c:pt idx="1">
                  <c:v>Michoacán</c:v>
                </c:pt>
                <c:pt idx="2">
                  <c:v>Zacatecas</c:v>
                </c:pt>
                <c:pt idx="3">
                  <c:v>Veracruz</c:v>
                </c:pt>
                <c:pt idx="4">
                  <c:v>Durango</c:v>
                </c:pt>
                <c:pt idx="5">
                  <c:v>Tamaulipas</c:v>
                </c:pt>
                <c:pt idx="6">
                  <c:v>Guanajuato</c:v>
                </c:pt>
                <c:pt idx="7">
                  <c:v>Chiapas</c:v>
                </c:pt>
                <c:pt idx="8">
                  <c:v>Hidalgo</c:v>
                </c:pt>
                <c:pt idx="9">
                  <c:v>Oaxaca</c:v>
                </c:pt>
                <c:pt idx="10">
                  <c:v>Puebla</c:v>
                </c:pt>
                <c:pt idx="11">
                  <c:v>Morelos</c:v>
                </c:pt>
                <c:pt idx="12">
                  <c:v>San Luis Potosí</c:v>
                </c:pt>
                <c:pt idx="13">
                  <c:v>Sonora</c:v>
                </c:pt>
                <c:pt idx="14">
                  <c:v>Aguascalientes</c:v>
                </c:pt>
                <c:pt idx="15">
                  <c:v>Coahuila</c:v>
                </c:pt>
                <c:pt idx="16">
                  <c:v>Jalisco</c:v>
                </c:pt>
                <c:pt idx="17">
                  <c:v>Nacional</c:v>
                </c:pt>
                <c:pt idx="18">
                  <c:v>Sinaloa</c:v>
                </c:pt>
                <c:pt idx="19">
                  <c:v>Estado de México</c:v>
                </c:pt>
                <c:pt idx="20">
                  <c:v>Tlaxcala</c:v>
                </c:pt>
                <c:pt idx="21">
                  <c:v>Ciudad de México</c:v>
                </c:pt>
                <c:pt idx="22">
                  <c:v>Colima</c:v>
                </c:pt>
                <c:pt idx="23">
                  <c:v>Nayarit</c:v>
                </c:pt>
                <c:pt idx="24">
                  <c:v>Chihuahua</c:v>
                </c:pt>
                <c:pt idx="25">
                  <c:v>Tabasco</c:v>
                </c:pt>
                <c:pt idx="26">
                  <c:v>Yucatán</c:v>
                </c:pt>
                <c:pt idx="27">
                  <c:v>Campeche</c:v>
                </c:pt>
                <c:pt idx="28">
                  <c:v>Nuevo León</c:v>
                </c:pt>
                <c:pt idx="29">
                  <c:v>Baja California</c:v>
                </c:pt>
                <c:pt idx="30">
                  <c:v>Baja California Sur</c:v>
                </c:pt>
                <c:pt idx="31">
                  <c:v>Querétaro</c:v>
                </c:pt>
                <c:pt idx="32">
                  <c:v>Quintana Roo</c:v>
                </c:pt>
              </c:strCache>
            </c:strRef>
          </c:cat>
          <c:val>
            <c:numRef>
              <c:f>'F76'!$F$7:$F$39</c:f>
              <c:numCache>
                <c:formatCode>0.00%</c:formatCode>
                <c:ptCount val="33"/>
                <c:pt idx="0">
                  <c:v>6.3726926457661204E-3</c:v>
                </c:pt>
                <c:pt idx="1">
                  <c:v>2.27423089646046E-2</c:v>
                </c:pt>
                <c:pt idx="2">
                  <c:v>2.3617364709880299E-2</c:v>
                </c:pt>
                <c:pt idx="3">
                  <c:v>2.80341244566353E-2</c:v>
                </c:pt>
                <c:pt idx="4">
                  <c:v>2.9368472699235999E-2</c:v>
                </c:pt>
                <c:pt idx="5">
                  <c:v>3.1746501375780299E-2</c:v>
                </c:pt>
                <c:pt idx="6">
                  <c:v>3.58757535164098E-2</c:v>
                </c:pt>
                <c:pt idx="7">
                  <c:v>3.7698966769058803E-2</c:v>
                </c:pt>
                <c:pt idx="8">
                  <c:v>3.8297321775132599E-2</c:v>
                </c:pt>
                <c:pt idx="9">
                  <c:v>3.9289055191768001E-2</c:v>
                </c:pt>
                <c:pt idx="10">
                  <c:v>3.9675600711507802E-2</c:v>
                </c:pt>
                <c:pt idx="11">
                  <c:v>4.2400198363501201E-2</c:v>
                </c:pt>
                <c:pt idx="12">
                  <c:v>4.2757531903696799E-2</c:v>
                </c:pt>
                <c:pt idx="13">
                  <c:v>4.4764593097571297E-2</c:v>
                </c:pt>
                <c:pt idx="14">
                  <c:v>4.7012549166510501E-2</c:v>
                </c:pt>
                <c:pt idx="15">
                  <c:v>4.9704594221216203E-2</c:v>
                </c:pt>
                <c:pt idx="16">
                  <c:v>5.2056247259526699E-2</c:v>
                </c:pt>
                <c:pt idx="17">
                  <c:v>5.444246082122E-2</c:v>
                </c:pt>
                <c:pt idx="18">
                  <c:v>5.5301240401654003E-2</c:v>
                </c:pt>
                <c:pt idx="19">
                  <c:v>5.8374451754385999E-2</c:v>
                </c:pt>
                <c:pt idx="20">
                  <c:v>5.9657986785853101E-2</c:v>
                </c:pt>
                <c:pt idx="21">
                  <c:v>5.9762777584936998E-2</c:v>
                </c:pt>
                <c:pt idx="22">
                  <c:v>6.2122198456244802E-2</c:v>
                </c:pt>
                <c:pt idx="23">
                  <c:v>6.2901456995143407E-2</c:v>
                </c:pt>
                <c:pt idx="24">
                  <c:v>6.4003024955886098E-2</c:v>
                </c:pt>
                <c:pt idx="25">
                  <c:v>6.7629250116441497E-2</c:v>
                </c:pt>
                <c:pt idx="26">
                  <c:v>7.0416731056508503E-2</c:v>
                </c:pt>
                <c:pt idx="27">
                  <c:v>7.3187532288617296E-2</c:v>
                </c:pt>
                <c:pt idx="28">
                  <c:v>7.43206404774885E-2</c:v>
                </c:pt>
                <c:pt idx="29">
                  <c:v>7.8039576176883299E-2</c:v>
                </c:pt>
                <c:pt idx="30">
                  <c:v>9.4775593326545102E-2</c:v>
                </c:pt>
                <c:pt idx="31">
                  <c:v>9.5298358643963701E-2</c:v>
                </c:pt>
                <c:pt idx="32">
                  <c:v>0.15993723218057801</c:v>
                </c:pt>
              </c:numCache>
            </c:numRef>
          </c:val>
          <c:extLst>
            <c:ext xmlns:c16="http://schemas.microsoft.com/office/drawing/2014/chart" uri="{C3380CC4-5D6E-409C-BE32-E72D297353CC}">
              <c16:uniqueId val="{0000000C-4ACC-45F5-BD4A-540FB76C1BA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8000000000000002"/>
          <c:min val="0"/>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'F77'!$C$5</c:f>
              <c:strCache>
                <c:ptCount val="1"/>
                <c:pt idx="0">
                  <c:v>Variación</c:v>
                </c:pt>
              </c:strCache>
            </c:strRef>
          </c:tx>
          <c:spPr>
            <a:solidFill>
              <a:srgbClr val="C9D0D6"/>
            </a:solidFill>
            <a:ln>
              <a:noFill/>
            </a:ln>
            <a:effectLst/>
          </c:spPr>
          <c:invertIfNegative val="0"/>
          <c:dPt>
            <c:idx val="6"/>
            <c:invertIfNegative val="0"/>
            <c:bubble3D val="0"/>
            <c:spPr>
              <a:solidFill>
                <a:srgbClr val="C9D0D6"/>
              </a:solidFill>
              <a:ln>
                <a:noFill/>
              </a:ln>
              <a:effectLst/>
            </c:spPr>
            <c:extLst>
              <c:ext xmlns:c16="http://schemas.microsoft.com/office/drawing/2014/chart" uri="{C3380CC4-5D6E-409C-BE32-E72D297353CC}">
                <c16:uniqueId val="{00000001-650A-4C71-A758-9EA3A2D770E6}"/>
              </c:ext>
            </c:extLst>
          </c:dPt>
          <c:dPt>
            <c:idx val="18"/>
            <c:invertIfNegative val="0"/>
            <c:bubble3D val="0"/>
            <c:spPr>
              <a:solidFill>
                <a:srgbClr val="C9D0D6"/>
              </a:solidFill>
              <a:ln>
                <a:noFill/>
              </a:ln>
              <a:effectLst/>
            </c:spPr>
            <c:extLst>
              <c:ext xmlns:c16="http://schemas.microsoft.com/office/drawing/2014/chart" uri="{C3380CC4-5D6E-409C-BE32-E72D297353CC}">
                <c16:uniqueId val="{00000003-650A-4C71-A758-9EA3A2D770E6}"/>
              </c:ext>
            </c:extLst>
          </c:dPt>
          <c:dPt>
            <c:idx val="30"/>
            <c:invertIfNegative val="0"/>
            <c:bubble3D val="0"/>
            <c:spPr>
              <a:solidFill>
                <a:srgbClr val="C9D0D6"/>
              </a:solidFill>
              <a:ln>
                <a:noFill/>
              </a:ln>
              <a:effectLst/>
            </c:spPr>
            <c:extLst>
              <c:ext xmlns:c16="http://schemas.microsoft.com/office/drawing/2014/chart" uri="{C3380CC4-5D6E-409C-BE32-E72D297353CC}">
                <c16:uniqueId val="{00000005-650A-4C71-A758-9EA3A2D770E6}"/>
              </c:ext>
            </c:extLst>
          </c:dPt>
          <c:dPt>
            <c:idx val="42"/>
            <c:invertIfNegative val="0"/>
            <c:bubble3D val="0"/>
            <c:spPr>
              <a:solidFill>
                <a:srgbClr val="C9D0D6"/>
              </a:solidFill>
              <a:ln>
                <a:noFill/>
              </a:ln>
              <a:effectLst/>
            </c:spPr>
            <c:extLst>
              <c:ext xmlns:c16="http://schemas.microsoft.com/office/drawing/2014/chart" uri="{C3380CC4-5D6E-409C-BE32-E72D297353CC}">
                <c16:uniqueId val="{00000007-650A-4C71-A758-9EA3A2D770E6}"/>
              </c:ext>
            </c:extLst>
          </c:dPt>
          <c:dPt>
            <c:idx val="54"/>
            <c:invertIfNegative val="0"/>
            <c:bubble3D val="0"/>
            <c:spPr>
              <a:solidFill>
                <a:srgbClr val="C9D0D6"/>
              </a:solidFill>
              <a:ln>
                <a:noFill/>
              </a:ln>
              <a:effectLst/>
            </c:spPr>
            <c:extLst>
              <c:ext xmlns:c16="http://schemas.microsoft.com/office/drawing/2014/chart" uri="{C3380CC4-5D6E-409C-BE32-E72D297353CC}">
                <c16:uniqueId val="{00000009-650A-4C71-A758-9EA3A2D770E6}"/>
              </c:ext>
            </c:extLst>
          </c:dPt>
          <c:dPt>
            <c:idx val="66"/>
            <c:invertIfNegative val="0"/>
            <c:bubble3D val="0"/>
            <c:spPr>
              <a:solidFill>
                <a:srgbClr val="C9D0D6"/>
              </a:solidFill>
              <a:ln>
                <a:noFill/>
              </a:ln>
              <a:effectLst/>
            </c:spPr>
            <c:extLst>
              <c:ext xmlns:c16="http://schemas.microsoft.com/office/drawing/2014/chart" uri="{C3380CC4-5D6E-409C-BE32-E72D297353CC}">
                <c16:uniqueId val="{0000000B-650A-4C71-A758-9EA3A2D770E6}"/>
              </c:ext>
            </c:extLst>
          </c:dPt>
          <c:dPt>
            <c:idx val="78"/>
            <c:invertIfNegative val="0"/>
            <c:bubble3D val="0"/>
            <c:spPr>
              <a:solidFill>
                <a:srgbClr val="C9D0D6"/>
              </a:solidFill>
              <a:ln>
                <a:noFill/>
              </a:ln>
              <a:effectLst/>
            </c:spPr>
            <c:extLst>
              <c:ext xmlns:c16="http://schemas.microsoft.com/office/drawing/2014/chart" uri="{C3380CC4-5D6E-409C-BE32-E72D297353CC}">
                <c16:uniqueId val="{0000000D-650A-4C71-A758-9EA3A2D770E6}"/>
              </c:ext>
            </c:extLst>
          </c:dPt>
          <c:dPt>
            <c:idx val="90"/>
            <c:invertIfNegative val="0"/>
            <c:bubble3D val="0"/>
            <c:spPr>
              <a:solidFill>
                <a:srgbClr val="C9D0D6"/>
              </a:solidFill>
              <a:ln>
                <a:noFill/>
              </a:ln>
              <a:effectLst/>
            </c:spPr>
            <c:extLst>
              <c:ext xmlns:c16="http://schemas.microsoft.com/office/drawing/2014/chart" uri="{C3380CC4-5D6E-409C-BE32-E72D297353CC}">
                <c16:uniqueId val="{0000000F-650A-4C71-A758-9EA3A2D770E6}"/>
              </c:ext>
            </c:extLst>
          </c:dPt>
          <c:dPt>
            <c:idx val="102"/>
            <c:invertIfNegative val="0"/>
            <c:bubble3D val="0"/>
            <c:spPr>
              <a:solidFill>
                <a:srgbClr val="FFC000"/>
              </a:solidFill>
              <a:ln>
                <a:noFill/>
              </a:ln>
              <a:effectLst/>
            </c:spPr>
            <c:extLst>
              <c:ext xmlns:c16="http://schemas.microsoft.com/office/drawing/2014/chart" uri="{C3380CC4-5D6E-409C-BE32-E72D297353CC}">
                <c16:uniqueId val="{00000011-650A-4C71-A758-9EA3A2D770E6}"/>
              </c:ext>
            </c:extLst>
          </c:dPt>
          <c:cat>
            <c:multiLvlStrRef>
              <c:f>'F77'!$A$6:$B$108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'F77'!$C$6:$C$108</c:f>
              <c:numCache>
                <c:formatCode>0.0</c:formatCode>
                <c:ptCount val="103"/>
                <c:pt idx="0">
                  <c:v>1.028763402517</c:v>
                </c:pt>
                <c:pt idx="1">
                  <c:v>2.7226495386930001</c:v>
                </c:pt>
                <c:pt idx="2">
                  <c:v>-4.0244066631260003</c:v>
                </c:pt>
                <c:pt idx="3">
                  <c:v>7.940704966607</c:v>
                </c:pt>
                <c:pt idx="4">
                  <c:v>0.94817602208499996</c:v>
                </c:pt>
                <c:pt idx="5">
                  <c:v>6.1699591296999999E-2</c:v>
                </c:pt>
                <c:pt idx="6">
                  <c:v>1.839866110177</c:v>
                </c:pt>
                <c:pt idx="7">
                  <c:v>5.0786181748530002</c:v>
                </c:pt>
                <c:pt idx="8">
                  <c:v>3.6736615410039999</c:v>
                </c:pt>
                <c:pt idx="9">
                  <c:v>8.0132653608969999</c:v>
                </c:pt>
                <c:pt idx="10">
                  <c:v>4.6289349043639998</c:v>
                </c:pt>
                <c:pt idx="11">
                  <c:v>5.1308370781579997</c:v>
                </c:pt>
                <c:pt idx="12">
                  <c:v>5.8799859507320003</c:v>
                </c:pt>
                <c:pt idx="13">
                  <c:v>3.496139786629</c:v>
                </c:pt>
                <c:pt idx="14">
                  <c:v>12.291705264022999</c:v>
                </c:pt>
                <c:pt idx="15">
                  <c:v>6.836343781229</c:v>
                </c:pt>
                <c:pt idx="16">
                  <c:v>13.352473421297001</c:v>
                </c:pt>
                <c:pt idx="17">
                  <c:v>12.409013387457</c:v>
                </c:pt>
                <c:pt idx="18">
                  <c:v>7.4080187861670002</c:v>
                </c:pt>
                <c:pt idx="19">
                  <c:v>4.5745643966509997</c:v>
                </c:pt>
                <c:pt idx="20">
                  <c:v>9.281579706054</c:v>
                </c:pt>
                <c:pt idx="21">
                  <c:v>6.3798062709009997</c:v>
                </c:pt>
                <c:pt idx="22">
                  <c:v>6.9479781583379996</c:v>
                </c:pt>
                <c:pt idx="23">
                  <c:v>10.882964877614</c:v>
                </c:pt>
                <c:pt idx="24">
                  <c:v>10.522353631873999</c:v>
                </c:pt>
                <c:pt idx="25">
                  <c:v>6.8294613243260001</c:v>
                </c:pt>
                <c:pt idx="26">
                  <c:v>2.2955949410969998</c:v>
                </c:pt>
                <c:pt idx="27">
                  <c:v>2.2102915007080002</c:v>
                </c:pt>
                <c:pt idx="28">
                  <c:v>1.08153447249</c:v>
                </c:pt>
                <c:pt idx="29">
                  <c:v>4.486276253192</c:v>
                </c:pt>
                <c:pt idx="30">
                  <c:v>9.3557353572099995</c:v>
                </c:pt>
                <c:pt idx="31">
                  <c:v>8.4389903747229997</c:v>
                </c:pt>
                <c:pt idx="32">
                  <c:v>15.369957380264999</c:v>
                </c:pt>
                <c:pt idx="33">
                  <c:v>1.5643768393640001</c:v>
                </c:pt>
                <c:pt idx="34">
                  <c:v>2.518244742806</c:v>
                </c:pt>
                <c:pt idx="35">
                  <c:v>4.1318829758750004</c:v>
                </c:pt>
                <c:pt idx="36">
                  <c:v>3.016911278597</c:v>
                </c:pt>
                <c:pt idx="37">
                  <c:v>6.0779656970540001</c:v>
                </c:pt>
                <c:pt idx="38">
                  <c:v>3.3934349384989999</c:v>
                </c:pt>
                <c:pt idx="39">
                  <c:v>6.6810881360629999</c:v>
                </c:pt>
                <c:pt idx="40">
                  <c:v>2.518691813287</c:v>
                </c:pt>
                <c:pt idx="41">
                  <c:v>2.1297099962120001</c:v>
                </c:pt>
                <c:pt idx="42">
                  <c:v>-5.7957348821880004</c:v>
                </c:pt>
                <c:pt idx="43">
                  <c:v>-2.1305005773599999</c:v>
                </c:pt>
                <c:pt idx="44">
                  <c:v>-7.4851856153669996</c:v>
                </c:pt>
                <c:pt idx="45">
                  <c:v>-2.9383237340030002</c:v>
                </c:pt>
                <c:pt idx="46">
                  <c:v>1.1275307399750001</c:v>
                </c:pt>
                <c:pt idx="47">
                  <c:v>-1.8160535950409999</c:v>
                </c:pt>
                <c:pt idx="48">
                  <c:v>-0.77438998171399998</c:v>
                </c:pt>
                <c:pt idx="49">
                  <c:v>0.57645909783299998</c:v>
                </c:pt>
                <c:pt idx="50">
                  <c:v>7.4113404349150001</c:v>
                </c:pt>
                <c:pt idx="51">
                  <c:v>-4.8564801395519996</c:v>
                </c:pt>
                <c:pt idx="52">
                  <c:v>1.4883591899269999</c:v>
                </c:pt>
                <c:pt idx="53">
                  <c:v>3.6545095616090002</c:v>
                </c:pt>
                <c:pt idx="54">
                  <c:v>2.2381733570729998</c:v>
                </c:pt>
                <c:pt idx="55">
                  <c:v>2.987568219296</c:v>
                </c:pt>
                <c:pt idx="56">
                  <c:v>3.1095238950950002</c:v>
                </c:pt>
                <c:pt idx="57">
                  <c:v>1.0733846568680001</c:v>
                </c:pt>
                <c:pt idx="58">
                  <c:v>0.30859480690000002</c:v>
                </c:pt>
                <c:pt idx="59">
                  <c:v>4.3358919625469996</c:v>
                </c:pt>
                <c:pt idx="60">
                  <c:v>4.2113058235030003</c:v>
                </c:pt>
                <c:pt idx="61">
                  <c:v>1.093517180828</c:v>
                </c:pt>
                <c:pt idx="62">
                  <c:v>-3.12526502955</c:v>
                </c:pt>
                <c:pt idx="63">
                  <c:v>4.9837324141470001</c:v>
                </c:pt>
                <c:pt idx="64">
                  <c:v>0.30355395408000002</c:v>
                </c:pt>
                <c:pt idx="65">
                  <c:v>-2.7110672882040001</c:v>
                </c:pt>
                <c:pt idx="66">
                  <c:v>2.545150371663</c:v>
                </c:pt>
                <c:pt idx="67">
                  <c:v>2.2152440704559999</c:v>
                </c:pt>
                <c:pt idx="68">
                  <c:v>-2.6996477433320001</c:v>
                </c:pt>
                <c:pt idx="69">
                  <c:v>4.2984500386170001</c:v>
                </c:pt>
                <c:pt idx="70">
                  <c:v>-1.6038682188960001</c:v>
                </c:pt>
                <c:pt idx="71">
                  <c:v>-4.472493206337</c:v>
                </c:pt>
                <c:pt idx="72">
                  <c:v>-0.22571777979400001</c:v>
                </c:pt>
                <c:pt idx="73">
                  <c:v>3.0686359347179999</c:v>
                </c:pt>
                <c:pt idx="74">
                  <c:v>5.1433310183280003</c:v>
                </c:pt>
                <c:pt idx="75">
                  <c:v>3.1262386821570001</c:v>
                </c:pt>
                <c:pt idx="76">
                  <c:v>1.450374411041</c:v>
                </c:pt>
                <c:pt idx="77">
                  <c:v>0.18458961131099999</c:v>
                </c:pt>
                <c:pt idx="78">
                  <c:v>0.74735687415600005</c:v>
                </c:pt>
                <c:pt idx="79">
                  <c:v>-0.63860460255700002</c:v>
                </c:pt>
                <c:pt idx="80">
                  <c:v>-1.59475565555</c:v>
                </c:pt>
                <c:pt idx="81">
                  <c:v>-4.22355246456</c:v>
                </c:pt>
                <c:pt idx="82">
                  <c:v>-1.6028607614679999</c:v>
                </c:pt>
                <c:pt idx="83">
                  <c:v>-3.719089053057</c:v>
                </c:pt>
                <c:pt idx="84">
                  <c:v>-3.1600906437949998</c:v>
                </c:pt>
                <c:pt idx="85">
                  <c:v>-7.1529809101320003</c:v>
                </c:pt>
                <c:pt idx="86">
                  <c:v>-9.1463930440589998</c:v>
                </c:pt>
                <c:pt idx="87">
                  <c:v>-31.111488117423999</c:v>
                </c:pt>
                <c:pt idx="88">
                  <c:v>-25.396358756956001</c:v>
                </c:pt>
                <c:pt idx="89">
                  <c:v>-11.064866734057</c:v>
                </c:pt>
                <c:pt idx="90">
                  <c:v>-11.744544302265</c:v>
                </c:pt>
                <c:pt idx="91">
                  <c:v>-11.514753159482</c:v>
                </c:pt>
                <c:pt idx="92">
                  <c:v>-3.8142898133840002</c:v>
                </c:pt>
                <c:pt idx="93">
                  <c:v>-5.082850693838</c:v>
                </c:pt>
                <c:pt idx="94">
                  <c:v>-1.6340003861650001</c:v>
                </c:pt>
                <c:pt idx="95">
                  <c:v>4.1948160755300004</c:v>
                </c:pt>
                <c:pt idx="96">
                  <c:v>-6.7744529403430001</c:v>
                </c:pt>
                <c:pt idx="97">
                  <c:v>-2.7030009894120002</c:v>
                </c:pt>
                <c:pt idx="98">
                  <c:v>1.3213911571070001</c:v>
                </c:pt>
                <c:pt idx="99">
                  <c:v>31.181360129575999</c:v>
                </c:pt>
                <c:pt idx="100">
                  <c:v>19.751184182026002</c:v>
                </c:pt>
                <c:pt idx="101">
                  <c:v>2.2374506023920002</c:v>
                </c:pt>
                <c:pt idx="102">
                  <c:v>7.1857628669529996</c:v>
                </c:pt>
              </c:numCache>
            </c:numRef>
          </c:val>
          <c:extLst>
            <c:ext xmlns:c16="http://schemas.microsoft.com/office/drawing/2014/chart" uri="{C3380CC4-5D6E-409C-BE32-E72D297353CC}">
              <c16:uniqueId val="{00000012-650A-4C71-A758-9EA3A2D770E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'F77'!$D$5</c:f>
              <c:strCache>
                <c:ptCount val="1"/>
                <c:pt idx="0">
                  <c:v>Variación promedio</c:v>
                </c:pt>
              </c:strCache>
            </c:strRef>
          </c:tx>
          <c:spPr>
            <a:ln w="28575" cap="rnd">
              <a:solidFill>
                <a:srgbClr val="B69630"/>
              </a:solidFill>
              <a:round/>
            </a:ln>
            <a:effectLst/>
          </c:spPr>
          <c:marker>
            <c:symbol val="none"/>
          </c:marker>
          <c:cat>
            <c:multiLvlStrRef>
              <c:f>'F77'!$A$6:$B$108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'F77'!$D$6:$D$108</c:f>
              <c:numCache>
                <c:formatCode>0.0</c:formatCode>
                <c:ptCount val="103"/>
                <c:pt idx="0">
                  <c:v>3.9266408320089199</c:v>
                </c:pt>
                <c:pt idx="1">
                  <c:v>3.6953119768971701</c:v>
                </c:pt>
                <c:pt idx="2">
                  <c:v>2.6847619971307499</c:v>
                </c:pt>
                <c:pt idx="3">
                  <c:v>3.3066206700919998</c:v>
                </c:pt>
                <c:pt idx="4">
                  <c:v>2.8098170989992499</c:v>
                </c:pt>
                <c:pt idx="5">
                  <c:v>2.4368846395952501</c:v>
                </c:pt>
                <c:pt idx="6">
                  <c:v>1.8743170056319201</c:v>
                </c:pt>
                <c:pt idx="7">
                  <c:v>1.8967793031939999</c:v>
                </c:pt>
                <c:pt idx="8">
                  <c:v>1.99747297063317</c:v>
                </c:pt>
                <c:pt idx="9">
                  <c:v>2.4303174737975799</c:v>
                </c:pt>
                <c:pt idx="10">
                  <c:v>2.7818248196837501</c:v>
                </c:pt>
                <c:pt idx="11">
                  <c:v>3.0868975022938301</c:v>
                </c:pt>
                <c:pt idx="12">
                  <c:v>3.4911660479784201</c:v>
                </c:pt>
                <c:pt idx="13">
                  <c:v>3.5556235686397502</c:v>
                </c:pt>
                <c:pt idx="14">
                  <c:v>4.9152995625688298</c:v>
                </c:pt>
                <c:pt idx="15">
                  <c:v>4.8232694637873301</c:v>
                </c:pt>
                <c:pt idx="16">
                  <c:v>5.8569609137216698</c:v>
                </c:pt>
                <c:pt idx="17">
                  <c:v>6.8859037300683301</c:v>
                </c:pt>
                <c:pt idx="18">
                  <c:v>7.3499164530675003</c:v>
                </c:pt>
                <c:pt idx="19">
                  <c:v>7.30791197155067</c:v>
                </c:pt>
                <c:pt idx="20">
                  <c:v>7.77523848530483</c:v>
                </c:pt>
                <c:pt idx="21">
                  <c:v>7.6391168944718304</c:v>
                </c:pt>
                <c:pt idx="22">
                  <c:v>7.8323704989696701</c:v>
                </c:pt>
                <c:pt idx="23">
                  <c:v>8.3117144822576705</c:v>
                </c:pt>
                <c:pt idx="24">
                  <c:v>8.6985784556861692</c:v>
                </c:pt>
                <c:pt idx="25">
                  <c:v>8.9763552504942492</c:v>
                </c:pt>
                <c:pt idx="26">
                  <c:v>8.1433460569170801</c:v>
                </c:pt>
                <c:pt idx="27">
                  <c:v>7.7578417002069999</c:v>
                </c:pt>
                <c:pt idx="28">
                  <c:v>6.7352634544730803</c:v>
                </c:pt>
                <c:pt idx="29">
                  <c:v>6.0750353599510003</c:v>
                </c:pt>
                <c:pt idx="30">
                  <c:v>6.2373450742045797</c:v>
                </c:pt>
                <c:pt idx="31">
                  <c:v>6.5593805723772496</c:v>
                </c:pt>
                <c:pt idx="32">
                  <c:v>7.0667453785615004</c:v>
                </c:pt>
                <c:pt idx="33">
                  <c:v>6.6654595926000804</c:v>
                </c:pt>
                <c:pt idx="34">
                  <c:v>6.2963151413057501</c:v>
                </c:pt>
                <c:pt idx="35">
                  <c:v>5.7337249828274999</c:v>
                </c:pt>
                <c:pt idx="36">
                  <c:v>5.1082714533877498</c:v>
                </c:pt>
                <c:pt idx="37">
                  <c:v>5.0456468177817504</c:v>
                </c:pt>
                <c:pt idx="38">
                  <c:v>5.1371334842319198</c:v>
                </c:pt>
                <c:pt idx="39">
                  <c:v>5.5096998705114997</c:v>
                </c:pt>
                <c:pt idx="40">
                  <c:v>5.6294629822445801</c:v>
                </c:pt>
                <c:pt idx="41">
                  <c:v>5.4330824608295796</c:v>
                </c:pt>
                <c:pt idx="42">
                  <c:v>4.1704599408797502</c:v>
                </c:pt>
                <c:pt idx="43">
                  <c:v>3.2896690282061698</c:v>
                </c:pt>
                <c:pt idx="44">
                  <c:v>1.3850737785701699</c:v>
                </c:pt>
                <c:pt idx="45">
                  <c:v>1.00984873078958</c:v>
                </c:pt>
                <c:pt idx="46">
                  <c:v>0.89395589722033297</c:v>
                </c:pt>
                <c:pt idx="47">
                  <c:v>0.39829451631066698</c:v>
                </c:pt>
                <c:pt idx="48">
                  <c:v>8.2352744618083396E-2</c:v>
                </c:pt>
                <c:pt idx="49">
                  <c:v>-0.37610613865033299</c:v>
                </c:pt>
                <c:pt idx="50">
                  <c:v>-4.1280680615666601E-2</c:v>
                </c:pt>
                <c:pt idx="51">
                  <c:v>-1.0027447035835799</c:v>
                </c:pt>
                <c:pt idx="52">
                  <c:v>-1.08860575553025</c:v>
                </c:pt>
                <c:pt idx="53">
                  <c:v>-0.96153912508049999</c:v>
                </c:pt>
                <c:pt idx="54">
                  <c:v>-0.29204677180874999</c:v>
                </c:pt>
                <c:pt idx="55">
                  <c:v>0.134458961245917</c:v>
                </c:pt>
                <c:pt idx="56">
                  <c:v>1.0173514204510801</c:v>
                </c:pt>
                <c:pt idx="57">
                  <c:v>1.35166045302367</c:v>
                </c:pt>
                <c:pt idx="58">
                  <c:v>1.2834157919340801</c:v>
                </c:pt>
                <c:pt idx="59">
                  <c:v>1.79607792173308</c:v>
                </c:pt>
                <c:pt idx="60">
                  <c:v>2.2115525721678302</c:v>
                </c:pt>
                <c:pt idx="61">
                  <c:v>2.2546407457507498</c:v>
                </c:pt>
                <c:pt idx="62">
                  <c:v>1.37659029037867</c:v>
                </c:pt>
                <c:pt idx="63">
                  <c:v>2.19660800318692</c:v>
                </c:pt>
                <c:pt idx="64">
                  <c:v>2.0978742335330001</c:v>
                </c:pt>
                <c:pt idx="65">
                  <c:v>1.56740949604858</c:v>
                </c:pt>
                <c:pt idx="66">
                  <c:v>1.5929909139310801</c:v>
                </c:pt>
                <c:pt idx="67">
                  <c:v>1.5286305681944199</c:v>
                </c:pt>
                <c:pt idx="68">
                  <c:v>1.0445329316588301</c:v>
                </c:pt>
                <c:pt idx="69">
                  <c:v>1.31328838013792</c:v>
                </c:pt>
                <c:pt idx="70">
                  <c:v>1.15391646132158</c:v>
                </c:pt>
                <c:pt idx="71">
                  <c:v>0.419884363914583</c:v>
                </c:pt>
                <c:pt idx="72">
                  <c:v>5.0132396973166703E-2</c:v>
                </c:pt>
                <c:pt idx="73">
                  <c:v>0.21472562646400001</c:v>
                </c:pt>
                <c:pt idx="74">
                  <c:v>0.90377529712049998</c:v>
                </c:pt>
                <c:pt idx="75">
                  <c:v>0.74898415278800001</c:v>
                </c:pt>
                <c:pt idx="76">
                  <c:v>0.84455252420141702</c:v>
                </c:pt>
                <c:pt idx="77">
                  <c:v>1.0858572658276699</c:v>
                </c:pt>
                <c:pt idx="78">
                  <c:v>0.93604114103541702</c:v>
                </c:pt>
                <c:pt idx="79">
                  <c:v>0.69822041828433301</c:v>
                </c:pt>
                <c:pt idx="80">
                  <c:v>0.79029475893283296</c:v>
                </c:pt>
                <c:pt idx="81">
                  <c:v>8.0127883668083294E-2</c:v>
                </c:pt>
                <c:pt idx="82">
                  <c:v>8.0211838453750003E-2</c:v>
                </c:pt>
                <c:pt idx="83">
                  <c:v>0.14299551789375001</c:v>
                </c:pt>
                <c:pt idx="84">
                  <c:v>-0.101535554106333</c:v>
                </c:pt>
                <c:pt idx="85">
                  <c:v>-0.95333695784383299</c:v>
                </c:pt>
                <c:pt idx="86">
                  <c:v>-2.1441472963760799</c:v>
                </c:pt>
                <c:pt idx="87">
                  <c:v>-4.9972911963411697</c:v>
                </c:pt>
                <c:pt idx="88">
                  <c:v>-7.2345189603409201</c:v>
                </c:pt>
                <c:pt idx="89">
                  <c:v>-8.1719736557882499</c:v>
                </c:pt>
                <c:pt idx="90">
                  <c:v>-9.2129654204900007</c:v>
                </c:pt>
                <c:pt idx="91">
                  <c:v>-10.1193111335671</c:v>
                </c:pt>
                <c:pt idx="92">
                  <c:v>-10.304272313386599</c:v>
                </c:pt>
                <c:pt idx="93">
                  <c:v>-10.3758804991598</c:v>
                </c:pt>
                <c:pt idx="94">
                  <c:v>-10.378475467884501</c:v>
                </c:pt>
                <c:pt idx="95">
                  <c:v>-9.7189833738355809</c:v>
                </c:pt>
                <c:pt idx="96">
                  <c:v>-10.0201802318813</c:v>
                </c:pt>
                <c:pt idx="97">
                  <c:v>-9.6493485718212497</c:v>
                </c:pt>
                <c:pt idx="98">
                  <c:v>-8.7770332217240803</c:v>
                </c:pt>
                <c:pt idx="99">
                  <c:v>-3.58596253447408</c:v>
                </c:pt>
                <c:pt idx="100">
                  <c:v>0.17633271044108301</c:v>
                </c:pt>
                <c:pt idx="101">
                  <c:v>1.28485915514517</c:v>
                </c:pt>
                <c:pt idx="102">
                  <c:v>2.8623847525800001</c:v>
                </c:pt>
              </c:numCache>
            </c:numRef>
          </c:val>
          <c:smooth val="0"/>
          <c:extLst>
            <c:ext xmlns:c16="http://schemas.microsoft.com/office/drawing/2014/chart" uri="{C3380CC4-5D6E-409C-BE32-E72D297353CC}">
              <c16:uniqueId val="{00000013-650A-4C71-A758-9EA3A2D770E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7C2-415E-BD47-4BBF29AF1997}"/>
              </c:ext>
            </c:extLst>
          </c:dPt>
          <c:dPt>
            <c:idx val="1"/>
            <c:invertIfNegative val="0"/>
            <c:bubble3D val="0"/>
            <c:spPr>
              <a:solidFill>
                <a:srgbClr val="7C878E"/>
              </a:solidFill>
              <a:ln>
                <a:noFill/>
              </a:ln>
              <a:effectLst/>
            </c:spPr>
            <c:extLst>
              <c:ext xmlns:c16="http://schemas.microsoft.com/office/drawing/2014/chart" uri="{C3380CC4-5D6E-409C-BE32-E72D297353CC}">
                <c16:uniqueId val="{00000003-B7C2-415E-BD47-4BBF29AF1997}"/>
              </c:ext>
            </c:extLst>
          </c:dPt>
          <c:dPt>
            <c:idx val="2"/>
            <c:invertIfNegative val="0"/>
            <c:bubble3D val="0"/>
            <c:spPr>
              <a:solidFill>
                <a:srgbClr val="7C878E"/>
              </a:solidFill>
              <a:ln>
                <a:noFill/>
              </a:ln>
              <a:effectLst/>
            </c:spPr>
            <c:extLst>
              <c:ext xmlns:c16="http://schemas.microsoft.com/office/drawing/2014/chart" uri="{C3380CC4-5D6E-409C-BE32-E72D297353CC}">
                <c16:uniqueId val="{00000005-B7C2-415E-BD47-4BBF29AF1997}"/>
              </c:ext>
            </c:extLst>
          </c:dPt>
          <c:dPt>
            <c:idx val="3"/>
            <c:invertIfNegative val="0"/>
            <c:bubble3D val="0"/>
            <c:spPr>
              <a:solidFill>
                <a:srgbClr val="7C878E"/>
              </a:solidFill>
              <a:ln>
                <a:noFill/>
              </a:ln>
              <a:effectLst/>
            </c:spPr>
            <c:extLst>
              <c:ext xmlns:c16="http://schemas.microsoft.com/office/drawing/2014/chart" uri="{C3380CC4-5D6E-409C-BE32-E72D297353CC}">
                <c16:uniqueId val="{00000007-B7C2-415E-BD47-4BBF29AF1997}"/>
              </c:ext>
            </c:extLst>
          </c:dPt>
          <c:dPt>
            <c:idx val="4"/>
            <c:invertIfNegative val="0"/>
            <c:bubble3D val="0"/>
            <c:spPr>
              <a:solidFill>
                <a:srgbClr val="7C878E"/>
              </a:solidFill>
              <a:ln>
                <a:noFill/>
              </a:ln>
              <a:effectLst/>
            </c:spPr>
            <c:extLst>
              <c:ext xmlns:c16="http://schemas.microsoft.com/office/drawing/2014/chart" uri="{C3380CC4-5D6E-409C-BE32-E72D297353CC}">
                <c16:uniqueId val="{00000009-B7C2-415E-BD47-4BBF29AF1997}"/>
              </c:ext>
            </c:extLst>
          </c:dPt>
          <c:dPt>
            <c:idx val="5"/>
            <c:invertIfNegative val="0"/>
            <c:bubble3D val="0"/>
            <c:spPr>
              <a:solidFill>
                <a:srgbClr val="7C878E"/>
              </a:solidFill>
              <a:ln>
                <a:noFill/>
              </a:ln>
              <a:effectLst/>
            </c:spPr>
            <c:extLst>
              <c:ext xmlns:c16="http://schemas.microsoft.com/office/drawing/2014/chart" uri="{C3380CC4-5D6E-409C-BE32-E72D297353CC}">
                <c16:uniqueId val="{0000000B-B7C2-415E-BD47-4BBF29AF1997}"/>
              </c:ext>
            </c:extLst>
          </c:dPt>
          <c:dPt>
            <c:idx val="6"/>
            <c:invertIfNegative val="0"/>
            <c:bubble3D val="0"/>
            <c:spPr>
              <a:solidFill>
                <a:srgbClr val="7C878E"/>
              </a:solidFill>
              <a:ln>
                <a:noFill/>
              </a:ln>
              <a:effectLst/>
            </c:spPr>
            <c:extLst>
              <c:ext xmlns:c16="http://schemas.microsoft.com/office/drawing/2014/chart" uri="{C3380CC4-5D6E-409C-BE32-E72D297353CC}">
                <c16:uniqueId val="{0000000D-B7C2-415E-BD47-4BBF29AF1997}"/>
              </c:ext>
            </c:extLst>
          </c:dPt>
          <c:dPt>
            <c:idx val="7"/>
            <c:invertIfNegative val="0"/>
            <c:bubble3D val="0"/>
            <c:spPr>
              <a:solidFill>
                <a:srgbClr val="7C878E"/>
              </a:solidFill>
              <a:ln>
                <a:noFill/>
              </a:ln>
              <a:effectLst/>
            </c:spPr>
            <c:extLst>
              <c:ext xmlns:c16="http://schemas.microsoft.com/office/drawing/2014/chart" uri="{C3380CC4-5D6E-409C-BE32-E72D297353CC}">
                <c16:uniqueId val="{0000000F-B7C2-415E-BD47-4BBF29AF1997}"/>
              </c:ext>
            </c:extLst>
          </c:dPt>
          <c:dPt>
            <c:idx val="8"/>
            <c:invertIfNegative val="0"/>
            <c:bubble3D val="0"/>
            <c:spPr>
              <a:solidFill>
                <a:srgbClr val="7C878E"/>
              </a:solidFill>
              <a:ln>
                <a:noFill/>
              </a:ln>
              <a:effectLst/>
            </c:spPr>
            <c:extLst>
              <c:ext xmlns:c16="http://schemas.microsoft.com/office/drawing/2014/chart" uri="{C3380CC4-5D6E-409C-BE32-E72D297353CC}">
                <c16:uniqueId val="{00000011-B7C2-415E-BD47-4BBF29AF1997}"/>
              </c:ext>
            </c:extLst>
          </c:dPt>
          <c:dPt>
            <c:idx val="9"/>
            <c:invertIfNegative val="0"/>
            <c:bubble3D val="0"/>
            <c:spPr>
              <a:solidFill>
                <a:srgbClr val="7C878E"/>
              </a:solidFill>
              <a:ln>
                <a:noFill/>
              </a:ln>
              <a:effectLst/>
            </c:spPr>
            <c:extLst>
              <c:ext xmlns:c16="http://schemas.microsoft.com/office/drawing/2014/chart" uri="{C3380CC4-5D6E-409C-BE32-E72D297353CC}">
                <c16:uniqueId val="{00000013-B7C2-415E-BD47-4BBF29AF199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7C2-415E-BD47-4BBF29AF199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7C2-415E-BD47-4BBF29AF199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7C2-415E-BD47-4BBF29AF199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7C2-415E-BD47-4BBF29AF199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7C2-415E-BD47-4BBF29AF199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7C2-415E-BD47-4BBF29AF199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7C2-415E-BD47-4BBF29AF199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7C2-415E-BD47-4BBF29AF199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'F78'!$A$6:$A$38</c:f>
              <c:strCache>
                <c:ptCount val="33"/>
                <c:pt idx="0">
                  <c:v>Aguascalientes</c:v>
                </c:pt>
                <c:pt idx="1">
                  <c:v>San Luis Potosí</c:v>
                </c:pt>
                <c:pt idx="2">
                  <c:v>Campeche</c:v>
                </c:pt>
                <c:pt idx="3">
                  <c:v>Colima</c:v>
                </c:pt>
                <c:pt idx="4">
                  <c:v>Puebla</c:v>
                </c:pt>
                <c:pt idx="5">
                  <c:v>Chiapas</c:v>
                </c:pt>
                <c:pt idx="6">
                  <c:v>Guanajuato</c:v>
                </c:pt>
                <c:pt idx="7">
                  <c:v>Michoacán</c:v>
                </c:pt>
                <c:pt idx="8">
                  <c:v>Guerrero</c:v>
                </c:pt>
                <c:pt idx="9">
                  <c:v>Durango</c:v>
                </c:pt>
                <c:pt idx="10">
                  <c:v>Baja California Sur</c:v>
                </c:pt>
                <c:pt idx="11">
                  <c:v>Baja California</c:v>
                </c:pt>
                <c:pt idx="12">
                  <c:v>Nuevo León</c:v>
                </c:pt>
                <c:pt idx="13">
                  <c:v>Coahuila</c:v>
                </c:pt>
                <c:pt idx="14">
                  <c:v>Morelos</c:v>
                </c:pt>
                <c:pt idx="15">
                  <c:v>Jalisco</c:v>
                </c:pt>
                <c:pt idx="16">
                  <c:v>Chihuahua</c:v>
                </c:pt>
                <c:pt idx="17">
                  <c:v>Nacional</c:v>
                </c:pt>
                <c:pt idx="18">
                  <c:v>Zacatecas</c:v>
                </c:pt>
                <c:pt idx="19">
                  <c:v>Tamaulipas</c:v>
                </c:pt>
                <c:pt idx="20">
                  <c:v>Sinaloa</c:v>
                </c:pt>
                <c:pt idx="21">
                  <c:v>Querétaro</c:v>
                </c:pt>
                <c:pt idx="22">
                  <c:v>Estado de México</c:v>
                </c:pt>
                <c:pt idx="23">
                  <c:v>Yucatán</c:v>
                </c:pt>
                <c:pt idx="24">
                  <c:v>Sonora</c:v>
                </c:pt>
                <c:pt idx="25">
                  <c:v>Quintana Roo</c:v>
                </c:pt>
                <c:pt idx="26">
                  <c:v>Ciudad de México</c:v>
                </c:pt>
                <c:pt idx="27">
                  <c:v>Oaxaca</c:v>
                </c:pt>
                <c:pt idx="28">
                  <c:v>Veracruz</c:v>
                </c:pt>
                <c:pt idx="29">
                  <c:v>Hidalgo</c:v>
                </c:pt>
                <c:pt idx="30">
                  <c:v>Tlaxcala</c:v>
                </c:pt>
                <c:pt idx="31">
                  <c:v>Tabasco</c:v>
                </c:pt>
                <c:pt idx="32">
                  <c:v>Nayarit</c:v>
                </c:pt>
              </c:strCache>
            </c:strRef>
          </c:cat>
          <c:val>
            <c:numRef>
              <c:f>'F78'!$B$6:$B$38</c:f>
              <c:numCache>
                <c:formatCode>0.0</c:formatCode>
                <c:ptCount val="33"/>
                <c:pt idx="0">
                  <c:v>-9.1428825770040003</c:v>
                </c:pt>
                <c:pt idx="1">
                  <c:v>-6.7724448465249996</c:v>
                </c:pt>
                <c:pt idx="2">
                  <c:v>-6.634184172246</c:v>
                </c:pt>
                <c:pt idx="3">
                  <c:v>-6.1826564072129999</c:v>
                </c:pt>
                <c:pt idx="4">
                  <c:v>-2.5007879900260002</c:v>
                </c:pt>
                <c:pt idx="5">
                  <c:v>-0.70698071076699998</c:v>
                </c:pt>
                <c:pt idx="6">
                  <c:v>-0.50539869115900005</c:v>
                </c:pt>
                <c:pt idx="7">
                  <c:v>-2.251453782E-2</c:v>
                </c:pt>
                <c:pt idx="8">
                  <c:v>-7.9353787440000004E-3</c:v>
                </c:pt>
                <c:pt idx="9">
                  <c:v>1.2929476327780001</c:v>
                </c:pt>
                <c:pt idx="10">
                  <c:v>2.2819457383400001</c:v>
                </c:pt>
                <c:pt idx="11">
                  <c:v>2.4741802572589999</c:v>
                </c:pt>
                <c:pt idx="12">
                  <c:v>3.5814572091230001</c:v>
                </c:pt>
                <c:pt idx="13">
                  <c:v>3.9543795813670002</c:v>
                </c:pt>
                <c:pt idx="14">
                  <c:v>4.1530357516679999</c:v>
                </c:pt>
                <c:pt idx="15">
                  <c:v>5.0861256788920004</c:v>
                </c:pt>
                <c:pt idx="16">
                  <c:v>5.2186234748539997</c:v>
                </c:pt>
                <c:pt idx="17">
                  <c:v>5.5145171491729998</c:v>
                </c:pt>
                <c:pt idx="18">
                  <c:v>5.8641803339980001</c:v>
                </c:pt>
                <c:pt idx="19">
                  <c:v>6.376085720361</c:v>
                </c:pt>
                <c:pt idx="20">
                  <c:v>6.510761796043</c:v>
                </c:pt>
                <c:pt idx="21">
                  <c:v>8.3260093431279998</c:v>
                </c:pt>
                <c:pt idx="22">
                  <c:v>9.2500407020100006</c:v>
                </c:pt>
                <c:pt idx="23">
                  <c:v>10.082313949108</c:v>
                </c:pt>
                <c:pt idx="24">
                  <c:v>11.642267297657</c:v>
                </c:pt>
                <c:pt idx="25">
                  <c:v>13.306877786328</c:v>
                </c:pt>
                <c:pt idx="26">
                  <c:v>13.343787634070001</c:v>
                </c:pt>
                <c:pt idx="27">
                  <c:v>13.75413767987</c:v>
                </c:pt>
                <c:pt idx="28">
                  <c:v>15.312209389223</c:v>
                </c:pt>
                <c:pt idx="29">
                  <c:v>15.550108614141999</c:v>
                </c:pt>
                <c:pt idx="30">
                  <c:v>21.536935905760998</c:v>
                </c:pt>
                <c:pt idx="31">
                  <c:v>21.551565322470999</c:v>
                </c:pt>
                <c:pt idx="32">
                  <c:v>23.485976116999002</c:v>
                </c:pt>
              </c:numCache>
            </c:numRef>
          </c:val>
          <c:extLst>
            <c:ext xmlns:c16="http://schemas.microsoft.com/office/drawing/2014/chart" uri="{C3380CC4-5D6E-409C-BE32-E72D297353CC}">
              <c16:uniqueId val="{00000024-B7C2-415E-BD47-4BBF29AF199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'F79'!$C$5</c:f>
              <c:strCache>
                <c:ptCount val="1"/>
                <c:pt idx="0">
                  <c:v>Serie desestacionalizada</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989E-410F-A49C-FD6FA6DFED56}"/>
              </c:ext>
            </c:extLst>
          </c:dPt>
          <c:dPt>
            <c:idx val="18"/>
            <c:invertIfNegative val="0"/>
            <c:bubble3D val="0"/>
            <c:spPr>
              <a:solidFill>
                <a:srgbClr val="7C878E"/>
              </a:solidFill>
              <a:ln>
                <a:noFill/>
              </a:ln>
              <a:effectLst/>
            </c:spPr>
            <c:extLst>
              <c:ext xmlns:c16="http://schemas.microsoft.com/office/drawing/2014/chart" uri="{C3380CC4-5D6E-409C-BE32-E72D297353CC}">
                <c16:uniqueId val="{00000003-989E-410F-A49C-FD6FA6DFED56}"/>
              </c:ext>
            </c:extLst>
          </c:dPt>
          <c:dPt>
            <c:idx val="30"/>
            <c:invertIfNegative val="0"/>
            <c:bubble3D val="0"/>
            <c:spPr>
              <a:solidFill>
                <a:srgbClr val="7C878E"/>
              </a:solidFill>
              <a:ln>
                <a:noFill/>
              </a:ln>
              <a:effectLst/>
            </c:spPr>
            <c:extLst>
              <c:ext xmlns:c16="http://schemas.microsoft.com/office/drawing/2014/chart" uri="{C3380CC4-5D6E-409C-BE32-E72D297353CC}">
                <c16:uniqueId val="{00000005-989E-410F-A49C-FD6FA6DFED56}"/>
              </c:ext>
            </c:extLst>
          </c:dPt>
          <c:dPt>
            <c:idx val="42"/>
            <c:invertIfNegative val="0"/>
            <c:bubble3D val="0"/>
            <c:spPr>
              <a:solidFill>
                <a:srgbClr val="7C878E"/>
              </a:solidFill>
              <a:ln>
                <a:noFill/>
              </a:ln>
              <a:effectLst/>
            </c:spPr>
            <c:extLst>
              <c:ext xmlns:c16="http://schemas.microsoft.com/office/drawing/2014/chart" uri="{C3380CC4-5D6E-409C-BE32-E72D297353CC}">
                <c16:uniqueId val="{00000007-989E-410F-A49C-FD6FA6DFED56}"/>
              </c:ext>
            </c:extLst>
          </c:dPt>
          <c:dPt>
            <c:idx val="54"/>
            <c:invertIfNegative val="0"/>
            <c:bubble3D val="0"/>
            <c:spPr>
              <a:solidFill>
                <a:srgbClr val="7C878E"/>
              </a:solidFill>
              <a:ln>
                <a:noFill/>
              </a:ln>
              <a:effectLst/>
            </c:spPr>
            <c:extLst>
              <c:ext xmlns:c16="http://schemas.microsoft.com/office/drawing/2014/chart" uri="{C3380CC4-5D6E-409C-BE32-E72D297353CC}">
                <c16:uniqueId val="{00000009-989E-410F-A49C-FD6FA6DFED56}"/>
              </c:ext>
            </c:extLst>
          </c:dPt>
          <c:dPt>
            <c:idx val="66"/>
            <c:invertIfNegative val="0"/>
            <c:bubble3D val="0"/>
            <c:spPr>
              <a:solidFill>
                <a:srgbClr val="7C878E"/>
              </a:solidFill>
              <a:ln>
                <a:noFill/>
              </a:ln>
              <a:effectLst/>
            </c:spPr>
            <c:extLst>
              <c:ext xmlns:c16="http://schemas.microsoft.com/office/drawing/2014/chart" uri="{C3380CC4-5D6E-409C-BE32-E72D297353CC}">
                <c16:uniqueId val="{0000000B-989E-410F-A49C-FD6FA6DFED56}"/>
              </c:ext>
            </c:extLst>
          </c:dPt>
          <c:dPt>
            <c:idx val="78"/>
            <c:invertIfNegative val="0"/>
            <c:bubble3D val="0"/>
            <c:spPr>
              <a:solidFill>
                <a:srgbClr val="7C878E"/>
              </a:solidFill>
              <a:ln>
                <a:noFill/>
              </a:ln>
              <a:effectLst/>
            </c:spPr>
            <c:extLst>
              <c:ext xmlns:c16="http://schemas.microsoft.com/office/drawing/2014/chart" uri="{C3380CC4-5D6E-409C-BE32-E72D297353CC}">
                <c16:uniqueId val="{0000000D-989E-410F-A49C-FD6FA6DFED56}"/>
              </c:ext>
            </c:extLst>
          </c:dPt>
          <c:dPt>
            <c:idx val="90"/>
            <c:invertIfNegative val="0"/>
            <c:bubble3D val="0"/>
            <c:spPr>
              <a:solidFill>
                <a:srgbClr val="7C878E"/>
              </a:solidFill>
              <a:ln>
                <a:noFill/>
              </a:ln>
              <a:effectLst/>
            </c:spPr>
            <c:extLst>
              <c:ext xmlns:c16="http://schemas.microsoft.com/office/drawing/2014/chart" uri="{C3380CC4-5D6E-409C-BE32-E72D297353CC}">
                <c16:uniqueId val="{0000000F-989E-410F-A49C-FD6FA6DFED56}"/>
              </c:ext>
            </c:extLst>
          </c:dPt>
          <c:dPt>
            <c:idx val="102"/>
            <c:invertIfNegative val="0"/>
            <c:bubble3D val="0"/>
            <c:spPr>
              <a:solidFill>
                <a:srgbClr val="FBBB27"/>
              </a:solidFill>
              <a:ln>
                <a:noFill/>
              </a:ln>
              <a:effectLst/>
            </c:spPr>
            <c:extLst>
              <c:ext xmlns:c16="http://schemas.microsoft.com/office/drawing/2014/chart" uri="{C3380CC4-5D6E-409C-BE32-E72D297353CC}">
                <c16:uniqueId val="{00000011-989E-410F-A49C-FD6FA6DFED56}"/>
              </c:ext>
            </c:extLst>
          </c:dPt>
          <c:cat>
            <c:multiLvlStrRef>
              <c:f>'F79'!$A$6:$B$108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'F79'!$C$6:$C$108</c:f>
              <c:numCache>
                <c:formatCode>0.0</c:formatCode>
                <c:ptCount val="103"/>
                <c:pt idx="0">
                  <c:v>94.578475768283994</c:v>
                </c:pt>
                <c:pt idx="1">
                  <c:v>99.451801483799002</c:v>
                </c:pt>
                <c:pt idx="2">
                  <c:v>97.527187353219006</c:v>
                </c:pt>
                <c:pt idx="3">
                  <c:v>98.211928090702003</c:v>
                </c:pt>
                <c:pt idx="4">
                  <c:v>96.965766143164004</c:v>
                </c:pt>
                <c:pt idx="5">
                  <c:v>98.237315690909995</c:v>
                </c:pt>
                <c:pt idx="6">
                  <c:v>100.02262857729001</c:v>
                </c:pt>
                <c:pt idx="7">
                  <c:v>102.915958730257</c:v>
                </c:pt>
                <c:pt idx="8">
                  <c:v>100.99043789400299</c:v>
                </c:pt>
                <c:pt idx="9">
                  <c:v>104.891795535291</c:v>
                </c:pt>
                <c:pt idx="10">
                  <c:v>102.372300315705</c:v>
                </c:pt>
                <c:pt idx="11">
                  <c:v>102.66243466063101</c:v>
                </c:pt>
                <c:pt idx="12">
                  <c:v>100.05225598553</c:v>
                </c:pt>
                <c:pt idx="13">
                  <c:v>102.949553490852</c:v>
                </c:pt>
                <c:pt idx="14">
                  <c:v>106.613997178109</c:v>
                </c:pt>
                <c:pt idx="15">
                  <c:v>108.070419808555</c:v>
                </c:pt>
                <c:pt idx="16">
                  <c:v>110.805952023405</c:v>
                </c:pt>
                <c:pt idx="17">
                  <c:v>110.277814612279</c:v>
                </c:pt>
                <c:pt idx="18">
                  <c:v>107.759373628845</c:v>
                </c:pt>
                <c:pt idx="19">
                  <c:v>108.046488736575</c:v>
                </c:pt>
                <c:pt idx="20">
                  <c:v>108.246767519828</c:v>
                </c:pt>
                <c:pt idx="21">
                  <c:v>111.779859561002</c:v>
                </c:pt>
                <c:pt idx="22">
                  <c:v>111.903838993123</c:v>
                </c:pt>
                <c:pt idx="23">
                  <c:v>111.252559211045</c:v>
                </c:pt>
                <c:pt idx="24">
                  <c:v>111.719434228892</c:v>
                </c:pt>
                <c:pt idx="25">
                  <c:v>109.87423916681099</c:v>
                </c:pt>
                <c:pt idx="26">
                  <c:v>109.793147697847</c:v>
                </c:pt>
                <c:pt idx="27">
                  <c:v>110.51434649152</c:v>
                </c:pt>
                <c:pt idx="28">
                  <c:v>112.58382645245401</c:v>
                </c:pt>
                <c:pt idx="29">
                  <c:v>113.254187224726</c:v>
                </c:pt>
                <c:pt idx="30">
                  <c:v>117.63723999268601</c:v>
                </c:pt>
                <c:pt idx="31">
                  <c:v>117.699472580115</c:v>
                </c:pt>
                <c:pt idx="32">
                  <c:v>122.99847654169</c:v>
                </c:pt>
                <c:pt idx="33">
                  <c:v>115.237677026177</c:v>
                </c:pt>
                <c:pt idx="34">
                  <c:v>115.621491913067</c:v>
                </c:pt>
                <c:pt idx="35">
                  <c:v>116.37083275697699</c:v>
                </c:pt>
                <c:pt idx="36">
                  <c:v>115.778597712942</c:v>
                </c:pt>
                <c:pt idx="37">
                  <c:v>116.16826515424999</c:v>
                </c:pt>
                <c:pt idx="38">
                  <c:v>113.676088787353</c:v>
                </c:pt>
                <c:pt idx="39">
                  <c:v>115.19512433707</c:v>
                </c:pt>
                <c:pt idx="40">
                  <c:v>115.96525134859201</c:v>
                </c:pt>
                <c:pt idx="41">
                  <c:v>115.450379337952</c:v>
                </c:pt>
                <c:pt idx="42">
                  <c:v>112.63043668616599</c:v>
                </c:pt>
                <c:pt idx="43">
                  <c:v>112.099942447895</c:v>
                </c:pt>
                <c:pt idx="44">
                  <c:v>115.012055421959</c:v>
                </c:pt>
                <c:pt idx="45">
                  <c:v>113.878336893182</c:v>
                </c:pt>
                <c:pt idx="46">
                  <c:v>114.693737764586</c:v>
                </c:pt>
                <c:pt idx="47">
                  <c:v>115.26589825898699</c:v>
                </c:pt>
                <c:pt idx="48">
                  <c:v>115.14893307328801</c:v>
                </c:pt>
                <c:pt idx="49">
                  <c:v>116.079971355534</c:v>
                </c:pt>
                <c:pt idx="50">
                  <c:v>117.155454270577</c:v>
                </c:pt>
                <c:pt idx="51">
                  <c:v>115.054410152448</c:v>
                </c:pt>
                <c:pt idx="52">
                  <c:v>115.447973622386</c:v>
                </c:pt>
                <c:pt idx="53">
                  <c:v>120.52507094983</c:v>
                </c:pt>
                <c:pt idx="54">
                  <c:v>115.993016593947</c:v>
                </c:pt>
                <c:pt idx="55">
                  <c:v>115.876063275113</c:v>
                </c:pt>
                <c:pt idx="56">
                  <c:v>117.673047872213</c:v>
                </c:pt>
                <c:pt idx="57">
                  <c:v>115.27837860959001</c:v>
                </c:pt>
                <c:pt idx="58">
                  <c:v>116.583467411813</c:v>
                </c:pt>
                <c:pt idx="59">
                  <c:v>121.083638644625</c:v>
                </c:pt>
                <c:pt idx="60">
                  <c:v>117.40658363144</c:v>
                </c:pt>
                <c:pt idx="61">
                  <c:v>116.649173614159</c:v>
                </c:pt>
                <c:pt idx="62">
                  <c:v>117.75312093893599</c:v>
                </c:pt>
                <c:pt idx="63">
                  <c:v>116.507052726661</c:v>
                </c:pt>
                <c:pt idx="64">
                  <c:v>116.96608161384</c:v>
                </c:pt>
                <c:pt idx="65">
                  <c:v>117.030705410423</c:v>
                </c:pt>
                <c:pt idx="66">
                  <c:v>118.812857644518</c:v>
                </c:pt>
                <c:pt idx="67">
                  <c:v>118.005579874009</c:v>
                </c:pt>
                <c:pt idx="68">
                  <c:v>116.399934601065</c:v>
                </c:pt>
                <c:pt idx="69">
                  <c:v>117.9671714151</c:v>
                </c:pt>
                <c:pt idx="70">
                  <c:v>115.546720510358</c:v>
                </c:pt>
                <c:pt idx="71">
                  <c:v>116.189063067839</c:v>
                </c:pt>
                <c:pt idx="72">
                  <c:v>117.743753975506</c:v>
                </c:pt>
                <c:pt idx="73">
                  <c:v>119.853687857631</c:v>
                </c:pt>
                <c:pt idx="74">
                  <c:v>119.814404099914</c:v>
                </c:pt>
                <c:pt idx="75">
                  <c:v>122.03827619350299</c:v>
                </c:pt>
                <c:pt idx="76">
                  <c:v>118.88310645978601</c:v>
                </c:pt>
                <c:pt idx="77">
                  <c:v>119.748084150141</c:v>
                </c:pt>
                <c:pt idx="78">
                  <c:v>117.285582710111</c:v>
                </c:pt>
                <c:pt idx="79">
                  <c:v>118.308163881868</c:v>
                </c:pt>
                <c:pt idx="80">
                  <c:v>114.84571641813601</c:v>
                </c:pt>
                <c:pt idx="81">
                  <c:v>113.519987444553</c:v>
                </c:pt>
                <c:pt idx="82">
                  <c:v>112.98962191176101</c:v>
                </c:pt>
                <c:pt idx="83">
                  <c:v>111.386150814766</c:v>
                </c:pt>
                <c:pt idx="84">
                  <c:v>113.903819315356</c:v>
                </c:pt>
                <c:pt idx="85">
                  <c:v>111.111916282248</c:v>
                </c:pt>
                <c:pt idx="86">
                  <c:v>108.775467358189</c:v>
                </c:pt>
                <c:pt idx="87">
                  <c:v>83.708950420784006</c:v>
                </c:pt>
                <c:pt idx="88">
                  <c:v>90.410763317261996</c:v>
                </c:pt>
                <c:pt idx="89">
                  <c:v>105.401550169374</c:v>
                </c:pt>
                <c:pt idx="90">
                  <c:v>103.89097944915</c:v>
                </c:pt>
                <c:pt idx="91">
                  <c:v>105.819673841181</c:v>
                </c:pt>
                <c:pt idx="92">
                  <c:v>107.779685069857</c:v>
                </c:pt>
                <c:pt idx="93">
                  <c:v>108.711413034928</c:v>
                </c:pt>
                <c:pt idx="94">
                  <c:v>113.00012686081401</c:v>
                </c:pt>
                <c:pt idx="95">
                  <c:v>113.864958228142</c:v>
                </c:pt>
                <c:pt idx="96">
                  <c:v>107.949221572018</c:v>
                </c:pt>
                <c:pt idx="97">
                  <c:v>108.087189976345</c:v>
                </c:pt>
                <c:pt idx="98">
                  <c:v>109.570976959055</c:v>
                </c:pt>
                <c:pt idx="99">
                  <c:v>108.401175158238</c:v>
                </c:pt>
                <c:pt idx="100">
                  <c:v>108.91447402506</c:v>
                </c:pt>
                <c:pt idx="101">
                  <c:v>106.87539540215199</c:v>
                </c:pt>
                <c:pt idx="102">
                  <c:v>112.506937598294</c:v>
                </c:pt>
              </c:numCache>
            </c:numRef>
          </c:val>
          <c:extLst>
            <c:ext xmlns:c16="http://schemas.microsoft.com/office/drawing/2014/chart" uri="{C3380CC4-5D6E-409C-BE32-E72D297353CC}">
              <c16:uniqueId val="{00000012-989E-410F-A49C-FD6FA6DFED5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'F79'!$D$5</c:f>
              <c:strCache>
                <c:ptCount val="1"/>
                <c:pt idx="0">
                  <c:v>Tendencia-ciclo</c:v>
                </c:pt>
              </c:strCache>
            </c:strRef>
          </c:tx>
          <c:spPr>
            <a:ln w="28575" cap="rnd">
              <a:solidFill>
                <a:srgbClr val="B69630"/>
              </a:solidFill>
              <a:round/>
            </a:ln>
            <a:effectLst/>
          </c:spPr>
          <c:marker>
            <c:symbol val="none"/>
          </c:marker>
          <c:cat>
            <c:multiLvlStrRef>
              <c:f>'F79'!$A$6:$B$108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'F79'!$D$6:$D$108</c:f>
              <c:numCache>
                <c:formatCode>0.0</c:formatCode>
                <c:ptCount val="103"/>
                <c:pt idx="0">
                  <c:v>98.153958607186993</c:v>
                </c:pt>
                <c:pt idx="1">
                  <c:v>98.078528486245006</c:v>
                </c:pt>
                <c:pt idx="2">
                  <c:v>97.941468825849</c:v>
                </c:pt>
                <c:pt idx="3">
                  <c:v>97.922505111532004</c:v>
                </c:pt>
                <c:pt idx="4">
                  <c:v>98.222442634263004</c:v>
                </c:pt>
                <c:pt idx="5">
                  <c:v>98.926137713751999</c:v>
                </c:pt>
                <c:pt idx="6">
                  <c:v>99.902864933374005</c:v>
                </c:pt>
                <c:pt idx="7">
                  <c:v>100.97481495676701</c:v>
                </c:pt>
                <c:pt idx="8">
                  <c:v>101.843716622248</c:v>
                </c:pt>
                <c:pt idx="9">
                  <c:v>102.347094037467</c:v>
                </c:pt>
                <c:pt idx="10">
                  <c:v>102.596835659416</c:v>
                </c:pt>
                <c:pt idx="11">
                  <c:v>102.889297550305</c:v>
                </c:pt>
                <c:pt idx="12">
                  <c:v>103.616665321773</c:v>
                </c:pt>
                <c:pt idx="13">
                  <c:v>104.85339167327299</c:v>
                </c:pt>
                <c:pt idx="14">
                  <c:v>106.366568432547</c:v>
                </c:pt>
                <c:pt idx="15">
                  <c:v>107.712885526021</c:v>
                </c:pt>
                <c:pt idx="16">
                  <c:v>108.626924082511</c:v>
                </c:pt>
                <c:pt idx="17">
                  <c:v>109.040623964654</c:v>
                </c:pt>
                <c:pt idx="18">
                  <c:v>109.166637991382</c:v>
                </c:pt>
                <c:pt idx="19">
                  <c:v>109.32109314530599</c:v>
                </c:pt>
                <c:pt idx="20">
                  <c:v>109.719293907543</c:v>
                </c:pt>
                <c:pt idx="21">
                  <c:v>110.340460599235</c:v>
                </c:pt>
                <c:pt idx="22">
                  <c:v>110.88347760298799</c:v>
                </c:pt>
                <c:pt idx="23">
                  <c:v>111.114752631215</c:v>
                </c:pt>
                <c:pt idx="24">
                  <c:v>110.91392509598801</c:v>
                </c:pt>
                <c:pt idx="25">
                  <c:v>110.573148244644</c:v>
                </c:pt>
                <c:pt idx="26">
                  <c:v>110.591921538151</c:v>
                </c:pt>
                <c:pt idx="27">
                  <c:v>111.315174658007</c:v>
                </c:pt>
                <c:pt idx="28">
                  <c:v>112.69247671987</c:v>
                </c:pt>
                <c:pt idx="29">
                  <c:v>114.293160125835</c:v>
                </c:pt>
                <c:pt idx="30">
                  <c:v>115.691546436629</c:v>
                </c:pt>
                <c:pt idx="31">
                  <c:v>116.561131898158</c:v>
                </c:pt>
                <c:pt idx="32">
                  <c:v>116.84830340242399</c:v>
                </c:pt>
                <c:pt idx="33">
                  <c:v>116.68598533380199</c:v>
                </c:pt>
                <c:pt idx="34">
                  <c:v>116.26853703666001</c:v>
                </c:pt>
                <c:pt idx="35">
                  <c:v>115.829585142737</c:v>
                </c:pt>
                <c:pt idx="36">
                  <c:v>115.57709518174499</c:v>
                </c:pt>
                <c:pt idx="37">
                  <c:v>115.52522306553</c:v>
                </c:pt>
                <c:pt idx="38">
                  <c:v>115.403504194866</c:v>
                </c:pt>
                <c:pt idx="39">
                  <c:v>115.124210908702</c:v>
                </c:pt>
                <c:pt idx="40">
                  <c:v>114.713425138971</c:v>
                </c:pt>
                <c:pt idx="41">
                  <c:v>114.284038786953</c:v>
                </c:pt>
                <c:pt idx="42">
                  <c:v>113.931536364321</c:v>
                </c:pt>
                <c:pt idx="43">
                  <c:v>113.72933548683901</c:v>
                </c:pt>
                <c:pt idx="44">
                  <c:v>113.74003430719</c:v>
                </c:pt>
                <c:pt idx="45">
                  <c:v>114.04230074844899</c:v>
                </c:pt>
                <c:pt idx="46">
                  <c:v>114.606168690584</c:v>
                </c:pt>
                <c:pt idx="47">
                  <c:v>115.189304296027</c:v>
                </c:pt>
                <c:pt idx="48">
                  <c:v>115.60337974654099</c:v>
                </c:pt>
                <c:pt idx="49">
                  <c:v>115.820809075016</c:v>
                </c:pt>
                <c:pt idx="50">
                  <c:v>115.893409330038</c:v>
                </c:pt>
                <c:pt idx="51">
                  <c:v>115.910438690947</c:v>
                </c:pt>
                <c:pt idx="52">
                  <c:v>115.89704699814099</c:v>
                </c:pt>
                <c:pt idx="53">
                  <c:v>115.929171731689</c:v>
                </c:pt>
                <c:pt idx="54">
                  <c:v>116.02798334021701</c:v>
                </c:pt>
                <c:pt idx="55">
                  <c:v>116.216216132664</c:v>
                </c:pt>
                <c:pt idx="56">
                  <c:v>116.444585489953</c:v>
                </c:pt>
                <c:pt idx="57">
                  <c:v>116.661190882805</c:v>
                </c:pt>
                <c:pt idx="58">
                  <c:v>116.83085189317499</c:v>
                </c:pt>
                <c:pt idx="59">
                  <c:v>116.980344960602</c:v>
                </c:pt>
                <c:pt idx="60">
                  <c:v>117.046579765047</c:v>
                </c:pt>
                <c:pt idx="61">
                  <c:v>117.04808424401401</c:v>
                </c:pt>
                <c:pt idx="62">
                  <c:v>117.087039392498</c:v>
                </c:pt>
                <c:pt idx="63">
                  <c:v>117.168690939025</c:v>
                </c:pt>
                <c:pt idx="64">
                  <c:v>117.313014615706</c:v>
                </c:pt>
                <c:pt idx="65">
                  <c:v>117.51214302416101</c:v>
                </c:pt>
                <c:pt idx="66">
                  <c:v>117.605051872175</c:v>
                </c:pt>
                <c:pt idx="67">
                  <c:v>117.460848426864</c:v>
                </c:pt>
                <c:pt idx="68">
                  <c:v>117.145860322733</c:v>
                </c:pt>
                <c:pt idx="69">
                  <c:v>116.829834695477</c:v>
                </c:pt>
                <c:pt idx="70">
                  <c:v>116.791702814201</c:v>
                </c:pt>
                <c:pt idx="71">
                  <c:v>117.204548219917</c:v>
                </c:pt>
                <c:pt idx="72">
                  <c:v>118.041123563664</c:v>
                </c:pt>
                <c:pt idx="73">
                  <c:v>119.008898147446</c:v>
                </c:pt>
                <c:pt idx="74">
                  <c:v>119.792659633894</c:v>
                </c:pt>
                <c:pt idx="75">
                  <c:v>120.17059095624801</c:v>
                </c:pt>
                <c:pt idx="76">
                  <c:v>119.997264533418</c:v>
                </c:pt>
                <c:pt idx="77">
                  <c:v>119.264425630427</c:v>
                </c:pt>
                <c:pt idx="78">
                  <c:v>118.145946824856</c:v>
                </c:pt>
                <c:pt idx="79">
                  <c:v>116.801159354891</c:v>
                </c:pt>
                <c:pt idx="80">
                  <c:v>115.419333769038</c:v>
                </c:pt>
                <c:pt idx="81">
                  <c:v>114.11997061937799</c:v>
                </c:pt>
                <c:pt idx="82">
                  <c:v>112.972147263202</c:v>
                </c:pt>
                <c:pt idx="83">
                  <c:v>111.97751975974001</c:v>
                </c:pt>
                <c:pt idx="84">
                  <c:v>111.11269617998801</c:v>
                </c:pt>
                <c:pt idx="85">
                  <c:v>110.205217495658</c:v>
                </c:pt>
                <c:pt idx="86">
                  <c:v>109.141580581911</c:v>
                </c:pt>
                <c:pt idx="87">
                  <c:v>107.926173809823</c:v>
                </c:pt>
                <c:pt idx="88">
                  <c:v>106.82242343157699</c:v>
                </c:pt>
                <c:pt idx="89">
                  <c:v>106.097472195262</c:v>
                </c:pt>
                <c:pt idx="90">
                  <c:v>105.961449296278</c:v>
                </c:pt>
                <c:pt idx="91">
                  <c:v>106.44552836849201</c:v>
                </c:pt>
                <c:pt idx="92">
                  <c:v>107.285423335671</c:v>
                </c:pt>
                <c:pt idx="93">
                  <c:v>108.180997097573</c:v>
                </c:pt>
                <c:pt idx="94">
                  <c:v>108.87264327341801</c:v>
                </c:pt>
                <c:pt idx="95">
                  <c:v>109.172806482571</c:v>
                </c:pt>
                <c:pt idx="96">
                  <c:v>109.098549251371</c:v>
                </c:pt>
                <c:pt idx="97">
                  <c:v>108.89619837706999</c:v>
                </c:pt>
                <c:pt idx="98">
                  <c:v>108.80787702402</c:v>
                </c:pt>
                <c:pt idx="99">
                  <c:v>108.982039732327</c:v>
                </c:pt>
                <c:pt idx="100">
                  <c:v>109.39326900939599</c:v>
                </c:pt>
                <c:pt idx="101">
                  <c:v>109.952735131216</c:v>
                </c:pt>
                <c:pt idx="102">
                  <c:v>110.57636890976499</c:v>
                </c:pt>
              </c:numCache>
            </c:numRef>
          </c:val>
          <c:smooth val="0"/>
          <c:extLst>
            <c:ext xmlns:c16="http://schemas.microsoft.com/office/drawing/2014/chart" uri="{C3380CC4-5D6E-409C-BE32-E72D297353CC}">
              <c16:uniqueId val="{00000013-989E-410F-A49C-FD6FA6DFED5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A67-4E78-93E1-130492B4A368}"/>
              </c:ext>
            </c:extLst>
          </c:dPt>
          <c:dPt>
            <c:idx val="1"/>
            <c:invertIfNegative val="0"/>
            <c:bubble3D val="0"/>
            <c:spPr>
              <a:solidFill>
                <a:srgbClr val="7C878E"/>
              </a:solidFill>
              <a:ln>
                <a:noFill/>
              </a:ln>
              <a:effectLst/>
            </c:spPr>
            <c:extLst>
              <c:ext xmlns:c16="http://schemas.microsoft.com/office/drawing/2014/chart" uri="{C3380CC4-5D6E-409C-BE32-E72D297353CC}">
                <c16:uniqueId val="{00000003-8A67-4E78-93E1-130492B4A368}"/>
              </c:ext>
            </c:extLst>
          </c:dPt>
          <c:dPt>
            <c:idx val="2"/>
            <c:invertIfNegative val="0"/>
            <c:bubble3D val="0"/>
            <c:spPr>
              <a:solidFill>
                <a:srgbClr val="7C878E"/>
              </a:solidFill>
              <a:ln>
                <a:noFill/>
              </a:ln>
              <a:effectLst/>
            </c:spPr>
            <c:extLst>
              <c:ext xmlns:c16="http://schemas.microsoft.com/office/drawing/2014/chart" uri="{C3380CC4-5D6E-409C-BE32-E72D297353CC}">
                <c16:uniqueId val="{00000005-8A67-4E78-93E1-130492B4A368}"/>
              </c:ext>
            </c:extLst>
          </c:dPt>
          <c:dPt>
            <c:idx val="3"/>
            <c:invertIfNegative val="0"/>
            <c:bubble3D val="0"/>
            <c:spPr>
              <a:solidFill>
                <a:srgbClr val="7C878E"/>
              </a:solidFill>
              <a:ln>
                <a:noFill/>
              </a:ln>
              <a:effectLst/>
            </c:spPr>
            <c:extLst>
              <c:ext xmlns:c16="http://schemas.microsoft.com/office/drawing/2014/chart" uri="{C3380CC4-5D6E-409C-BE32-E72D297353CC}">
                <c16:uniqueId val="{00000007-8A67-4E78-93E1-130492B4A368}"/>
              </c:ext>
            </c:extLst>
          </c:dPt>
          <c:dPt>
            <c:idx val="4"/>
            <c:invertIfNegative val="0"/>
            <c:bubble3D val="0"/>
            <c:spPr>
              <a:solidFill>
                <a:srgbClr val="7C878E"/>
              </a:solidFill>
              <a:ln>
                <a:noFill/>
              </a:ln>
              <a:effectLst/>
            </c:spPr>
            <c:extLst>
              <c:ext xmlns:c16="http://schemas.microsoft.com/office/drawing/2014/chart" uri="{C3380CC4-5D6E-409C-BE32-E72D297353CC}">
                <c16:uniqueId val="{00000009-8A67-4E78-93E1-130492B4A368}"/>
              </c:ext>
            </c:extLst>
          </c:dPt>
          <c:dPt>
            <c:idx val="5"/>
            <c:invertIfNegative val="0"/>
            <c:bubble3D val="0"/>
            <c:spPr>
              <a:solidFill>
                <a:srgbClr val="7C878E"/>
              </a:solidFill>
              <a:ln>
                <a:noFill/>
              </a:ln>
              <a:effectLst/>
            </c:spPr>
            <c:extLst>
              <c:ext xmlns:c16="http://schemas.microsoft.com/office/drawing/2014/chart" uri="{C3380CC4-5D6E-409C-BE32-E72D297353CC}">
                <c16:uniqueId val="{0000000B-8A67-4E78-93E1-130492B4A368}"/>
              </c:ext>
            </c:extLst>
          </c:dPt>
          <c:dPt>
            <c:idx val="6"/>
            <c:invertIfNegative val="0"/>
            <c:bubble3D val="0"/>
            <c:spPr>
              <a:solidFill>
                <a:srgbClr val="7C878E"/>
              </a:solidFill>
              <a:ln>
                <a:noFill/>
              </a:ln>
              <a:effectLst/>
            </c:spPr>
            <c:extLst>
              <c:ext xmlns:c16="http://schemas.microsoft.com/office/drawing/2014/chart" uri="{C3380CC4-5D6E-409C-BE32-E72D297353CC}">
                <c16:uniqueId val="{0000000D-8A67-4E78-93E1-130492B4A368}"/>
              </c:ext>
            </c:extLst>
          </c:dPt>
          <c:dPt>
            <c:idx val="7"/>
            <c:invertIfNegative val="0"/>
            <c:bubble3D val="0"/>
            <c:spPr>
              <a:solidFill>
                <a:srgbClr val="7C878E"/>
              </a:solidFill>
              <a:ln>
                <a:noFill/>
              </a:ln>
              <a:effectLst/>
            </c:spPr>
            <c:extLst>
              <c:ext xmlns:c16="http://schemas.microsoft.com/office/drawing/2014/chart" uri="{C3380CC4-5D6E-409C-BE32-E72D297353CC}">
                <c16:uniqueId val="{0000000F-8A67-4E78-93E1-130492B4A368}"/>
              </c:ext>
            </c:extLst>
          </c:dPt>
          <c:dPt>
            <c:idx val="8"/>
            <c:invertIfNegative val="0"/>
            <c:bubble3D val="0"/>
            <c:spPr>
              <a:solidFill>
                <a:srgbClr val="7C878E"/>
              </a:solidFill>
              <a:ln>
                <a:noFill/>
              </a:ln>
              <a:effectLst/>
            </c:spPr>
            <c:extLst>
              <c:ext xmlns:c16="http://schemas.microsoft.com/office/drawing/2014/chart" uri="{C3380CC4-5D6E-409C-BE32-E72D297353CC}">
                <c16:uniqueId val="{00000011-8A67-4E78-93E1-130492B4A368}"/>
              </c:ext>
            </c:extLst>
          </c:dPt>
          <c:dPt>
            <c:idx val="9"/>
            <c:invertIfNegative val="0"/>
            <c:bubble3D val="0"/>
            <c:spPr>
              <a:solidFill>
                <a:srgbClr val="7C878E"/>
              </a:solidFill>
              <a:ln>
                <a:noFill/>
              </a:ln>
              <a:effectLst/>
            </c:spPr>
            <c:extLst>
              <c:ext xmlns:c16="http://schemas.microsoft.com/office/drawing/2014/chart" uri="{C3380CC4-5D6E-409C-BE32-E72D297353CC}">
                <c16:uniqueId val="{00000013-8A67-4E78-93E1-130492B4A36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A67-4E78-93E1-130492B4A36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A67-4E78-93E1-130492B4A36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A67-4E78-93E1-130492B4A36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A67-4E78-93E1-130492B4A36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A67-4E78-93E1-130492B4A36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A67-4E78-93E1-130492B4A36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A67-4E78-93E1-130492B4A368}"/>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A67-4E78-93E1-130492B4A36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'F80'!$A$6:$A$38</c:f>
              <c:strCache>
                <c:ptCount val="33"/>
                <c:pt idx="0">
                  <c:v>Aguascalientes</c:v>
                </c:pt>
                <c:pt idx="1">
                  <c:v>San Luis Potosí</c:v>
                </c:pt>
                <c:pt idx="2">
                  <c:v>Campeche</c:v>
                </c:pt>
                <c:pt idx="3">
                  <c:v>Colima</c:v>
                </c:pt>
                <c:pt idx="4">
                  <c:v>Puebla</c:v>
                </c:pt>
                <c:pt idx="5">
                  <c:v>Guanajuato</c:v>
                </c:pt>
                <c:pt idx="6">
                  <c:v>Chiapas</c:v>
                </c:pt>
                <c:pt idx="7">
                  <c:v>Guerrero</c:v>
                </c:pt>
                <c:pt idx="8">
                  <c:v>Michoacán</c:v>
                </c:pt>
                <c:pt idx="9">
                  <c:v>Durango</c:v>
                </c:pt>
                <c:pt idx="10">
                  <c:v>Nacional</c:v>
                </c:pt>
                <c:pt idx="11">
                  <c:v>Nuevo León</c:v>
                </c:pt>
                <c:pt idx="12">
                  <c:v>Baja California Sur</c:v>
                </c:pt>
                <c:pt idx="13">
                  <c:v>Morelos</c:v>
                </c:pt>
                <c:pt idx="14">
                  <c:v>Baja California</c:v>
                </c:pt>
                <c:pt idx="15">
                  <c:v>Coahuila</c:v>
                </c:pt>
                <c:pt idx="16">
                  <c:v>Chihuahua</c:v>
                </c:pt>
                <c:pt idx="17">
                  <c:v>Jalisco</c:v>
                </c:pt>
                <c:pt idx="18">
                  <c:v>Zacatecas</c:v>
                </c:pt>
                <c:pt idx="19">
                  <c:v>Sinaloa</c:v>
                </c:pt>
                <c:pt idx="20">
                  <c:v>Tamaulipas</c:v>
                </c:pt>
                <c:pt idx="21">
                  <c:v>Estado de México</c:v>
                </c:pt>
                <c:pt idx="22">
                  <c:v>Querétaro</c:v>
                </c:pt>
                <c:pt idx="23">
                  <c:v>Yucatán</c:v>
                </c:pt>
                <c:pt idx="24">
                  <c:v>Sonora</c:v>
                </c:pt>
                <c:pt idx="25">
                  <c:v>Ciudad de México</c:v>
                </c:pt>
                <c:pt idx="26">
                  <c:v>Quintana Roo</c:v>
                </c:pt>
                <c:pt idx="27">
                  <c:v>Oaxaca</c:v>
                </c:pt>
                <c:pt idx="28">
                  <c:v>Hidalgo</c:v>
                </c:pt>
                <c:pt idx="29">
                  <c:v>Veracruz</c:v>
                </c:pt>
                <c:pt idx="30">
                  <c:v>Tlaxcala</c:v>
                </c:pt>
                <c:pt idx="31">
                  <c:v>Tabasco</c:v>
                </c:pt>
                <c:pt idx="32">
                  <c:v>Nayarit</c:v>
                </c:pt>
              </c:strCache>
            </c:strRef>
          </c:cat>
          <c:val>
            <c:numRef>
              <c:f>'F80'!$B$6:$B$38</c:f>
              <c:numCache>
                <c:formatCode>0.0</c:formatCode>
                <c:ptCount val="33"/>
                <c:pt idx="0">
                  <c:v>-8.9788011518639994</c:v>
                </c:pt>
                <c:pt idx="1">
                  <c:v>-7.6401167601499997</c:v>
                </c:pt>
                <c:pt idx="2">
                  <c:v>-6.5183046093729997</c:v>
                </c:pt>
                <c:pt idx="3">
                  <c:v>-4.9640388388429999</c:v>
                </c:pt>
                <c:pt idx="4">
                  <c:v>-4.1444672837269998</c:v>
                </c:pt>
                <c:pt idx="5">
                  <c:v>-1.531131267018</c:v>
                </c:pt>
                <c:pt idx="6">
                  <c:v>-1.0114734876889999</c:v>
                </c:pt>
                <c:pt idx="7">
                  <c:v>-7.2088868085999999E-2</c:v>
                </c:pt>
                <c:pt idx="8">
                  <c:v>-2.1698328143999999E-2</c:v>
                </c:pt>
                <c:pt idx="9">
                  <c:v>0.95394015864500004</c:v>
                </c:pt>
                <c:pt idx="10">
                  <c:v>1.7567101024009999</c:v>
                </c:pt>
                <c:pt idx="11">
                  <c:v>1.7572037265789999</c:v>
                </c:pt>
                <c:pt idx="12">
                  <c:v>1.8469583217279999</c:v>
                </c:pt>
                <c:pt idx="13">
                  <c:v>2.7028890333</c:v>
                </c:pt>
                <c:pt idx="14">
                  <c:v>2.7324265423990002</c:v>
                </c:pt>
                <c:pt idx="15">
                  <c:v>3.636925761194</c:v>
                </c:pt>
                <c:pt idx="16">
                  <c:v>4.6228144855990001</c:v>
                </c:pt>
                <c:pt idx="17">
                  <c:v>4.8145827558349996</c:v>
                </c:pt>
                <c:pt idx="18">
                  <c:v>4.8268112266500003</c:v>
                </c:pt>
                <c:pt idx="19">
                  <c:v>5.5526498264799997</c:v>
                </c:pt>
                <c:pt idx="20">
                  <c:v>5.7194502128040003</c:v>
                </c:pt>
                <c:pt idx="21">
                  <c:v>7.5969435318710001</c:v>
                </c:pt>
                <c:pt idx="22">
                  <c:v>7.7262976117609998</c:v>
                </c:pt>
                <c:pt idx="23">
                  <c:v>8.9064216156449998</c:v>
                </c:pt>
                <c:pt idx="24">
                  <c:v>9.2164243809520006</c:v>
                </c:pt>
                <c:pt idx="25">
                  <c:v>12.348722880495</c:v>
                </c:pt>
                <c:pt idx="26">
                  <c:v>13.30754352031</c:v>
                </c:pt>
                <c:pt idx="27">
                  <c:v>13.694287446860001</c:v>
                </c:pt>
                <c:pt idx="28">
                  <c:v>14.747434772268999</c:v>
                </c:pt>
                <c:pt idx="29">
                  <c:v>14.947621218479</c:v>
                </c:pt>
                <c:pt idx="30">
                  <c:v>20.616677824145999</c:v>
                </c:pt>
                <c:pt idx="31">
                  <c:v>21.058065534924999</c:v>
                </c:pt>
                <c:pt idx="32">
                  <c:v>22.516039888830999</c:v>
                </c:pt>
              </c:numCache>
            </c:numRef>
          </c:val>
          <c:extLst>
            <c:ext xmlns:c16="http://schemas.microsoft.com/office/drawing/2014/chart" uri="{C3380CC4-5D6E-409C-BE32-E72D297353CC}">
              <c16:uniqueId val="{00000024-8A67-4E78-93E1-130492B4A36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18B-493E-BF76-93E74D04EA06}"/>
              </c:ext>
            </c:extLst>
          </c:dPt>
          <c:dPt>
            <c:idx val="1"/>
            <c:invertIfNegative val="0"/>
            <c:bubble3D val="0"/>
            <c:spPr>
              <a:solidFill>
                <a:srgbClr val="7C878E"/>
              </a:solidFill>
              <a:ln>
                <a:noFill/>
              </a:ln>
              <a:effectLst/>
            </c:spPr>
            <c:extLst>
              <c:ext xmlns:c16="http://schemas.microsoft.com/office/drawing/2014/chart" uri="{C3380CC4-5D6E-409C-BE32-E72D297353CC}">
                <c16:uniqueId val="{00000003-D18B-493E-BF76-93E74D04EA06}"/>
              </c:ext>
            </c:extLst>
          </c:dPt>
          <c:dPt>
            <c:idx val="2"/>
            <c:invertIfNegative val="0"/>
            <c:bubble3D val="0"/>
            <c:spPr>
              <a:solidFill>
                <a:srgbClr val="7C878E"/>
              </a:solidFill>
              <a:ln>
                <a:noFill/>
              </a:ln>
              <a:effectLst/>
            </c:spPr>
            <c:extLst>
              <c:ext xmlns:c16="http://schemas.microsoft.com/office/drawing/2014/chart" uri="{C3380CC4-5D6E-409C-BE32-E72D297353CC}">
                <c16:uniqueId val="{00000005-D18B-493E-BF76-93E74D04EA06}"/>
              </c:ext>
            </c:extLst>
          </c:dPt>
          <c:dPt>
            <c:idx val="3"/>
            <c:invertIfNegative val="0"/>
            <c:bubble3D val="0"/>
            <c:spPr>
              <a:solidFill>
                <a:srgbClr val="7C878E"/>
              </a:solidFill>
              <a:ln>
                <a:noFill/>
              </a:ln>
              <a:effectLst/>
            </c:spPr>
            <c:extLst>
              <c:ext xmlns:c16="http://schemas.microsoft.com/office/drawing/2014/chart" uri="{C3380CC4-5D6E-409C-BE32-E72D297353CC}">
                <c16:uniqueId val="{00000007-D18B-493E-BF76-93E74D04EA06}"/>
              </c:ext>
            </c:extLst>
          </c:dPt>
          <c:dPt>
            <c:idx val="4"/>
            <c:invertIfNegative val="0"/>
            <c:bubble3D val="0"/>
            <c:spPr>
              <a:solidFill>
                <a:srgbClr val="7C878E"/>
              </a:solidFill>
              <a:ln>
                <a:noFill/>
              </a:ln>
              <a:effectLst/>
            </c:spPr>
            <c:extLst>
              <c:ext xmlns:c16="http://schemas.microsoft.com/office/drawing/2014/chart" uri="{C3380CC4-5D6E-409C-BE32-E72D297353CC}">
                <c16:uniqueId val="{00000009-D18B-493E-BF76-93E74D04EA06}"/>
              </c:ext>
            </c:extLst>
          </c:dPt>
          <c:dPt>
            <c:idx val="5"/>
            <c:invertIfNegative val="0"/>
            <c:bubble3D val="0"/>
            <c:spPr>
              <a:solidFill>
                <a:srgbClr val="7C878E"/>
              </a:solidFill>
              <a:ln>
                <a:noFill/>
              </a:ln>
              <a:effectLst/>
            </c:spPr>
            <c:extLst>
              <c:ext xmlns:c16="http://schemas.microsoft.com/office/drawing/2014/chart" uri="{C3380CC4-5D6E-409C-BE32-E72D297353CC}">
                <c16:uniqueId val="{0000000B-D18B-493E-BF76-93E74D04EA06}"/>
              </c:ext>
            </c:extLst>
          </c:dPt>
          <c:dPt>
            <c:idx val="6"/>
            <c:invertIfNegative val="0"/>
            <c:bubble3D val="0"/>
            <c:spPr>
              <a:solidFill>
                <a:srgbClr val="7C878E"/>
              </a:solidFill>
              <a:ln>
                <a:noFill/>
              </a:ln>
              <a:effectLst/>
            </c:spPr>
            <c:extLst>
              <c:ext xmlns:c16="http://schemas.microsoft.com/office/drawing/2014/chart" uri="{C3380CC4-5D6E-409C-BE32-E72D297353CC}">
                <c16:uniqueId val="{0000000D-D18B-493E-BF76-93E74D04EA06}"/>
              </c:ext>
            </c:extLst>
          </c:dPt>
          <c:dPt>
            <c:idx val="7"/>
            <c:invertIfNegative val="0"/>
            <c:bubble3D val="0"/>
            <c:spPr>
              <a:solidFill>
                <a:srgbClr val="7C878E"/>
              </a:solidFill>
              <a:ln>
                <a:noFill/>
              </a:ln>
              <a:effectLst/>
            </c:spPr>
            <c:extLst>
              <c:ext xmlns:c16="http://schemas.microsoft.com/office/drawing/2014/chart" uri="{C3380CC4-5D6E-409C-BE32-E72D297353CC}">
                <c16:uniqueId val="{0000000F-D18B-493E-BF76-93E74D04EA06}"/>
              </c:ext>
            </c:extLst>
          </c:dPt>
          <c:dPt>
            <c:idx val="8"/>
            <c:invertIfNegative val="0"/>
            <c:bubble3D val="0"/>
            <c:spPr>
              <a:solidFill>
                <a:srgbClr val="7C878E"/>
              </a:solidFill>
              <a:ln>
                <a:noFill/>
              </a:ln>
              <a:effectLst/>
            </c:spPr>
            <c:extLst>
              <c:ext xmlns:c16="http://schemas.microsoft.com/office/drawing/2014/chart" uri="{C3380CC4-5D6E-409C-BE32-E72D297353CC}">
                <c16:uniqueId val="{00000011-D18B-493E-BF76-93E74D04EA06}"/>
              </c:ext>
            </c:extLst>
          </c:dPt>
          <c:dPt>
            <c:idx val="9"/>
            <c:invertIfNegative val="0"/>
            <c:bubble3D val="0"/>
            <c:spPr>
              <a:solidFill>
                <a:srgbClr val="7C878E"/>
              </a:solidFill>
              <a:ln>
                <a:noFill/>
              </a:ln>
              <a:effectLst/>
            </c:spPr>
            <c:extLst>
              <c:ext xmlns:c16="http://schemas.microsoft.com/office/drawing/2014/chart" uri="{C3380CC4-5D6E-409C-BE32-E72D297353CC}">
                <c16:uniqueId val="{00000013-D18B-493E-BF76-93E74D04EA0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18B-493E-BF76-93E74D04EA0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18B-493E-BF76-93E74D04EA0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18B-493E-BF76-93E74D04EA0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18B-493E-BF76-93E74D04EA0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18B-493E-BF76-93E74D04EA0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18B-493E-BF76-93E74D04EA0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18B-493E-BF76-93E74D04EA0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18B-493E-BF76-93E74D04EA06}"/>
              </c:ext>
            </c:extLst>
          </c:dPt>
          <c:dPt>
            <c:idx val="23"/>
            <c:invertIfNegative val="0"/>
            <c:bubble3D val="0"/>
            <c:spPr>
              <a:solidFill>
                <a:srgbClr val="7C878E"/>
              </a:solidFill>
              <a:ln>
                <a:noFill/>
              </a:ln>
              <a:effectLst/>
            </c:spPr>
            <c:extLst>
              <c:ext xmlns:c16="http://schemas.microsoft.com/office/drawing/2014/chart" uri="{C3380CC4-5D6E-409C-BE32-E72D297353CC}">
                <c16:uniqueId val="{00000025-D18B-493E-BF76-93E74D04EA0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'F81'!$A$6:$A$38</c:f>
              <c:strCache>
                <c:ptCount val="33"/>
                <c:pt idx="0">
                  <c:v>Colima</c:v>
                </c:pt>
                <c:pt idx="1">
                  <c:v>Baja California</c:v>
                </c:pt>
                <c:pt idx="2">
                  <c:v>Guanajuato</c:v>
                </c:pt>
                <c:pt idx="3">
                  <c:v>Campeche</c:v>
                </c:pt>
                <c:pt idx="4">
                  <c:v>Aguascalientes</c:v>
                </c:pt>
                <c:pt idx="5">
                  <c:v>San Luis Potosí</c:v>
                </c:pt>
                <c:pt idx="6">
                  <c:v>Coahuila</c:v>
                </c:pt>
                <c:pt idx="7">
                  <c:v>Guerrero</c:v>
                </c:pt>
                <c:pt idx="8">
                  <c:v>Jalisco</c:v>
                </c:pt>
                <c:pt idx="9">
                  <c:v>Chiapas</c:v>
                </c:pt>
                <c:pt idx="10">
                  <c:v>Nacional</c:v>
                </c:pt>
                <c:pt idx="11">
                  <c:v>Quintana Roo</c:v>
                </c:pt>
                <c:pt idx="12">
                  <c:v>Querétaro</c:v>
                </c:pt>
                <c:pt idx="13">
                  <c:v>Chihuahua</c:v>
                </c:pt>
                <c:pt idx="14">
                  <c:v>Michoacán</c:v>
                </c:pt>
                <c:pt idx="15">
                  <c:v>Ciudad de México</c:v>
                </c:pt>
                <c:pt idx="16">
                  <c:v>Durango</c:v>
                </c:pt>
                <c:pt idx="17">
                  <c:v>Nuevo León</c:v>
                </c:pt>
                <c:pt idx="18">
                  <c:v>Yucatán</c:v>
                </c:pt>
                <c:pt idx="19">
                  <c:v>Puebla</c:v>
                </c:pt>
                <c:pt idx="20">
                  <c:v>Hidalgo</c:v>
                </c:pt>
                <c:pt idx="21">
                  <c:v>Tamaulipas</c:v>
                </c:pt>
                <c:pt idx="22">
                  <c:v>Morelos</c:v>
                </c:pt>
                <c:pt idx="23">
                  <c:v>Sonora</c:v>
                </c:pt>
                <c:pt idx="24">
                  <c:v>Tabasco</c:v>
                </c:pt>
                <c:pt idx="25">
                  <c:v>Veracruz</c:v>
                </c:pt>
                <c:pt idx="26">
                  <c:v>Tlaxcala</c:v>
                </c:pt>
                <c:pt idx="27">
                  <c:v>Baja California Sur</c:v>
                </c:pt>
                <c:pt idx="28">
                  <c:v>Estado de México</c:v>
                </c:pt>
                <c:pt idx="29">
                  <c:v>Sinaloa</c:v>
                </c:pt>
                <c:pt idx="30">
                  <c:v>Zacatecas</c:v>
                </c:pt>
                <c:pt idx="31">
                  <c:v>Oaxaca</c:v>
                </c:pt>
                <c:pt idx="32">
                  <c:v>Nayarit</c:v>
                </c:pt>
              </c:strCache>
            </c:strRef>
          </c:cat>
          <c:val>
            <c:numRef>
              <c:f>'F81'!$B$6:$B$38</c:f>
              <c:numCache>
                <c:formatCode>0.0</c:formatCode>
                <c:ptCount val="33"/>
                <c:pt idx="0">
                  <c:v>-4.6874031401809999</c:v>
                </c:pt>
                <c:pt idx="1">
                  <c:v>-4.6478806309139999</c:v>
                </c:pt>
                <c:pt idx="2">
                  <c:v>-4.0857962782520003</c:v>
                </c:pt>
                <c:pt idx="3">
                  <c:v>-4.0727070318280001</c:v>
                </c:pt>
                <c:pt idx="4">
                  <c:v>-3.438086154809</c:v>
                </c:pt>
                <c:pt idx="5">
                  <c:v>-2.6549955954260001</c:v>
                </c:pt>
                <c:pt idx="6">
                  <c:v>-2.1324362833450001</c:v>
                </c:pt>
                <c:pt idx="7">
                  <c:v>-1.5249822620060001</c:v>
                </c:pt>
                <c:pt idx="8">
                  <c:v>-1.4154575905010001</c:v>
                </c:pt>
                <c:pt idx="9">
                  <c:v>-1.176323416439</c:v>
                </c:pt>
                <c:pt idx="10">
                  <c:v>-1.113977668982</c:v>
                </c:pt>
                <c:pt idx="11">
                  <c:v>-0.79593564775600001</c:v>
                </c:pt>
                <c:pt idx="12">
                  <c:v>-0.66183271150900003</c:v>
                </c:pt>
                <c:pt idx="13">
                  <c:v>-0.59653396617599996</c:v>
                </c:pt>
                <c:pt idx="14">
                  <c:v>-0.35143493587699998</c:v>
                </c:pt>
                <c:pt idx="15">
                  <c:v>-0.214470194728</c:v>
                </c:pt>
                <c:pt idx="16">
                  <c:v>-4.4748604243999998E-2</c:v>
                </c:pt>
                <c:pt idx="17">
                  <c:v>0.35847612058799999</c:v>
                </c:pt>
                <c:pt idx="18">
                  <c:v>0.64256358926500001</c:v>
                </c:pt>
                <c:pt idx="19">
                  <c:v>1.0379275857550001</c:v>
                </c:pt>
                <c:pt idx="20">
                  <c:v>1.2333049184780001</c:v>
                </c:pt>
                <c:pt idx="21">
                  <c:v>1.3878739838309999</c:v>
                </c:pt>
                <c:pt idx="22">
                  <c:v>1.742615029222</c:v>
                </c:pt>
                <c:pt idx="23">
                  <c:v>2.1396725924769999</c:v>
                </c:pt>
                <c:pt idx="24">
                  <c:v>2.3303982719569998</c:v>
                </c:pt>
                <c:pt idx="25">
                  <c:v>2.5219047605239999</c:v>
                </c:pt>
                <c:pt idx="26">
                  <c:v>3.0267601027979998</c:v>
                </c:pt>
                <c:pt idx="27">
                  <c:v>5.2807506560000004</c:v>
                </c:pt>
                <c:pt idx="28">
                  <c:v>5.3375370854310002</c:v>
                </c:pt>
                <c:pt idx="29">
                  <c:v>5.6029968764709999</c:v>
                </c:pt>
                <c:pt idx="30">
                  <c:v>6.1667164883670003</c:v>
                </c:pt>
                <c:pt idx="31">
                  <c:v>8.8843154895269993</c:v>
                </c:pt>
                <c:pt idx="32">
                  <c:v>21.098825324469001</c:v>
                </c:pt>
              </c:numCache>
            </c:numRef>
          </c:val>
          <c:extLst>
            <c:ext xmlns:c16="http://schemas.microsoft.com/office/drawing/2014/chart" uri="{C3380CC4-5D6E-409C-BE32-E72D297353CC}">
              <c16:uniqueId val="{00000026-D18B-493E-BF76-93E74D04EA0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AAF0-439D-8DCE-432070B19CD1}"/>
              </c:ext>
            </c:extLst>
          </c:dPt>
          <c:dPt>
            <c:idx val="2"/>
            <c:invertIfNegative val="0"/>
            <c:bubble3D val="0"/>
            <c:spPr>
              <a:solidFill>
                <a:srgbClr val="95682B"/>
              </a:solidFill>
              <a:ln>
                <a:noFill/>
              </a:ln>
              <a:effectLst/>
            </c:spPr>
            <c:extLst>
              <c:ext xmlns:c16="http://schemas.microsoft.com/office/drawing/2014/chart" uri="{C3380CC4-5D6E-409C-BE32-E72D297353CC}">
                <c16:uniqueId val="{00000003-AAF0-439D-8DCE-432070B19CD1}"/>
              </c:ext>
            </c:extLst>
          </c:dPt>
          <c:dPt>
            <c:idx val="3"/>
            <c:invertIfNegative val="0"/>
            <c:bubble3D val="0"/>
            <c:spPr>
              <a:solidFill>
                <a:srgbClr val="BDCFD6"/>
              </a:solidFill>
              <a:ln>
                <a:noFill/>
              </a:ln>
              <a:effectLst/>
            </c:spPr>
            <c:extLst>
              <c:ext xmlns:c16="http://schemas.microsoft.com/office/drawing/2014/chart" uri="{C3380CC4-5D6E-409C-BE32-E72D297353CC}">
                <c16:uniqueId val="{00000005-AAF0-439D-8DCE-432070B19CD1}"/>
              </c:ext>
            </c:extLst>
          </c:dPt>
          <c:dPt>
            <c:idx val="4"/>
            <c:invertIfNegative val="0"/>
            <c:bubble3D val="0"/>
            <c:spPr>
              <a:solidFill>
                <a:srgbClr val="004A98"/>
              </a:solidFill>
              <a:ln>
                <a:noFill/>
              </a:ln>
              <a:effectLst/>
            </c:spPr>
            <c:extLst>
              <c:ext xmlns:c16="http://schemas.microsoft.com/office/drawing/2014/chart" uri="{C3380CC4-5D6E-409C-BE32-E72D297353CC}">
                <c16:uniqueId val="{00000007-AAF0-439D-8DCE-432070B19CD1}"/>
              </c:ext>
            </c:extLst>
          </c:dPt>
          <c:dPt>
            <c:idx val="6"/>
            <c:invertIfNegative val="0"/>
            <c:bubble3D val="0"/>
            <c:spPr>
              <a:solidFill>
                <a:srgbClr val="FBBB27"/>
              </a:solidFill>
              <a:ln>
                <a:noFill/>
              </a:ln>
              <a:effectLst/>
            </c:spPr>
            <c:extLst>
              <c:ext xmlns:c16="http://schemas.microsoft.com/office/drawing/2014/chart" uri="{C3380CC4-5D6E-409C-BE32-E72D297353CC}">
                <c16:uniqueId val="{00000009-AAF0-439D-8DCE-432070B19CD1}"/>
              </c:ext>
            </c:extLst>
          </c:dPt>
          <c:dPt>
            <c:idx val="10"/>
            <c:invertIfNegative val="0"/>
            <c:bubble3D val="0"/>
            <c:spPr>
              <a:solidFill>
                <a:srgbClr val="FBBB27"/>
              </a:solidFill>
              <a:ln>
                <a:noFill/>
              </a:ln>
              <a:effectLst/>
            </c:spPr>
            <c:extLst>
              <c:ext xmlns:c16="http://schemas.microsoft.com/office/drawing/2014/chart" uri="{C3380CC4-5D6E-409C-BE32-E72D297353CC}">
                <c16:uniqueId val="{0000000B-AAF0-439D-8DCE-432070B19CD1}"/>
              </c:ext>
            </c:extLst>
          </c:dPt>
          <c:dPt>
            <c:idx val="14"/>
            <c:invertIfNegative val="0"/>
            <c:bubble3D val="0"/>
            <c:spPr>
              <a:solidFill>
                <a:srgbClr val="FBBB27"/>
              </a:solidFill>
              <a:ln>
                <a:noFill/>
              </a:ln>
              <a:effectLst/>
            </c:spPr>
            <c:extLst>
              <c:ext xmlns:c16="http://schemas.microsoft.com/office/drawing/2014/chart" uri="{C3380CC4-5D6E-409C-BE32-E72D297353CC}">
                <c16:uniqueId val="{0000000D-AAF0-439D-8DCE-432070B19CD1}"/>
              </c:ext>
            </c:extLst>
          </c:dPt>
          <c:dPt>
            <c:idx val="18"/>
            <c:invertIfNegative val="0"/>
            <c:bubble3D val="0"/>
            <c:spPr>
              <a:solidFill>
                <a:srgbClr val="FBBB27"/>
              </a:solidFill>
              <a:ln>
                <a:noFill/>
              </a:ln>
              <a:effectLst/>
            </c:spPr>
            <c:extLst>
              <c:ext xmlns:c16="http://schemas.microsoft.com/office/drawing/2014/chart" uri="{C3380CC4-5D6E-409C-BE32-E72D297353CC}">
                <c16:uniqueId val="{0000000F-AAF0-439D-8DCE-432070B19CD1}"/>
              </c:ext>
            </c:extLst>
          </c:dPt>
          <c:dPt>
            <c:idx val="22"/>
            <c:invertIfNegative val="0"/>
            <c:bubble3D val="0"/>
            <c:spPr>
              <a:solidFill>
                <a:srgbClr val="FBBB27"/>
              </a:solidFill>
              <a:ln>
                <a:noFill/>
              </a:ln>
              <a:effectLst/>
            </c:spPr>
            <c:extLst>
              <c:ext xmlns:c16="http://schemas.microsoft.com/office/drawing/2014/chart" uri="{C3380CC4-5D6E-409C-BE32-E72D297353CC}">
                <c16:uniqueId val="{00000011-AAF0-439D-8DCE-432070B19CD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'F82'!$A$6:$A$10</c:f>
              <c:strCache>
                <c:ptCount val="5"/>
                <c:pt idx="0">
                  <c:v>Actividades secundarias</c:v>
                </c:pt>
                <c:pt idx="1">
                  <c:v>Industria de la construcción</c:v>
                </c:pt>
                <c:pt idx="2">
                  <c:v>Industrias manufactureras</c:v>
                </c:pt>
                <c:pt idx="3">
                  <c:v>Minería</c:v>
                </c:pt>
                <c:pt idx="4">
                  <c:v>Servicios Públicos</c:v>
                </c:pt>
              </c:strCache>
            </c:strRef>
          </c:cat>
          <c:val>
            <c:numRef>
              <c:f>'F82'!$B$6:$B$10</c:f>
              <c:numCache>
                <c:formatCode>0.0</c:formatCode>
                <c:ptCount val="5"/>
                <c:pt idx="0">
                  <c:v>5.0861256788920004</c:v>
                </c:pt>
                <c:pt idx="1">
                  <c:v>2.3895276881659999</c:v>
                </c:pt>
                <c:pt idx="2">
                  <c:v>6.5729478960270002</c:v>
                </c:pt>
                <c:pt idx="3">
                  <c:v>6.8853723651029997</c:v>
                </c:pt>
                <c:pt idx="4">
                  <c:v>-6.0564267177110001</c:v>
                </c:pt>
              </c:numCache>
            </c:numRef>
          </c:val>
          <c:extLst>
            <c:ext xmlns:c16="http://schemas.microsoft.com/office/drawing/2014/chart" uri="{C3380CC4-5D6E-409C-BE32-E72D297353CC}">
              <c16:uniqueId val="{00000012-AAF0-439D-8DCE-432070B19CD1}"/>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'F8'!$C$5</c:f>
              <c:strCache>
                <c:ptCount val="1"/>
                <c:pt idx="0">
                  <c:v>Actividades secundarias</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C4C-4ACF-813E-02BE95B6EC0E}"/>
              </c:ext>
            </c:extLst>
          </c:dPt>
          <c:dPt>
            <c:idx val="1"/>
            <c:invertIfNegative val="0"/>
            <c:bubble3D val="0"/>
            <c:spPr>
              <a:solidFill>
                <a:srgbClr val="7C878E"/>
              </a:solidFill>
              <a:ln>
                <a:noFill/>
              </a:ln>
              <a:effectLst/>
            </c:spPr>
            <c:extLst>
              <c:ext xmlns:c16="http://schemas.microsoft.com/office/drawing/2014/chart" uri="{C3380CC4-5D6E-409C-BE32-E72D297353CC}">
                <c16:uniqueId val="{00000003-EC4C-4ACF-813E-02BE95B6EC0E}"/>
              </c:ext>
            </c:extLst>
          </c:dPt>
          <c:dPt>
            <c:idx val="2"/>
            <c:invertIfNegative val="0"/>
            <c:bubble3D val="0"/>
            <c:spPr>
              <a:solidFill>
                <a:srgbClr val="7C878E"/>
              </a:solidFill>
              <a:ln>
                <a:noFill/>
              </a:ln>
              <a:effectLst/>
            </c:spPr>
            <c:extLst>
              <c:ext xmlns:c16="http://schemas.microsoft.com/office/drawing/2014/chart" uri="{C3380CC4-5D6E-409C-BE32-E72D297353CC}">
                <c16:uniqueId val="{00000005-EC4C-4ACF-813E-02BE95B6EC0E}"/>
              </c:ext>
            </c:extLst>
          </c:dPt>
          <c:dPt>
            <c:idx val="3"/>
            <c:invertIfNegative val="0"/>
            <c:bubble3D val="0"/>
            <c:spPr>
              <a:solidFill>
                <a:srgbClr val="7C878E"/>
              </a:solidFill>
              <a:ln>
                <a:noFill/>
              </a:ln>
              <a:effectLst/>
            </c:spPr>
            <c:extLst>
              <c:ext xmlns:c16="http://schemas.microsoft.com/office/drawing/2014/chart" uri="{C3380CC4-5D6E-409C-BE32-E72D297353CC}">
                <c16:uniqueId val="{00000007-EC4C-4ACF-813E-02BE95B6EC0E}"/>
              </c:ext>
            </c:extLst>
          </c:dPt>
          <c:dPt>
            <c:idx val="4"/>
            <c:invertIfNegative val="0"/>
            <c:bubble3D val="0"/>
            <c:spPr>
              <a:solidFill>
                <a:srgbClr val="7C878E"/>
              </a:solidFill>
              <a:ln>
                <a:noFill/>
              </a:ln>
              <a:effectLst/>
            </c:spPr>
            <c:extLst>
              <c:ext xmlns:c16="http://schemas.microsoft.com/office/drawing/2014/chart" uri="{C3380CC4-5D6E-409C-BE32-E72D297353CC}">
                <c16:uniqueId val="{00000009-EC4C-4ACF-813E-02BE95B6EC0E}"/>
              </c:ext>
            </c:extLst>
          </c:dPt>
          <c:dPt>
            <c:idx val="5"/>
            <c:invertIfNegative val="0"/>
            <c:bubble3D val="0"/>
            <c:spPr>
              <a:solidFill>
                <a:srgbClr val="7C878E"/>
              </a:solidFill>
              <a:ln>
                <a:noFill/>
              </a:ln>
              <a:effectLst/>
            </c:spPr>
            <c:extLst>
              <c:ext xmlns:c16="http://schemas.microsoft.com/office/drawing/2014/chart" uri="{C3380CC4-5D6E-409C-BE32-E72D297353CC}">
                <c16:uniqueId val="{0000000B-EC4C-4ACF-813E-02BE95B6EC0E}"/>
              </c:ext>
            </c:extLst>
          </c:dPt>
          <c:dPt>
            <c:idx val="6"/>
            <c:invertIfNegative val="0"/>
            <c:bubble3D val="0"/>
            <c:spPr>
              <a:solidFill>
                <a:srgbClr val="7C878E"/>
              </a:solidFill>
              <a:ln>
                <a:noFill/>
              </a:ln>
              <a:effectLst/>
            </c:spPr>
            <c:extLst>
              <c:ext xmlns:c16="http://schemas.microsoft.com/office/drawing/2014/chart" uri="{C3380CC4-5D6E-409C-BE32-E72D297353CC}">
                <c16:uniqueId val="{0000000D-EC4C-4ACF-813E-02BE95B6EC0E}"/>
              </c:ext>
            </c:extLst>
          </c:dPt>
          <c:dPt>
            <c:idx val="7"/>
            <c:invertIfNegative val="0"/>
            <c:bubble3D val="0"/>
            <c:spPr>
              <a:solidFill>
                <a:srgbClr val="7C878E"/>
              </a:solidFill>
              <a:ln>
                <a:noFill/>
              </a:ln>
              <a:effectLst/>
            </c:spPr>
            <c:extLst>
              <c:ext xmlns:c16="http://schemas.microsoft.com/office/drawing/2014/chart" uri="{C3380CC4-5D6E-409C-BE32-E72D297353CC}">
                <c16:uniqueId val="{0000000F-EC4C-4ACF-813E-02BE95B6EC0E}"/>
              </c:ext>
            </c:extLst>
          </c:dPt>
          <c:dPt>
            <c:idx val="8"/>
            <c:invertIfNegative val="0"/>
            <c:bubble3D val="0"/>
            <c:spPr>
              <a:solidFill>
                <a:srgbClr val="7C878E"/>
              </a:solidFill>
              <a:ln>
                <a:noFill/>
              </a:ln>
              <a:effectLst/>
            </c:spPr>
            <c:extLst>
              <c:ext xmlns:c16="http://schemas.microsoft.com/office/drawing/2014/chart" uri="{C3380CC4-5D6E-409C-BE32-E72D297353CC}">
                <c16:uniqueId val="{00000011-EC4C-4ACF-813E-02BE95B6EC0E}"/>
              </c:ext>
            </c:extLst>
          </c:dPt>
          <c:dPt>
            <c:idx val="9"/>
            <c:invertIfNegative val="0"/>
            <c:bubble3D val="0"/>
            <c:spPr>
              <a:solidFill>
                <a:srgbClr val="7C878E"/>
              </a:solidFill>
              <a:ln>
                <a:noFill/>
              </a:ln>
              <a:effectLst/>
            </c:spPr>
            <c:extLst>
              <c:ext xmlns:c16="http://schemas.microsoft.com/office/drawing/2014/chart" uri="{C3380CC4-5D6E-409C-BE32-E72D297353CC}">
                <c16:uniqueId val="{00000013-EC4C-4ACF-813E-02BE95B6EC0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C4C-4ACF-813E-02BE95B6EC0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C4C-4ACF-813E-02BE95B6EC0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C4C-4ACF-813E-02BE95B6EC0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C4C-4ACF-813E-02BE95B6EC0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C4C-4ACF-813E-02BE95B6EC0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C4C-4ACF-813E-02BE95B6EC0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C4C-4ACF-813E-02BE95B6EC0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C4C-4ACF-813E-02BE95B6EC0E}"/>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'F8'!$B$6:$B$37</c:f>
              <c:strCache>
                <c:ptCount val="32"/>
                <c:pt idx="0">
                  <c:v>Nayarit</c:v>
                </c:pt>
                <c:pt idx="1">
                  <c:v>Colima</c:v>
                </c:pt>
                <c:pt idx="2">
                  <c:v>Quintana Roo</c:v>
                </c:pt>
                <c:pt idx="3">
                  <c:v>Baja California Sur</c:v>
                </c:pt>
                <c:pt idx="4">
                  <c:v>Tlaxcala</c:v>
                </c:pt>
                <c:pt idx="5">
                  <c:v>Guerrero</c:v>
                </c:pt>
                <c:pt idx="6">
                  <c:v>Zacatecas</c:v>
                </c:pt>
                <c:pt idx="7">
                  <c:v>Chiapas</c:v>
                </c:pt>
                <c:pt idx="8">
                  <c:v>Morelos</c:v>
                </c:pt>
                <c:pt idx="9">
                  <c:v>Oaxaca</c:v>
                </c:pt>
                <c:pt idx="10">
                  <c:v>Durango</c:v>
                </c:pt>
                <c:pt idx="11">
                  <c:v>Yucatán</c:v>
                </c:pt>
                <c:pt idx="12">
                  <c:v>Michoacán</c:v>
                </c:pt>
                <c:pt idx="13">
                  <c:v>Sinaloa</c:v>
                </c:pt>
                <c:pt idx="14">
                  <c:v>Hidalgo</c:v>
                </c:pt>
                <c:pt idx="15">
                  <c:v>Aguascalientes</c:v>
                </c:pt>
                <c:pt idx="16">
                  <c:v>San Luis Potosí</c:v>
                </c:pt>
                <c:pt idx="17">
                  <c:v>Querétaro</c:v>
                </c:pt>
                <c:pt idx="18">
                  <c:v>Tamaulipas</c:v>
                </c:pt>
                <c:pt idx="19">
                  <c:v>Puebla</c:v>
                </c:pt>
                <c:pt idx="20">
                  <c:v>Chihuahua</c:v>
                </c:pt>
                <c:pt idx="21">
                  <c:v>Baja California</c:v>
                </c:pt>
                <c:pt idx="22">
                  <c:v>Veracruz</c:v>
                </c:pt>
                <c:pt idx="23">
                  <c:v>Guanajuato</c:v>
                </c:pt>
                <c:pt idx="24">
                  <c:v>Sonora</c:v>
                </c:pt>
                <c:pt idx="25">
                  <c:v>Ciudad de México</c:v>
                </c:pt>
                <c:pt idx="26">
                  <c:v>Coahuila</c:v>
                </c:pt>
                <c:pt idx="27">
                  <c:v>Tabasco</c:v>
                </c:pt>
                <c:pt idx="28">
                  <c:v>Jalisco</c:v>
                </c:pt>
                <c:pt idx="29">
                  <c:v>Estado de México</c:v>
                </c:pt>
                <c:pt idx="30">
                  <c:v>Campeche</c:v>
                </c:pt>
                <c:pt idx="31">
                  <c:v>Nuevo León</c:v>
                </c:pt>
              </c:strCache>
            </c:strRef>
          </c:cat>
          <c:val>
            <c:numRef>
              <c:f>'F8'!$C$6:$C$37</c:f>
              <c:numCache>
                <c:formatCode>_-* #,##0_-;\-* #,##0_-;_-* "-"??_-;_-@_-</c:formatCode>
                <c:ptCount val="32"/>
                <c:pt idx="0">
                  <c:v>19072.754999999997</c:v>
                </c:pt>
                <c:pt idx="1">
                  <c:v>24194.477999999999</c:v>
                </c:pt>
                <c:pt idx="2">
                  <c:v>25104.005000000001</c:v>
                </c:pt>
                <c:pt idx="3">
                  <c:v>29718.187999999998</c:v>
                </c:pt>
                <c:pt idx="4">
                  <c:v>31205.103999999999</c:v>
                </c:pt>
                <c:pt idx="5">
                  <c:v>39290.970999999998</c:v>
                </c:pt>
                <c:pt idx="6">
                  <c:v>44486.571000000004</c:v>
                </c:pt>
                <c:pt idx="7">
                  <c:v>46112.371999999996</c:v>
                </c:pt>
                <c:pt idx="8">
                  <c:v>48937.593000000001</c:v>
                </c:pt>
                <c:pt idx="9">
                  <c:v>52280.563999999991</c:v>
                </c:pt>
                <c:pt idx="10">
                  <c:v>55913.271999999997</c:v>
                </c:pt>
                <c:pt idx="11">
                  <c:v>62617.171999999999</c:v>
                </c:pt>
                <c:pt idx="12">
                  <c:v>63189.518000000004</c:v>
                </c:pt>
                <c:pt idx="13">
                  <c:v>70376.271999999997</c:v>
                </c:pt>
                <c:pt idx="14">
                  <c:v>70844.911999999997</c:v>
                </c:pt>
                <c:pt idx="15">
                  <c:v>80866.710999999996</c:v>
                </c:pt>
                <c:pt idx="16">
                  <c:v>130647.15299999999</c:v>
                </c:pt>
                <c:pt idx="17">
                  <c:v>141649.89499999999</c:v>
                </c:pt>
                <c:pt idx="18">
                  <c:v>162756.57699999999</c:v>
                </c:pt>
                <c:pt idx="19">
                  <c:v>171359.01800000001</c:v>
                </c:pt>
                <c:pt idx="20">
                  <c:v>210749.89600000001</c:v>
                </c:pt>
                <c:pt idx="21">
                  <c:v>213743.005</c:v>
                </c:pt>
                <c:pt idx="22">
                  <c:v>220969.75599999999</c:v>
                </c:pt>
                <c:pt idx="23">
                  <c:v>224054.47400000002</c:v>
                </c:pt>
                <c:pt idx="24">
                  <c:v>238747.28599999996</c:v>
                </c:pt>
                <c:pt idx="25">
                  <c:v>251631.86499999999</c:v>
                </c:pt>
                <c:pt idx="26">
                  <c:v>252453.66899999999</c:v>
                </c:pt>
                <c:pt idx="27">
                  <c:v>293074.516</c:v>
                </c:pt>
                <c:pt idx="28">
                  <c:v>328187.07899999997</c:v>
                </c:pt>
                <c:pt idx="29">
                  <c:v>349281.42300000001</c:v>
                </c:pt>
                <c:pt idx="30">
                  <c:v>406373.84700000001</c:v>
                </c:pt>
                <c:pt idx="31">
                  <c:v>426882.98700000002</c:v>
                </c:pt>
              </c:numCache>
            </c:numRef>
          </c:val>
          <c:extLst>
            <c:ext xmlns:c16="http://schemas.microsoft.com/office/drawing/2014/chart" uri="{C3380CC4-5D6E-409C-BE32-E72D297353CC}">
              <c16:uniqueId val="{00000024-EC4C-4ACF-813E-02BE95B6EC0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'F83'!$C$5</c:f>
              <c:strCache>
                <c:ptCount val="1"/>
                <c:pt idx="0">
                  <c:v>Variación</c:v>
                </c:pt>
              </c:strCache>
            </c:strRef>
          </c:tx>
          <c:spPr>
            <a:solidFill>
              <a:srgbClr val="C9D0D6"/>
            </a:solidFill>
            <a:ln>
              <a:noFill/>
            </a:ln>
            <a:effectLst/>
          </c:spPr>
          <c:invertIfNegative val="0"/>
          <c:dPt>
            <c:idx val="6"/>
            <c:invertIfNegative val="0"/>
            <c:bubble3D val="0"/>
            <c:spPr>
              <a:solidFill>
                <a:srgbClr val="C9D0D6"/>
              </a:solidFill>
              <a:ln>
                <a:noFill/>
              </a:ln>
              <a:effectLst/>
            </c:spPr>
            <c:extLst>
              <c:ext xmlns:c16="http://schemas.microsoft.com/office/drawing/2014/chart" uri="{C3380CC4-5D6E-409C-BE32-E72D297353CC}">
                <c16:uniqueId val="{00000001-4C06-4293-BD86-ECABD19F9E17}"/>
              </c:ext>
            </c:extLst>
          </c:dPt>
          <c:dPt>
            <c:idx val="18"/>
            <c:invertIfNegative val="0"/>
            <c:bubble3D val="0"/>
            <c:spPr>
              <a:solidFill>
                <a:srgbClr val="C9D0D6"/>
              </a:solidFill>
              <a:ln>
                <a:noFill/>
              </a:ln>
              <a:effectLst/>
            </c:spPr>
            <c:extLst>
              <c:ext xmlns:c16="http://schemas.microsoft.com/office/drawing/2014/chart" uri="{C3380CC4-5D6E-409C-BE32-E72D297353CC}">
                <c16:uniqueId val="{00000003-4C06-4293-BD86-ECABD19F9E17}"/>
              </c:ext>
            </c:extLst>
          </c:dPt>
          <c:dPt>
            <c:idx val="30"/>
            <c:invertIfNegative val="0"/>
            <c:bubble3D val="0"/>
            <c:spPr>
              <a:solidFill>
                <a:srgbClr val="C9D0D6"/>
              </a:solidFill>
              <a:ln>
                <a:noFill/>
              </a:ln>
              <a:effectLst/>
            </c:spPr>
            <c:extLst>
              <c:ext xmlns:c16="http://schemas.microsoft.com/office/drawing/2014/chart" uri="{C3380CC4-5D6E-409C-BE32-E72D297353CC}">
                <c16:uniqueId val="{00000005-4C06-4293-BD86-ECABD19F9E17}"/>
              </c:ext>
            </c:extLst>
          </c:dPt>
          <c:dPt>
            <c:idx val="42"/>
            <c:invertIfNegative val="0"/>
            <c:bubble3D val="0"/>
            <c:spPr>
              <a:solidFill>
                <a:srgbClr val="C9D0D6"/>
              </a:solidFill>
              <a:ln>
                <a:noFill/>
              </a:ln>
              <a:effectLst/>
            </c:spPr>
            <c:extLst>
              <c:ext xmlns:c16="http://schemas.microsoft.com/office/drawing/2014/chart" uri="{C3380CC4-5D6E-409C-BE32-E72D297353CC}">
                <c16:uniqueId val="{00000007-4C06-4293-BD86-ECABD19F9E17}"/>
              </c:ext>
            </c:extLst>
          </c:dPt>
          <c:dPt>
            <c:idx val="54"/>
            <c:invertIfNegative val="0"/>
            <c:bubble3D val="0"/>
            <c:spPr>
              <a:solidFill>
                <a:srgbClr val="C9D0D6"/>
              </a:solidFill>
              <a:ln>
                <a:noFill/>
              </a:ln>
              <a:effectLst/>
            </c:spPr>
            <c:extLst>
              <c:ext xmlns:c16="http://schemas.microsoft.com/office/drawing/2014/chart" uri="{C3380CC4-5D6E-409C-BE32-E72D297353CC}">
                <c16:uniqueId val="{00000009-4C06-4293-BD86-ECABD19F9E17}"/>
              </c:ext>
            </c:extLst>
          </c:dPt>
          <c:dPt>
            <c:idx val="66"/>
            <c:invertIfNegative val="0"/>
            <c:bubble3D val="0"/>
            <c:spPr>
              <a:solidFill>
                <a:srgbClr val="C9D0D6"/>
              </a:solidFill>
              <a:ln>
                <a:noFill/>
              </a:ln>
              <a:effectLst/>
            </c:spPr>
            <c:extLst>
              <c:ext xmlns:c16="http://schemas.microsoft.com/office/drawing/2014/chart" uri="{C3380CC4-5D6E-409C-BE32-E72D297353CC}">
                <c16:uniqueId val="{0000000B-4C06-4293-BD86-ECABD19F9E17}"/>
              </c:ext>
            </c:extLst>
          </c:dPt>
          <c:dPt>
            <c:idx val="78"/>
            <c:invertIfNegative val="0"/>
            <c:bubble3D val="0"/>
            <c:spPr>
              <a:solidFill>
                <a:srgbClr val="C9D0D6"/>
              </a:solidFill>
              <a:ln>
                <a:noFill/>
              </a:ln>
              <a:effectLst/>
            </c:spPr>
            <c:extLst>
              <c:ext xmlns:c16="http://schemas.microsoft.com/office/drawing/2014/chart" uri="{C3380CC4-5D6E-409C-BE32-E72D297353CC}">
                <c16:uniqueId val="{0000000D-4C06-4293-BD86-ECABD19F9E17}"/>
              </c:ext>
            </c:extLst>
          </c:dPt>
          <c:dPt>
            <c:idx val="90"/>
            <c:invertIfNegative val="0"/>
            <c:bubble3D val="0"/>
            <c:spPr>
              <a:solidFill>
                <a:srgbClr val="C9D0D6"/>
              </a:solidFill>
              <a:ln>
                <a:noFill/>
              </a:ln>
              <a:effectLst/>
            </c:spPr>
            <c:extLst>
              <c:ext xmlns:c16="http://schemas.microsoft.com/office/drawing/2014/chart" uri="{C3380CC4-5D6E-409C-BE32-E72D297353CC}">
                <c16:uniqueId val="{0000000F-4C06-4293-BD86-ECABD19F9E17}"/>
              </c:ext>
            </c:extLst>
          </c:dPt>
          <c:dPt>
            <c:idx val="102"/>
            <c:invertIfNegative val="0"/>
            <c:bubble3D val="0"/>
            <c:spPr>
              <a:solidFill>
                <a:srgbClr val="FBBB27"/>
              </a:solidFill>
              <a:ln>
                <a:noFill/>
              </a:ln>
              <a:effectLst/>
            </c:spPr>
            <c:extLst>
              <c:ext xmlns:c16="http://schemas.microsoft.com/office/drawing/2014/chart" uri="{C3380CC4-5D6E-409C-BE32-E72D297353CC}">
                <c16:uniqueId val="{00000011-4C06-4293-BD86-ECABD19F9E17}"/>
              </c:ext>
            </c:extLst>
          </c:dPt>
          <c:cat>
            <c:multiLvlStrRef>
              <c:f>'F83'!$A$6:$B$108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'F83'!$C$6:$C$108</c:f>
              <c:numCache>
                <c:formatCode>0.0</c:formatCode>
                <c:ptCount val="103"/>
                <c:pt idx="0">
                  <c:v>-6.3022593456699996</c:v>
                </c:pt>
                <c:pt idx="1">
                  <c:v>10.538025484884001</c:v>
                </c:pt>
                <c:pt idx="2">
                  <c:v>0.336737964562</c:v>
                </c:pt>
                <c:pt idx="3">
                  <c:v>5.5331543964980003</c:v>
                </c:pt>
                <c:pt idx="4">
                  <c:v>4.2374431814889997</c:v>
                </c:pt>
                <c:pt idx="5">
                  <c:v>-0.23706972320700001</c:v>
                </c:pt>
                <c:pt idx="6">
                  <c:v>-11.130424565076</c:v>
                </c:pt>
                <c:pt idx="7">
                  <c:v>-4.2002765151409998</c:v>
                </c:pt>
                <c:pt idx="8">
                  <c:v>-7.455934591049</c:v>
                </c:pt>
                <c:pt idx="9">
                  <c:v>2.970955861652</c:v>
                </c:pt>
                <c:pt idx="10">
                  <c:v>-4.2102726011760003</c:v>
                </c:pt>
                <c:pt idx="11">
                  <c:v>0.23205293930699999</c:v>
                </c:pt>
                <c:pt idx="12">
                  <c:v>-10.173036657461999</c:v>
                </c:pt>
                <c:pt idx="13">
                  <c:v>-10.982208557331001</c:v>
                </c:pt>
                <c:pt idx="14">
                  <c:v>1.1767631023459999</c:v>
                </c:pt>
                <c:pt idx="15">
                  <c:v>-0.93684027920400004</c:v>
                </c:pt>
                <c:pt idx="16">
                  <c:v>1.2744691154029999</c:v>
                </c:pt>
                <c:pt idx="17">
                  <c:v>7.2398024987339999</c:v>
                </c:pt>
                <c:pt idx="18">
                  <c:v>-4.3936109293690002</c:v>
                </c:pt>
                <c:pt idx="19">
                  <c:v>-3.5339076205829998</c:v>
                </c:pt>
                <c:pt idx="20">
                  <c:v>-7.5048164080240003</c:v>
                </c:pt>
                <c:pt idx="21">
                  <c:v>-2.249335657709</c:v>
                </c:pt>
                <c:pt idx="22">
                  <c:v>-5.028757516322</c:v>
                </c:pt>
                <c:pt idx="23">
                  <c:v>-1.9372700778430001</c:v>
                </c:pt>
                <c:pt idx="24">
                  <c:v>3.1234970899509999</c:v>
                </c:pt>
                <c:pt idx="25">
                  <c:v>-8.6088338379560003</c:v>
                </c:pt>
                <c:pt idx="26">
                  <c:v>-8.604123371459</c:v>
                </c:pt>
                <c:pt idx="27">
                  <c:v>-1.6018992648670001</c:v>
                </c:pt>
                <c:pt idx="28">
                  <c:v>2.0173818769620002</c:v>
                </c:pt>
                <c:pt idx="29">
                  <c:v>7.7312439966930002</c:v>
                </c:pt>
                <c:pt idx="30">
                  <c:v>25.750833692846999</c:v>
                </c:pt>
                <c:pt idx="31">
                  <c:v>26.009984233531</c:v>
                </c:pt>
                <c:pt idx="32">
                  <c:v>62.375335129741003</c:v>
                </c:pt>
                <c:pt idx="33">
                  <c:v>2.6399697433060001</c:v>
                </c:pt>
                <c:pt idx="34">
                  <c:v>7.6906984453540002</c:v>
                </c:pt>
                <c:pt idx="35">
                  <c:v>7.3752186752390001</c:v>
                </c:pt>
                <c:pt idx="36">
                  <c:v>20.865200602205999</c:v>
                </c:pt>
                <c:pt idx="37">
                  <c:v>22.573289430488</c:v>
                </c:pt>
                <c:pt idx="38">
                  <c:v>14.561354392959</c:v>
                </c:pt>
                <c:pt idx="39">
                  <c:v>10.613085057448</c:v>
                </c:pt>
                <c:pt idx="40">
                  <c:v>6.0756685275970002</c:v>
                </c:pt>
                <c:pt idx="41">
                  <c:v>1.461901207485</c:v>
                </c:pt>
                <c:pt idx="42">
                  <c:v>-16.542617649343999</c:v>
                </c:pt>
                <c:pt idx="43">
                  <c:v>-13.804575771832001</c:v>
                </c:pt>
                <c:pt idx="44">
                  <c:v>-21.918210082236001</c:v>
                </c:pt>
                <c:pt idx="45">
                  <c:v>2.8981166753480001</c:v>
                </c:pt>
                <c:pt idx="46">
                  <c:v>14.532959366836</c:v>
                </c:pt>
                <c:pt idx="47">
                  <c:v>2.3083258233319999</c:v>
                </c:pt>
                <c:pt idx="48">
                  <c:v>4.4556629480780003</c:v>
                </c:pt>
                <c:pt idx="49">
                  <c:v>5.443033897886</c:v>
                </c:pt>
                <c:pt idx="50">
                  <c:v>9.4889810549860005</c:v>
                </c:pt>
                <c:pt idx="51">
                  <c:v>-7.2734984687899997</c:v>
                </c:pt>
                <c:pt idx="52">
                  <c:v>-5.6592876688120004</c:v>
                </c:pt>
                <c:pt idx="53">
                  <c:v>-0.85445492744899998</c:v>
                </c:pt>
                <c:pt idx="54">
                  <c:v>4.9373816107839996</c:v>
                </c:pt>
                <c:pt idx="55">
                  <c:v>4.4659976813100002</c:v>
                </c:pt>
                <c:pt idx="56">
                  <c:v>11.113491723771</c:v>
                </c:pt>
                <c:pt idx="57">
                  <c:v>1.1145010936540001</c:v>
                </c:pt>
                <c:pt idx="58">
                  <c:v>-2.0544051781329999</c:v>
                </c:pt>
                <c:pt idx="59">
                  <c:v>10.603552792512</c:v>
                </c:pt>
                <c:pt idx="60">
                  <c:v>0.59139930489699999</c:v>
                </c:pt>
                <c:pt idx="61">
                  <c:v>-5.8367425892489999</c:v>
                </c:pt>
                <c:pt idx="62">
                  <c:v>-8.7219458976249999</c:v>
                </c:pt>
                <c:pt idx="63">
                  <c:v>-3.8896428506379999</c:v>
                </c:pt>
                <c:pt idx="64">
                  <c:v>-5.457130569666</c:v>
                </c:pt>
                <c:pt idx="65">
                  <c:v>-16.237443886767998</c:v>
                </c:pt>
                <c:pt idx="66">
                  <c:v>0.69123723774699997</c:v>
                </c:pt>
                <c:pt idx="67">
                  <c:v>-2.6712296671739999</c:v>
                </c:pt>
                <c:pt idx="68">
                  <c:v>-14.080333497866</c:v>
                </c:pt>
                <c:pt idx="69">
                  <c:v>2.6599553466399999</c:v>
                </c:pt>
                <c:pt idx="70">
                  <c:v>-9.5760476717320007</c:v>
                </c:pt>
                <c:pt idx="71">
                  <c:v>2.858708258854</c:v>
                </c:pt>
                <c:pt idx="72">
                  <c:v>12.408162900060001</c:v>
                </c:pt>
                <c:pt idx="73">
                  <c:v>13.709210822385</c:v>
                </c:pt>
                <c:pt idx="74">
                  <c:v>5.8774850290999998</c:v>
                </c:pt>
                <c:pt idx="75">
                  <c:v>7.6328341162589997</c:v>
                </c:pt>
                <c:pt idx="76">
                  <c:v>-8.1496822324260005</c:v>
                </c:pt>
                <c:pt idx="77">
                  <c:v>-0.84341686591300002</c:v>
                </c:pt>
                <c:pt idx="78">
                  <c:v>-5.4913190720139999</c:v>
                </c:pt>
                <c:pt idx="79">
                  <c:v>-5.9838092142089998</c:v>
                </c:pt>
                <c:pt idx="80">
                  <c:v>-15.652063401582</c:v>
                </c:pt>
                <c:pt idx="81">
                  <c:v>-20.112978266955</c:v>
                </c:pt>
                <c:pt idx="82">
                  <c:v>-15.435597813892</c:v>
                </c:pt>
                <c:pt idx="83">
                  <c:v>-27.436791273665001</c:v>
                </c:pt>
                <c:pt idx="84">
                  <c:v>-30.987016969464001</c:v>
                </c:pt>
                <c:pt idx="85">
                  <c:v>-30.582428119424002</c:v>
                </c:pt>
                <c:pt idx="86">
                  <c:v>-16.200592557246001</c:v>
                </c:pt>
                <c:pt idx="87">
                  <c:v>-59.530977651214997</c:v>
                </c:pt>
                <c:pt idx="88">
                  <c:v>-19.889172536008001</c:v>
                </c:pt>
                <c:pt idx="89">
                  <c:v>10.003104477096</c:v>
                </c:pt>
                <c:pt idx="90">
                  <c:v>-15.721275182473001</c:v>
                </c:pt>
                <c:pt idx="91">
                  <c:v>-4.1532381142089996</c:v>
                </c:pt>
                <c:pt idx="92">
                  <c:v>-2.9138728695820002</c:v>
                </c:pt>
                <c:pt idx="93">
                  <c:v>8.7853383042700006</c:v>
                </c:pt>
                <c:pt idx="94">
                  <c:v>22.532347309898999</c:v>
                </c:pt>
                <c:pt idx="95">
                  <c:v>19.044591121086999</c:v>
                </c:pt>
                <c:pt idx="96">
                  <c:v>14.857734594574</c:v>
                </c:pt>
                <c:pt idx="97">
                  <c:v>15.844832917102</c:v>
                </c:pt>
                <c:pt idx="98">
                  <c:v>10.285798816486</c:v>
                </c:pt>
                <c:pt idx="99">
                  <c:v>113.23053043097001</c:v>
                </c:pt>
                <c:pt idx="100">
                  <c:v>16.524224986888001</c:v>
                </c:pt>
                <c:pt idx="101">
                  <c:v>-23.074250957705001</c:v>
                </c:pt>
                <c:pt idx="102">
                  <c:v>9.0869801992389991</c:v>
                </c:pt>
              </c:numCache>
            </c:numRef>
          </c:val>
          <c:extLst>
            <c:ext xmlns:c16="http://schemas.microsoft.com/office/drawing/2014/chart" uri="{C3380CC4-5D6E-409C-BE32-E72D297353CC}">
              <c16:uniqueId val="{00000012-4C06-4293-BD86-ECABD19F9E1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'F83'!$D$5</c:f>
              <c:strCache>
                <c:ptCount val="1"/>
                <c:pt idx="0">
                  <c:v>Variación promedio</c:v>
                </c:pt>
              </c:strCache>
            </c:strRef>
          </c:tx>
          <c:spPr>
            <a:ln w="28575" cap="rnd">
              <a:solidFill>
                <a:srgbClr val="B69630"/>
              </a:solidFill>
              <a:round/>
            </a:ln>
            <a:effectLst/>
          </c:spPr>
          <c:marker>
            <c:symbol val="none"/>
          </c:marker>
          <c:cat>
            <c:multiLvlStrRef>
              <c:f>'F83'!$A$6:$B$108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'F83'!$D$6:$D$108</c:f>
              <c:numCache>
                <c:formatCode>0.0</c:formatCode>
                <c:ptCount val="103"/>
                <c:pt idx="0">
                  <c:v>1.27914102888225</c:v>
                </c:pt>
                <c:pt idx="1">
                  <c:v>1.8883810368980001</c:v>
                </c:pt>
                <c:pt idx="2">
                  <c:v>0.97285140963608296</c:v>
                </c:pt>
                <c:pt idx="3">
                  <c:v>1.7783902006732499</c:v>
                </c:pt>
                <c:pt idx="4">
                  <c:v>1.78446416539333</c:v>
                </c:pt>
                <c:pt idx="5">
                  <c:v>1.92319216182875</c:v>
                </c:pt>
                <c:pt idx="6">
                  <c:v>0.25394295694941699</c:v>
                </c:pt>
                <c:pt idx="7">
                  <c:v>-0.78037614191933302</c:v>
                </c:pt>
                <c:pt idx="8">
                  <c:v>-2.0497853375591699</c:v>
                </c:pt>
                <c:pt idx="9">
                  <c:v>-1.44491455535858</c:v>
                </c:pt>
                <c:pt idx="10">
                  <c:v>-1.21289803867825</c:v>
                </c:pt>
                <c:pt idx="11">
                  <c:v>-0.80732229274391698</c:v>
                </c:pt>
                <c:pt idx="12">
                  <c:v>-1.1298870687265801</c:v>
                </c:pt>
                <c:pt idx="13">
                  <c:v>-2.9232399055778302</c:v>
                </c:pt>
                <c:pt idx="14">
                  <c:v>-2.8532378107624998</c:v>
                </c:pt>
                <c:pt idx="15">
                  <c:v>-3.39240403373767</c:v>
                </c:pt>
                <c:pt idx="16">
                  <c:v>-3.63931853924483</c:v>
                </c:pt>
                <c:pt idx="17">
                  <c:v>-3.0162458540830799</c:v>
                </c:pt>
                <c:pt idx="18">
                  <c:v>-2.4548447177741699</c:v>
                </c:pt>
                <c:pt idx="19">
                  <c:v>-2.3993139765609999</c:v>
                </c:pt>
                <c:pt idx="20">
                  <c:v>-2.4033874613089199</c:v>
                </c:pt>
                <c:pt idx="21">
                  <c:v>-2.838411754589</c:v>
                </c:pt>
                <c:pt idx="22">
                  <c:v>-2.90661883085117</c:v>
                </c:pt>
                <c:pt idx="23">
                  <c:v>-3.0873957489469999</c:v>
                </c:pt>
                <c:pt idx="24">
                  <c:v>-1.9793512699959199</c:v>
                </c:pt>
                <c:pt idx="25">
                  <c:v>-1.78157004338133</c:v>
                </c:pt>
                <c:pt idx="26">
                  <c:v>-2.5966439161984201</c:v>
                </c:pt>
                <c:pt idx="27">
                  <c:v>-2.652065498337</c:v>
                </c:pt>
                <c:pt idx="28">
                  <c:v>-2.59015610154042</c:v>
                </c:pt>
                <c:pt idx="29">
                  <c:v>-2.54920264337717</c:v>
                </c:pt>
                <c:pt idx="30">
                  <c:v>-3.7165591525833402E-2</c:v>
                </c:pt>
                <c:pt idx="31">
                  <c:v>2.4248253963169999</c:v>
                </c:pt>
                <c:pt idx="32">
                  <c:v>8.2481713577974194</c:v>
                </c:pt>
                <c:pt idx="33">
                  <c:v>8.6556134745486695</c:v>
                </c:pt>
                <c:pt idx="34">
                  <c:v>9.7155681380216699</c:v>
                </c:pt>
                <c:pt idx="35">
                  <c:v>10.491608867445199</c:v>
                </c:pt>
                <c:pt idx="36">
                  <c:v>11.9700841601331</c:v>
                </c:pt>
                <c:pt idx="37">
                  <c:v>14.568594432503399</c:v>
                </c:pt>
                <c:pt idx="38">
                  <c:v>16.499050912871599</c:v>
                </c:pt>
                <c:pt idx="39">
                  <c:v>17.516966273064501</c:v>
                </c:pt>
                <c:pt idx="40">
                  <c:v>17.855156827284102</c:v>
                </c:pt>
                <c:pt idx="41">
                  <c:v>17.3327115948501</c:v>
                </c:pt>
                <c:pt idx="42">
                  <c:v>13.808257316334201</c:v>
                </c:pt>
                <c:pt idx="43">
                  <c:v>10.490377315887301</c:v>
                </c:pt>
                <c:pt idx="44">
                  <c:v>3.4659152148891699</c:v>
                </c:pt>
                <c:pt idx="45">
                  <c:v>3.4874274592260002</c:v>
                </c:pt>
                <c:pt idx="46">
                  <c:v>4.0576158693495001</c:v>
                </c:pt>
                <c:pt idx="47">
                  <c:v>3.6353747983572502</c:v>
                </c:pt>
                <c:pt idx="48">
                  <c:v>2.2679133271799201</c:v>
                </c:pt>
                <c:pt idx="49">
                  <c:v>0.84039203279641705</c:v>
                </c:pt>
                <c:pt idx="50">
                  <c:v>0.41769425463199999</c:v>
                </c:pt>
                <c:pt idx="51">
                  <c:v>-1.0728543725544999</c:v>
                </c:pt>
                <c:pt idx="52">
                  <c:v>-2.05076738892192</c:v>
                </c:pt>
                <c:pt idx="53">
                  <c:v>-2.2437970668330798</c:v>
                </c:pt>
                <c:pt idx="54">
                  <c:v>-0.45379712848908299</c:v>
                </c:pt>
                <c:pt idx="55">
                  <c:v>1.06875065927275</c:v>
                </c:pt>
                <c:pt idx="56">
                  <c:v>3.8213924764399998</c:v>
                </c:pt>
                <c:pt idx="57">
                  <c:v>3.6727578446321698</c:v>
                </c:pt>
                <c:pt idx="58">
                  <c:v>2.29047746588475</c:v>
                </c:pt>
                <c:pt idx="59">
                  <c:v>2.9817463799830799</c:v>
                </c:pt>
                <c:pt idx="60">
                  <c:v>2.6597244097180002</c:v>
                </c:pt>
                <c:pt idx="61">
                  <c:v>1.71974303579008</c:v>
                </c:pt>
                <c:pt idx="62">
                  <c:v>0.20216578973916699</c:v>
                </c:pt>
                <c:pt idx="63">
                  <c:v>0.48415375791850002</c:v>
                </c:pt>
                <c:pt idx="64">
                  <c:v>0.50100018284733305</c:v>
                </c:pt>
                <c:pt idx="65">
                  <c:v>-0.78091556376258298</c:v>
                </c:pt>
                <c:pt idx="66">
                  <c:v>-1.1347609281823301</c:v>
                </c:pt>
                <c:pt idx="67">
                  <c:v>-1.7295298738893301</c:v>
                </c:pt>
                <c:pt idx="68">
                  <c:v>-3.8290153090257499</c:v>
                </c:pt>
                <c:pt idx="69">
                  <c:v>-3.7002274546102498</c:v>
                </c:pt>
                <c:pt idx="70">
                  <c:v>-4.3270309957434998</c:v>
                </c:pt>
                <c:pt idx="71">
                  <c:v>-4.9724347068816703</c:v>
                </c:pt>
                <c:pt idx="72">
                  <c:v>-3.9877044072847498</c:v>
                </c:pt>
                <c:pt idx="73">
                  <c:v>-2.3588749563152498</c:v>
                </c:pt>
                <c:pt idx="74">
                  <c:v>-1.1422557124215</c:v>
                </c:pt>
                <c:pt idx="75">
                  <c:v>-0.182049298513417</c:v>
                </c:pt>
                <c:pt idx="76">
                  <c:v>-0.40642860374341699</c:v>
                </c:pt>
                <c:pt idx="77">
                  <c:v>0.87640698132783301</c:v>
                </c:pt>
                <c:pt idx="78">
                  <c:v>0.36119395551441702</c:v>
                </c:pt>
                <c:pt idx="79">
                  <c:v>8.5145659928166501E-2</c:v>
                </c:pt>
                <c:pt idx="80">
                  <c:v>-4.5831832048166703E-2</c:v>
                </c:pt>
                <c:pt idx="81">
                  <c:v>-1.9435762998477499</c:v>
                </c:pt>
                <c:pt idx="82">
                  <c:v>-2.4318721450277501</c:v>
                </c:pt>
                <c:pt idx="83">
                  <c:v>-4.9564971060709997</c:v>
                </c:pt>
                <c:pt idx="84">
                  <c:v>-8.5727620951979997</c:v>
                </c:pt>
                <c:pt idx="85">
                  <c:v>-12.263732007015401</c:v>
                </c:pt>
                <c:pt idx="86">
                  <c:v>-14.1035718058776</c:v>
                </c:pt>
                <c:pt idx="87">
                  <c:v>-19.700556119833699</c:v>
                </c:pt>
                <c:pt idx="88">
                  <c:v>-20.6788469784656</c:v>
                </c:pt>
                <c:pt idx="89">
                  <c:v>-19.774970199881501</c:v>
                </c:pt>
                <c:pt idx="90">
                  <c:v>-20.6274665424198</c:v>
                </c:pt>
                <c:pt idx="91">
                  <c:v>-20.4749189507531</c:v>
                </c:pt>
                <c:pt idx="92">
                  <c:v>-19.4134030730864</c:v>
                </c:pt>
                <c:pt idx="93">
                  <c:v>-17.005210025484299</c:v>
                </c:pt>
                <c:pt idx="94">
                  <c:v>-13.8412145985018</c:v>
                </c:pt>
                <c:pt idx="95">
                  <c:v>-9.9677660656057494</c:v>
                </c:pt>
                <c:pt idx="96">
                  <c:v>-6.1473701019359197</c:v>
                </c:pt>
                <c:pt idx="97">
                  <c:v>-2.27843168222542</c:v>
                </c:pt>
                <c:pt idx="98">
                  <c:v>-7.1232401081083294E-2</c:v>
                </c:pt>
                <c:pt idx="99">
                  <c:v>14.325559939101</c:v>
                </c:pt>
                <c:pt idx="100">
                  <c:v>17.360009732675699</c:v>
                </c:pt>
                <c:pt idx="101">
                  <c:v>14.6035634464422</c:v>
                </c:pt>
                <c:pt idx="102">
                  <c:v>16.670918061584899</c:v>
                </c:pt>
              </c:numCache>
            </c:numRef>
          </c:val>
          <c:smooth val="0"/>
          <c:extLst>
            <c:ext xmlns:c16="http://schemas.microsoft.com/office/drawing/2014/chart" uri="{C3380CC4-5D6E-409C-BE32-E72D297353CC}">
              <c16:uniqueId val="{00000013-4C06-4293-BD86-ECABD19F9E1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591-4D67-9158-F2AE98BD5AE9}"/>
              </c:ext>
            </c:extLst>
          </c:dPt>
          <c:dPt>
            <c:idx val="1"/>
            <c:invertIfNegative val="0"/>
            <c:bubble3D val="0"/>
            <c:spPr>
              <a:solidFill>
                <a:srgbClr val="7C878E"/>
              </a:solidFill>
              <a:ln>
                <a:noFill/>
              </a:ln>
              <a:effectLst/>
            </c:spPr>
            <c:extLst>
              <c:ext xmlns:c16="http://schemas.microsoft.com/office/drawing/2014/chart" uri="{C3380CC4-5D6E-409C-BE32-E72D297353CC}">
                <c16:uniqueId val="{00000003-E591-4D67-9158-F2AE98BD5AE9}"/>
              </c:ext>
            </c:extLst>
          </c:dPt>
          <c:dPt>
            <c:idx val="2"/>
            <c:invertIfNegative val="0"/>
            <c:bubble3D val="0"/>
            <c:spPr>
              <a:solidFill>
                <a:srgbClr val="7C878E"/>
              </a:solidFill>
              <a:ln>
                <a:noFill/>
              </a:ln>
              <a:effectLst/>
            </c:spPr>
            <c:extLst>
              <c:ext xmlns:c16="http://schemas.microsoft.com/office/drawing/2014/chart" uri="{C3380CC4-5D6E-409C-BE32-E72D297353CC}">
                <c16:uniqueId val="{00000005-E591-4D67-9158-F2AE98BD5AE9}"/>
              </c:ext>
            </c:extLst>
          </c:dPt>
          <c:dPt>
            <c:idx val="3"/>
            <c:invertIfNegative val="0"/>
            <c:bubble3D val="0"/>
            <c:spPr>
              <a:solidFill>
                <a:srgbClr val="7C878E"/>
              </a:solidFill>
              <a:ln>
                <a:noFill/>
              </a:ln>
              <a:effectLst/>
            </c:spPr>
            <c:extLst>
              <c:ext xmlns:c16="http://schemas.microsoft.com/office/drawing/2014/chart" uri="{C3380CC4-5D6E-409C-BE32-E72D297353CC}">
                <c16:uniqueId val="{00000007-E591-4D67-9158-F2AE98BD5AE9}"/>
              </c:ext>
            </c:extLst>
          </c:dPt>
          <c:dPt>
            <c:idx val="4"/>
            <c:invertIfNegative val="0"/>
            <c:bubble3D val="0"/>
            <c:spPr>
              <a:solidFill>
                <a:srgbClr val="7C878E"/>
              </a:solidFill>
              <a:ln>
                <a:noFill/>
              </a:ln>
              <a:effectLst/>
            </c:spPr>
            <c:extLst>
              <c:ext xmlns:c16="http://schemas.microsoft.com/office/drawing/2014/chart" uri="{C3380CC4-5D6E-409C-BE32-E72D297353CC}">
                <c16:uniqueId val="{00000009-E591-4D67-9158-F2AE98BD5AE9}"/>
              </c:ext>
            </c:extLst>
          </c:dPt>
          <c:dPt>
            <c:idx val="5"/>
            <c:invertIfNegative val="0"/>
            <c:bubble3D val="0"/>
            <c:spPr>
              <a:solidFill>
                <a:srgbClr val="7C878E"/>
              </a:solidFill>
              <a:ln>
                <a:noFill/>
              </a:ln>
              <a:effectLst/>
            </c:spPr>
            <c:extLst>
              <c:ext xmlns:c16="http://schemas.microsoft.com/office/drawing/2014/chart" uri="{C3380CC4-5D6E-409C-BE32-E72D297353CC}">
                <c16:uniqueId val="{0000000B-E591-4D67-9158-F2AE98BD5AE9}"/>
              </c:ext>
            </c:extLst>
          </c:dPt>
          <c:dPt>
            <c:idx val="6"/>
            <c:invertIfNegative val="0"/>
            <c:bubble3D val="0"/>
            <c:spPr>
              <a:solidFill>
                <a:srgbClr val="FBBB27"/>
              </a:solidFill>
              <a:ln>
                <a:noFill/>
              </a:ln>
              <a:effectLst/>
            </c:spPr>
            <c:extLst>
              <c:ext xmlns:c16="http://schemas.microsoft.com/office/drawing/2014/chart" uri="{C3380CC4-5D6E-409C-BE32-E72D297353CC}">
                <c16:uniqueId val="{0000000D-E591-4D67-9158-F2AE98BD5AE9}"/>
              </c:ext>
            </c:extLst>
          </c:dPt>
          <c:dPt>
            <c:idx val="7"/>
            <c:invertIfNegative val="0"/>
            <c:bubble3D val="0"/>
            <c:spPr>
              <a:solidFill>
                <a:srgbClr val="7C878E"/>
              </a:solidFill>
              <a:ln>
                <a:noFill/>
              </a:ln>
              <a:effectLst/>
            </c:spPr>
            <c:extLst>
              <c:ext xmlns:c16="http://schemas.microsoft.com/office/drawing/2014/chart" uri="{C3380CC4-5D6E-409C-BE32-E72D297353CC}">
                <c16:uniqueId val="{0000000F-E591-4D67-9158-F2AE98BD5AE9}"/>
              </c:ext>
            </c:extLst>
          </c:dPt>
          <c:dPt>
            <c:idx val="8"/>
            <c:invertIfNegative val="0"/>
            <c:bubble3D val="0"/>
            <c:spPr>
              <a:solidFill>
                <a:srgbClr val="7C878E"/>
              </a:solidFill>
              <a:ln>
                <a:noFill/>
              </a:ln>
              <a:effectLst/>
            </c:spPr>
            <c:extLst>
              <c:ext xmlns:c16="http://schemas.microsoft.com/office/drawing/2014/chart" uri="{C3380CC4-5D6E-409C-BE32-E72D297353CC}">
                <c16:uniqueId val="{00000011-E591-4D67-9158-F2AE98BD5AE9}"/>
              </c:ext>
            </c:extLst>
          </c:dPt>
          <c:dPt>
            <c:idx val="9"/>
            <c:invertIfNegative val="0"/>
            <c:bubble3D val="0"/>
            <c:spPr>
              <a:solidFill>
                <a:srgbClr val="7C878E"/>
              </a:solidFill>
              <a:ln>
                <a:noFill/>
              </a:ln>
              <a:effectLst/>
            </c:spPr>
            <c:extLst>
              <c:ext xmlns:c16="http://schemas.microsoft.com/office/drawing/2014/chart" uri="{C3380CC4-5D6E-409C-BE32-E72D297353CC}">
                <c16:uniqueId val="{00000013-E591-4D67-9158-F2AE98BD5AE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591-4D67-9158-F2AE98BD5AE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591-4D67-9158-F2AE98BD5AE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591-4D67-9158-F2AE98BD5AE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591-4D67-9158-F2AE98BD5AE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591-4D67-9158-F2AE98BD5AE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591-4D67-9158-F2AE98BD5AE9}"/>
              </c:ext>
            </c:extLst>
          </c:dPt>
          <c:dPt>
            <c:idx val="16"/>
            <c:invertIfNegative val="0"/>
            <c:bubble3D val="0"/>
            <c:spPr>
              <a:solidFill>
                <a:srgbClr val="95682B"/>
              </a:solidFill>
              <a:ln>
                <a:noFill/>
              </a:ln>
              <a:effectLst/>
            </c:spPr>
            <c:extLst>
              <c:ext xmlns:c16="http://schemas.microsoft.com/office/drawing/2014/chart" uri="{C3380CC4-5D6E-409C-BE32-E72D297353CC}">
                <c16:uniqueId val="{00000021-E591-4D67-9158-F2AE98BD5AE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591-4D67-9158-F2AE98BD5AE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'F84'!$A$6:$A$38</c:f>
              <c:strCache>
                <c:ptCount val="33"/>
                <c:pt idx="0">
                  <c:v>Chihuahua</c:v>
                </c:pt>
                <c:pt idx="1">
                  <c:v>Durango</c:v>
                </c:pt>
                <c:pt idx="2">
                  <c:v>Sonora</c:v>
                </c:pt>
                <c:pt idx="3">
                  <c:v>Aguascalientes</c:v>
                </c:pt>
                <c:pt idx="4">
                  <c:v>Guerrero</c:v>
                </c:pt>
                <c:pt idx="5">
                  <c:v>Baja California</c:v>
                </c:pt>
                <c:pt idx="6">
                  <c:v>Chiapas</c:v>
                </c:pt>
                <c:pt idx="7">
                  <c:v>Nuevo León</c:v>
                </c:pt>
                <c:pt idx="8">
                  <c:v>Querétaro</c:v>
                </c:pt>
                <c:pt idx="9">
                  <c:v>Jalisco</c:v>
                </c:pt>
                <c:pt idx="10">
                  <c:v>Guanajuato</c:v>
                </c:pt>
                <c:pt idx="11">
                  <c:v>Veracruz</c:v>
                </c:pt>
                <c:pt idx="12">
                  <c:v>Baja California Sur</c:v>
                </c:pt>
                <c:pt idx="13">
                  <c:v>Michoacán</c:v>
                </c:pt>
                <c:pt idx="14">
                  <c:v>Yucatán</c:v>
                </c:pt>
                <c:pt idx="15">
                  <c:v>Morelos</c:v>
                </c:pt>
                <c:pt idx="16">
                  <c:v>Puebla</c:v>
                </c:pt>
                <c:pt idx="17">
                  <c:v>San Luis Potosí</c:v>
                </c:pt>
                <c:pt idx="18">
                  <c:v>Nacional</c:v>
                </c:pt>
                <c:pt idx="19">
                  <c:v>Colima</c:v>
                </c:pt>
                <c:pt idx="20">
                  <c:v>Quintana Roo</c:v>
                </c:pt>
                <c:pt idx="21">
                  <c:v>Nayarit</c:v>
                </c:pt>
                <c:pt idx="22">
                  <c:v>Coahuila</c:v>
                </c:pt>
                <c:pt idx="23">
                  <c:v>Estado de México</c:v>
                </c:pt>
                <c:pt idx="24">
                  <c:v>Tamaulipas</c:v>
                </c:pt>
                <c:pt idx="25">
                  <c:v>Ciudad de México</c:v>
                </c:pt>
                <c:pt idx="26">
                  <c:v>Hidalgo</c:v>
                </c:pt>
                <c:pt idx="27">
                  <c:v>Sinaloa</c:v>
                </c:pt>
                <c:pt idx="28">
                  <c:v>Oaxaca</c:v>
                </c:pt>
                <c:pt idx="29">
                  <c:v>Zacatecas</c:v>
                </c:pt>
                <c:pt idx="30">
                  <c:v>Campeche</c:v>
                </c:pt>
                <c:pt idx="31">
                  <c:v>Tlaxcala</c:v>
                </c:pt>
                <c:pt idx="32">
                  <c:v>Tabasco</c:v>
                </c:pt>
              </c:strCache>
            </c:strRef>
          </c:cat>
          <c:val>
            <c:numRef>
              <c:f>'F84'!$B$6:$B$38</c:f>
              <c:numCache>
                <c:formatCode>0.0</c:formatCode>
                <c:ptCount val="33"/>
                <c:pt idx="0">
                  <c:v>-11.757126056958001</c:v>
                </c:pt>
                <c:pt idx="1">
                  <c:v>-6.5732517246070001</c:v>
                </c:pt>
                <c:pt idx="2">
                  <c:v>-4.9524885085339996</c:v>
                </c:pt>
                <c:pt idx="3">
                  <c:v>-4.2195142667969998</c:v>
                </c:pt>
                <c:pt idx="4">
                  <c:v>-3.9903675989430001</c:v>
                </c:pt>
                <c:pt idx="5">
                  <c:v>-3.9857969162310001</c:v>
                </c:pt>
                <c:pt idx="6">
                  <c:v>-3.491848265572</c:v>
                </c:pt>
                <c:pt idx="7">
                  <c:v>-2.7134817465999999</c:v>
                </c:pt>
                <c:pt idx="8">
                  <c:v>-0.57984178968900002</c:v>
                </c:pt>
                <c:pt idx="9">
                  <c:v>2.3895276881659999</c:v>
                </c:pt>
                <c:pt idx="10">
                  <c:v>2.7878748642970002</c:v>
                </c:pt>
                <c:pt idx="11">
                  <c:v>3.4923951409690002</c:v>
                </c:pt>
                <c:pt idx="12">
                  <c:v>4.4380671246430001</c:v>
                </c:pt>
                <c:pt idx="13">
                  <c:v>6.0188026718119998</c:v>
                </c:pt>
                <c:pt idx="14">
                  <c:v>6.824961919863</c:v>
                </c:pt>
                <c:pt idx="15">
                  <c:v>7.8313628334400001</c:v>
                </c:pt>
                <c:pt idx="16">
                  <c:v>7.9949323478209999</c:v>
                </c:pt>
                <c:pt idx="17">
                  <c:v>8.4873514993920001</c:v>
                </c:pt>
                <c:pt idx="18">
                  <c:v>8.8026001992129999</c:v>
                </c:pt>
                <c:pt idx="19">
                  <c:v>11.187829323868</c:v>
                </c:pt>
                <c:pt idx="20">
                  <c:v>12.460477440349999</c:v>
                </c:pt>
                <c:pt idx="21">
                  <c:v>12.723516139363999</c:v>
                </c:pt>
                <c:pt idx="22">
                  <c:v>13.041399011742</c:v>
                </c:pt>
                <c:pt idx="23">
                  <c:v>13.779605671294</c:v>
                </c:pt>
                <c:pt idx="24">
                  <c:v>14.142368540479</c:v>
                </c:pt>
                <c:pt idx="25">
                  <c:v>14.532227860117001</c:v>
                </c:pt>
                <c:pt idx="26">
                  <c:v>16.500668991348999</c:v>
                </c:pt>
                <c:pt idx="27">
                  <c:v>22.074236260684</c:v>
                </c:pt>
                <c:pt idx="28">
                  <c:v>23.534810084206999</c:v>
                </c:pt>
                <c:pt idx="29">
                  <c:v>29.714609926192999</c:v>
                </c:pt>
                <c:pt idx="30">
                  <c:v>41.165793080291003</c:v>
                </c:pt>
                <c:pt idx="31">
                  <c:v>62.590396419407</c:v>
                </c:pt>
                <c:pt idx="32">
                  <c:v>120.063963231481</c:v>
                </c:pt>
              </c:numCache>
            </c:numRef>
          </c:val>
          <c:extLst>
            <c:ext xmlns:c16="http://schemas.microsoft.com/office/drawing/2014/chart" uri="{C3380CC4-5D6E-409C-BE32-E72D297353CC}">
              <c16:uniqueId val="{00000024-E591-4D67-9158-F2AE98BD5AE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'F85'!$C$5</c:f>
              <c:strCache>
                <c:ptCount val="1"/>
                <c:pt idx="0">
                  <c:v>Variación</c:v>
                </c:pt>
              </c:strCache>
            </c:strRef>
          </c:tx>
          <c:spPr>
            <a:solidFill>
              <a:srgbClr val="C9D0D6"/>
            </a:solidFill>
            <a:ln>
              <a:noFill/>
            </a:ln>
            <a:effectLst/>
          </c:spPr>
          <c:invertIfNegative val="0"/>
          <c:dPt>
            <c:idx val="6"/>
            <c:invertIfNegative val="0"/>
            <c:bubble3D val="0"/>
            <c:spPr>
              <a:solidFill>
                <a:srgbClr val="C9D0D6"/>
              </a:solidFill>
              <a:ln>
                <a:noFill/>
              </a:ln>
              <a:effectLst/>
            </c:spPr>
            <c:extLst>
              <c:ext xmlns:c16="http://schemas.microsoft.com/office/drawing/2014/chart" uri="{C3380CC4-5D6E-409C-BE32-E72D297353CC}">
                <c16:uniqueId val="{00000001-3E50-4AC5-A10F-C3B66E2DC41F}"/>
              </c:ext>
            </c:extLst>
          </c:dPt>
          <c:dPt>
            <c:idx val="18"/>
            <c:invertIfNegative val="0"/>
            <c:bubble3D val="0"/>
            <c:spPr>
              <a:solidFill>
                <a:srgbClr val="C9D0D6"/>
              </a:solidFill>
              <a:ln>
                <a:noFill/>
              </a:ln>
              <a:effectLst/>
            </c:spPr>
            <c:extLst>
              <c:ext xmlns:c16="http://schemas.microsoft.com/office/drawing/2014/chart" uri="{C3380CC4-5D6E-409C-BE32-E72D297353CC}">
                <c16:uniqueId val="{00000003-3E50-4AC5-A10F-C3B66E2DC41F}"/>
              </c:ext>
            </c:extLst>
          </c:dPt>
          <c:dPt>
            <c:idx val="30"/>
            <c:invertIfNegative val="0"/>
            <c:bubble3D val="0"/>
            <c:spPr>
              <a:solidFill>
                <a:srgbClr val="C9D0D6"/>
              </a:solidFill>
              <a:ln>
                <a:noFill/>
              </a:ln>
              <a:effectLst/>
            </c:spPr>
            <c:extLst>
              <c:ext xmlns:c16="http://schemas.microsoft.com/office/drawing/2014/chart" uri="{C3380CC4-5D6E-409C-BE32-E72D297353CC}">
                <c16:uniqueId val="{00000005-3E50-4AC5-A10F-C3B66E2DC41F}"/>
              </c:ext>
            </c:extLst>
          </c:dPt>
          <c:dPt>
            <c:idx val="42"/>
            <c:invertIfNegative val="0"/>
            <c:bubble3D val="0"/>
            <c:spPr>
              <a:solidFill>
                <a:srgbClr val="C9D0D6"/>
              </a:solidFill>
              <a:ln>
                <a:noFill/>
              </a:ln>
              <a:effectLst/>
            </c:spPr>
            <c:extLst>
              <c:ext xmlns:c16="http://schemas.microsoft.com/office/drawing/2014/chart" uri="{C3380CC4-5D6E-409C-BE32-E72D297353CC}">
                <c16:uniqueId val="{00000007-3E50-4AC5-A10F-C3B66E2DC41F}"/>
              </c:ext>
            </c:extLst>
          </c:dPt>
          <c:dPt>
            <c:idx val="54"/>
            <c:invertIfNegative val="0"/>
            <c:bubble3D val="0"/>
            <c:spPr>
              <a:solidFill>
                <a:srgbClr val="C9D0D6"/>
              </a:solidFill>
              <a:ln>
                <a:noFill/>
              </a:ln>
              <a:effectLst/>
            </c:spPr>
            <c:extLst>
              <c:ext xmlns:c16="http://schemas.microsoft.com/office/drawing/2014/chart" uri="{C3380CC4-5D6E-409C-BE32-E72D297353CC}">
                <c16:uniqueId val="{00000009-3E50-4AC5-A10F-C3B66E2DC41F}"/>
              </c:ext>
            </c:extLst>
          </c:dPt>
          <c:dPt>
            <c:idx val="66"/>
            <c:invertIfNegative val="0"/>
            <c:bubble3D val="0"/>
            <c:spPr>
              <a:solidFill>
                <a:srgbClr val="C9D0D6"/>
              </a:solidFill>
              <a:ln>
                <a:noFill/>
              </a:ln>
              <a:effectLst/>
            </c:spPr>
            <c:extLst>
              <c:ext xmlns:c16="http://schemas.microsoft.com/office/drawing/2014/chart" uri="{C3380CC4-5D6E-409C-BE32-E72D297353CC}">
                <c16:uniqueId val="{0000000B-3E50-4AC5-A10F-C3B66E2DC41F}"/>
              </c:ext>
            </c:extLst>
          </c:dPt>
          <c:dPt>
            <c:idx val="78"/>
            <c:invertIfNegative val="0"/>
            <c:bubble3D val="0"/>
            <c:spPr>
              <a:solidFill>
                <a:srgbClr val="C9D0D6"/>
              </a:solidFill>
              <a:ln>
                <a:noFill/>
              </a:ln>
              <a:effectLst/>
            </c:spPr>
            <c:extLst>
              <c:ext xmlns:c16="http://schemas.microsoft.com/office/drawing/2014/chart" uri="{C3380CC4-5D6E-409C-BE32-E72D297353CC}">
                <c16:uniqueId val="{0000000D-3E50-4AC5-A10F-C3B66E2DC41F}"/>
              </c:ext>
            </c:extLst>
          </c:dPt>
          <c:dPt>
            <c:idx val="90"/>
            <c:invertIfNegative val="0"/>
            <c:bubble3D val="0"/>
            <c:spPr>
              <a:solidFill>
                <a:srgbClr val="C9D0D6"/>
              </a:solidFill>
              <a:ln>
                <a:noFill/>
              </a:ln>
              <a:effectLst/>
            </c:spPr>
            <c:extLst>
              <c:ext xmlns:c16="http://schemas.microsoft.com/office/drawing/2014/chart" uri="{C3380CC4-5D6E-409C-BE32-E72D297353CC}">
                <c16:uniqueId val="{0000000F-3E50-4AC5-A10F-C3B66E2DC41F}"/>
              </c:ext>
            </c:extLst>
          </c:dPt>
          <c:dPt>
            <c:idx val="102"/>
            <c:invertIfNegative val="0"/>
            <c:bubble3D val="0"/>
            <c:spPr>
              <a:solidFill>
                <a:srgbClr val="C9D0D6"/>
              </a:solidFill>
              <a:ln>
                <a:noFill/>
              </a:ln>
              <a:effectLst/>
            </c:spPr>
            <c:extLst>
              <c:ext xmlns:c16="http://schemas.microsoft.com/office/drawing/2014/chart" uri="{C3380CC4-5D6E-409C-BE32-E72D297353CC}">
                <c16:uniqueId val="{00000011-3E50-4AC5-A10F-C3B66E2DC41F}"/>
              </c:ext>
            </c:extLst>
          </c:dPt>
          <c:cat>
            <c:multiLvlStrRef>
              <c:f>'F85'!$A$6:$B$108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'F85'!$C$6:$C$108</c:f>
              <c:numCache>
                <c:formatCode>0.0</c:formatCode>
                <c:ptCount val="103"/>
                <c:pt idx="0">
                  <c:v>4.3489674894870003</c:v>
                </c:pt>
                <c:pt idx="1">
                  <c:v>7.6663912796000003E-2</c:v>
                </c:pt>
                <c:pt idx="2">
                  <c:v>-5.3107791597</c:v>
                </c:pt>
                <c:pt idx="3">
                  <c:v>9.767277199794</c:v>
                </c:pt>
                <c:pt idx="4">
                  <c:v>-0.250405398843</c:v>
                </c:pt>
                <c:pt idx="5">
                  <c:v>0.41423858684300002</c:v>
                </c:pt>
                <c:pt idx="6">
                  <c:v>8.5280187799899991</c:v>
                </c:pt>
                <c:pt idx="7">
                  <c:v>9.367747394877</c:v>
                </c:pt>
                <c:pt idx="8">
                  <c:v>8.7003869015850004</c:v>
                </c:pt>
                <c:pt idx="9">
                  <c:v>10.349163868044</c:v>
                </c:pt>
                <c:pt idx="10">
                  <c:v>8.4342102617970003</c:v>
                </c:pt>
                <c:pt idx="11">
                  <c:v>7.34506148998</c:v>
                </c:pt>
                <c:pt idx="12">
                  <c:v>12.679815985968</c:v>
                </c:pt>
                <c:pt idx="13">
                  <c:v>10.472802066603</c:v>
                </c:pt>
                <c:pt idx="14">
                  <c:v>17.077078866642001</c:v>
                </c:pt>
                <c:pt idx="15">
                  <c:v>10.079141212426</c:v>
                </c:pt>
                <c:pt idx="16">
                  <c:v>19.196616781429999</c:v>
                </c:pt>
                <c:pt idx="17">
                  <c:v>14.833650305096</c:v>
                </c:pt>
                <c:pt idx="18">
                  <c:v>12.098904106528</c:v>
                </c:pt>
                <c:pt idx="19">
                  <c:v>7.1975161816110003</c:v>
                </c:pt>
                <c:pt idx="20">
                  <c:v>15.484685177683</c:v>
                </c:pt>
                <c:pt idx="21">
                  <c:v>9.2244287103729992</c:v>
                </c:pt>
                <c:pt idx="22">
                  <c:v>10.836495377585001</c:v>
                </c:pt>
                <c:pt idx="23">
                  <c:v>15.347536991536</c:v>
                </c:pt>
                <c:pt idx="24">
                  <c:v>12.581147228473</c:v>
                </c:pt>
                <c:pt idx="25">
                  <c:v>12.339783427243001</c:v>
                </c:pt>
                <c:pt idx="26">
                  <c:v>6.0921620065450002</c:v>
                </c:pt>
                <c:pt idx="27">
                  <c:v>3.9916054742739999</c:v>
                </c:pt>
                <c:pt idx="28">
                  <c:v>0.96089492688400002</c:v>
                </c:pt>
                <c:pt idx="29">
                  <c:v>3.5034201488569998</c:v>
                </c:pt>
                <c:pt idx="30">
                  <c:v>4.3475591559569997</c:v>
                </c:pt>
                <c:pt idx="31">
                  <c:v>3.3938509620509998</c:v>
                </c:pt>
                <c:pt idx="32">
                  <c:v>2.5695408412609999</c:v>
                </c:pt>
                <c:pt idx="33">
                  <c:v>1.24753235542</c:v>
                </c:pt>
                <c:pt idx="34">
                  <c:v>1.0844483400210001</c:v>
                </c:pt>
                <c:pt idx="35">
                  <c:v>3.729741592875</c:v>
                </c:pt>
                <c:pt idx="36">
                  <c:v>-1.5781982857450001</c:v>
                </c:pt>
                <c:pt idx="37">
                  <c:v>1.66287520825</c:v>
                </c:pt>
                <c:pt idx="38">
                  <c:v>0.223168023523</c:v>
                </c:pt>
                <c:pt idx="39">
                  <c:v>5.4572769950889999</c:v>
                </c:pt>
                <c:pt idx="40">
                  <c:v>1.1037398534839999</c:v>
                </c:pt>
                <c:pt idx="41">
                  <c:v>2.4470457138500001</c:v>
                </c:pt>
                <c:pt idx="42">
                  <c:v>-1.7393682428449999</c:v>
                </c:pt>
                <c:pt idx="43">
                  <c:v>2.2406517092590001</c:v>
                </c:pt>
                <c:pt idx="44">
                  <c:v>-1.2981085236850001</c:v>
                </c:pt>
                <c:pt idx="45">
                  <c:v>-4.9603626532160003</c:v>
                </c:pt>
                <c:pt idx="46">
                  <c:v>-2.9758400343729998</c:v>
                </c:pt>
                <c:pt idx="47">
                  <c:v>-3.4669444101329998</c:v>
                </c:pt>
                <c:pt idx="48">
                  <c:v>-2.5125149066639998</c:v>
                </c:pt>
                <c:pt idx="49">
                  <c:v>-1.1318255001890001</c:v>
                </c:pt>
                <c:pt idx="50">
                  <c:v>6.9977578051540004</c:v>
                </c:pt>
                <c:pt idx="51">
                  <c:v>-4.2900260545869999</c:v>
                </c:pt>
                <c:pt idx="52">
                  <c:v>4.2691116008760002</c:v>
                </c:pt>
                <c:pt idx="53">
                  <c:v>5.4894292322610001</c:v>
                </c:pt>
                <c:pt idx="54">
                  <c:v>1.5439690761660001</c:v>
                </c:pt>
                <c:pt idx="55">
                  <c:v>2.698415822226</c:v>
                </c:pt>
                <c:pt idx="56">
                  <c:v>0.17142577375000001</c:v>
                </c:pt>
                <c:pt idx="57">
                  <c:v>1.2357902228269999</c:v>
                </c:pt>
                <c:pt idx="58">
                  <c:v>0.92505507915899998</c:v>
                </c:pt>
                <c:pt idx="59">
                  <c:v>2.0726102189610001</c:v>
                </c:pt>
                <c:pt idx="60">
                  <c:v>5.5071542871350001</c:v>
                </c:pt>
                <c:pt idx="61">
                  <c:v>3.4341286851700001</c:v>
                </c:pt>
                <c:pt idx="62">
                  <c:v>-1.3611409765960001</c:v>
                </c:pt>
                <c:pt idx="63">
                  <c:v>7.992441718227</c:v>
                </c:pt>
                <c:pt idx="64">
                  <c:v>2.4812599541960001</c:v>
                </c:pt>
                <c:pt idx="65">
                  <c:v>1.8205727082550001</c:v>
                </c:pt>
                <c:pt idx="66">
                  <c:v>2.9323819935679998</c:v>
                </c:pt>
                <c:pt idx="67">
                  <c:v>3.8340474778520002</c:v>
                </c:pt>
                <c:pt idx="68">
                  <c:v>1.6663789958340001</c:v>
                </c:pt>
                <c:pt idx="69">
                  <c:v>4.7055465638299996</c:v>
                </c:pt>
                <c:pt idx="70">
                  <c:v>0.95900409484600002</c:v>
                </c:pt>
                <c:pt idx="71">
                  <c:v>-7.2725018051769998</c:v>
                </c:pt>
                <c:pt idx="72">
                  <c:v>-4.8498707601459996</c:v>
                </c:pt>
                <c:pt idx="73">
                  <c:v>-0.31897630792699999</c:v>
                </c:pt>
                <c:pt idx="74">
                  <c:v>5.3438926918260004</c:v>
                </c:pt>
                <c:pt idx="75">
                  <c:v>2.0567205313830002</c:v>
                </c:pt>
                <c:pt idx="76">
                  <c:v>4.7869503129259998</c:v>
                </c:pt>
                <c:pt idx="77">
                  <c:v>0.75676973491400001</c:v>
                </c:pt>
                <c:pt idx="78">
                  <c:v>3.038475991661</c:v>
                </c:pt>
                <c:pt idx="79">
                  <c:v>1.008374077055</c:v>
                </c:pt>
                <c:pt idx="80">
                  <c:v>2.9972266248160002</c:v>
                </c:pt>
                <c:pt idx="81">
                  <c:v>0.79534659872500002</c:v>
                </c:pt>
                <c:pt idx="82">
                  <c:v>2.511833246318</c:v>
                </c:pt>
                <c:pt idx="83">
                  <c:v>5.549930255584</c:v>
                </c:pt>
                <c:pt idx="84">
                  <c:v>8.0966472153570006</c:v>
                </c:pt>
                <c:pt idx="85">
                  <c:v>1.838442282391</c:v>
                </c:pt>
                <c:pt idx="86">
                  <c:v>-7.7649862920560002</c:v>
                </c:pt>
                <c:pt idx="87">
                  <c:v>-24.043376978619001</c:v>
                </c:pt>
                <c:pt idx="88">
                  <c:v>-28.442206939597</c:v>
                </c:pt>
                <c:pt idx="89">
                  <c:v>-18.09134347501</c:v>
                </c:pt>
                <c:pt idx="90">
                  <c:v>-11.375882091609</c:v>
                </c:pt>
                <c:pt idx="91">
                  <c:v>-14.892499028291001</c:v>
                </c:pt>
                <c:pt idx="92">
                  <c:v>-4.7100856757000003</c:v>
                </c:pt>
                <c:pt idx="93">
                  <c:v>-9.664692910087</c:v>
                </c:pt>
                <c:pt idx="94">
                  <c:v>-8.309452053347</c:v>
                </c:pt>
                <c:pt idx="95">
                  <c:v>-0.130962057268</c:v>
                </c:pt>
                <c:pt idx="96">
                  <c:v>-13.059693183305001</c:v>
                </c:pt>
                <c:pt idx="97">
                  <c:v>-8.0253378495090004</c:v>
                </c:pt>
                <c:pt idx="98">
                  <c:v>-1.6308547080710001</c:v>
                </c:pt>
                <c:pt idx="99">
                  <c:v>19.305070331166</c:v>
                </c:pt>
                <c:pt idx="100">
                  <c:v>21.506218029458001</c:v>
                </c:pt>
                <c:pt idx="101">
                  <c:v>12.163012915621</c:v>
                </c:pt>
                <c:pt idx="102">
                  <c:v>6.8192427581119999</c:v>
                </c:pt>
              </c:numCache>
            </c:numRef>
          </c:val>
          <c:extLst>
            <c:ext xmlns:c16="http://schemas.microsoft.com/office/drawing/2014/chart" uri="{C3380CC4-5D6E-409C-BE32-E72D297353CC}">
              <c16:uniqueId val="{00000012-3E50-4AC5-A10F-C3B66E2DC41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'F85'!$D$5</c:f>
              <c:strCache>
                <c:ptCount val="1"/>
                <c:pt idx="0">
                  <c:v>Variación promedio</c:v>
                </c:pt>
              </c:strCache>
            </c:strRef>
          </c:tx>
          <c:spPr>
            <a:ln w="28575" cap="rnd">
              <a:solidFill>
                <a:srgbClr val="B69630"/>
              </a:solidFill>
              <a:round/>
            </a:ln>
            <a:effectLst/>
          </c:spPr>
          <c:marker>
            <c:symbol val="none"/>
          </c:marker>
          <c:cat>
            <c:multiLvlStrRef>
              <c:f>'F85'!$A$6:$B$108</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'F85'!$D$6:$D$108</c:f>
              <c:numCache>
                <c:formatCode>0.0</c:formatCode>
                <c:ptCount val="103"/>
                <c:pt idx="0">
                  <c:v>5.2030040127966704</c:v>
                </c:pt>
                <c:pt idx="1">
                  <c:v>4.7129158871269201</c:v>
                </c:pt>
                <c:pt idx="2">
                  <c:v>3.6913899504667498</c:v>
                </c:pt>
                <c:pt idx="3">
                  <c:v>4.2852079481488303</c:v>
                </c:pt>
                <c:pt idx="4">
                  <c:v>3.5709681150914201</c:v>
                </c:pt>
                <c:pt idx="5">
                  <c:v>2.9637487035690002</c:v>
                </c:pt>
                <c:pt idx="6">
                  <c:v>2.9195969716631698</c:v>
                </c:pt>
                <c:pt idx="7">
                  <c:v>3.4002219076143301</c:v>
                </c:pt>
                <c:pt idx="8">
                  <c:v>4.0924076950005803</c:v>
                </c:pt>
                <c:pt idx="9">
                  <c:v>4.4626069905753303</c:v>
                </c:pt>
                <c:pt idx="10">
                  <c:v>4.8845264535108299</c:v>
                </c:pt>
                <c:pt idx="11">
                  <c:v>5.1475459438874998</c:v>
                </c:pt>
                <c:pt idx="12">
                  <c:v>5.84178331859425</c:v>
                </c:pt>
                <c:pt idx="13">
                  <c:v>6.7081281647448296</c:v>
                </c:pt>
                <c:pt idx="14">
                  <c:v>8.5737830002733304</c:v>
                </c:pt>
                <c:pt idx="15">
                  <c:v>8.5997716679926697</c:v>
                </c:pt>
                <c:pt idx="16">
                  <c:v>10.2203568496821</c:v>
                </c:pt>
                <c:pt idx="17">
                  <c:v>11.421974492869801</c:v>
                </c:pt>
                <c:pt idx="18">
                  <c:v>11.719548270081299</c:v>
                </c:pt>
                <c:pt idx="19">
                  <c:v>11.5386956689758</c:v>
                </c:pt>
                <c:pt idx="20">
                  <c:v>12.104053858650699</c:v>
                </c:pt>
                <c:pt idx="21">
                  <c:v>12.0103259288448</c:v>
                </c:pt>
                <c:pt idx="22">
                  <c:v>12.210516355160401</c:v>
                </c:pt>
                <c:pt idx="23">
                  <c:v>12.8773893136234</c:v>
                </c:pt>
                <c:pt idx="24">
                  <c:v>12.869166917165501</c:v>
                </c:pt>
                <c:pt idx="25">
                  <c:v>13.024748697218801</c:v>
                </c:pt>
                <c:pt idx="26">
                  <c:v>12.1093389588774</c:v>
                </c:pt>
                <c:pt idx="27">
                  <c:v>11.602044314031399</c:v>
                </c:pt>
                <c:pt idx="28">
                  <c:v>10.0824008261526</c:v>
                </c:pt>
                <c:pt idx="29">
                  <c:v>9.1382149797993293</c:v>
                </c:pt>
                <c:pt idx="30">
                  <c:v>8.4922695672517499</c:v>
                </c:pt>
                <c:pt idx="31">
                  <c:v>8.1752974656217496</c:v>
                </c:pt>
                <c:pt idx="32">
                  <c:v>7.0990354375865801</c:v>
                </c:pt>
                <c:pt idx="33">
                  <c:v>6.4342940746738302</c:v>
                </c:pt>
                <c:pt idx="34">
                  <c:v>5.6216234882101697</c:v>
                </c:pt>
                <c:pt idx="35">
                  <c:v>4.6534738716550796</c:v>
                </c:pt>
                <c:pt idx="36">
                  <c:v>3.4735284121369201</c:v>
                </c:pt>
                <c:pt idx="37">
                  <c:v>2.58378606055417</c:v>
                </c:pt>
                <c:pt idx="38">
                  <c:v>2.0947032286356699</c:v>
                </c:pt>
                <c:pt idx="39">
                  <c:v>2.2168425220369201</c:v>
                </c:pt>
                <c:pt idx="40">
                  <c:v>2.2287462659202499</c:v>
                </c:pt>
                <c:pt idx="41">
                  <c:v>2.1407150630029999</c:v>
                </c:pt>
                <c:pt idx="42">
                  <c:v>1.6334711131028301</c:v>
                </c:pt>
                <c:pt idx="43">
                  <c:v>1.53737117537017</c:v>
                </c:pt>
                <c:pt idx="44">
                  <c:v>1.2150670616246699</c:v>
                </c:pt>
                <c:pt idx="45">
                  <c:v>0.69774247757166696</c:v>
                </c:pt>
                <c:pt idx="46">
                  <c:v>0.35938511303883303</c:v>
                </c:pt>
                <c:pt idx="47">
                  <c:v>-0.240338720545167</c:v>
                </c:pt>
                <c:pt idx="48">
                  <c:v>-0.31819843895508299</c:v>
                </c:pt>
                <c:pt idx="49">
                  <c:v>-0.55109016465833305</c:v>
                </c:pt>
                <c:pt idx="50">
                  <c:v>1.3458983810916701E-2</c:v>
                </c:pt>
                <c:pt idx="51">
                  <c:v>-0.79881627032875002</c:v>
                </c:pt>
                <c:pt idx="52">
                  <c:v>-0.53503529137941697</c:v>
                </c:pt>
                <c:pt idx="53">
                  <c:v>-0.28150333151183299</c:v>
                </c:pt>
                <c:pt idx="54">
                  <c:v>-7.8918882609165797E-3</c:v>
                </c:pt>
                <c:pt idx="55">
                  <c:v>3.0255121153000102E-2</c:v>
                </c:pt>
                <c:pt idx="56">
                  <c:v>0.152716312605917</c:v>
                </c:pt>
                <c:pt idx="57">
                  <c:v>0.66906238560950004</c:v>
                </c:pt>
                <c:pt idx="58">
                  <c:v>0.99413697840383297</c:v>
                </c:pt>
                <c:pt idx="59">
                  <c:v>1.4557665308283301</c:v>
                </c:pt>
                <c:pt idx="60">
                  <c:v>2.12407229697825</c:v>
                </c:pt>
                <c:pt idx="61">
                  <c:v>2.5045684790915002</c:v>
                </c:pt>
                <c:pt idx="62">
                  <c:v>1.80799358061233</c:v>
                </c:pt>
                <c:pt idx="63">
                  <c:v>2.8315325616801701</c:v>
                </c:pt>
                <c:pt idx="64">
                  <c:v>2.6825449244568298</c:v>
                </c:pt>
                <c:pt idx="65">
                  <c:v>2.3768068807896698</c:v>
                </c:pt>
                <c:pt idx="66">
                  <c:v>2.4925079572398299</c:v>
                </c:pt>
                <c:pt idx="67">
                  <c:v>2.5871439285419999</c:v>
                </c:pt>
                <c:pt idx="68">
                  <c:v>2.7117233637156701</c:v>
                </c:pt>
                <c:pt idx="69">
                  <c:v>3.00086972546592</c:v>
                </c:pt>
                <c:pt idx="70">
                  <c:v>3.0036988101065001</c:v>
                </c:pt>
                <c:pt idx="71">
                  <c:v>2.22493947476167</c:v>
                </c:pt>
                <c:pt idx="72">
                  <c:v>1.36185405415492</c:v>
                </c:pt>
                <c:pt idx="73">
                  <c:v>1.0490953047301701</c:v>
                </c:pt>
                <c:pt idx="74">
                  <c:v>1.6078481104319999</c:v>
                </c:pt>
                <c:pt idx="75">
                  <c:v>1.113204678195</c:v>
                </c:pt>
                <c:pt idx="76">
                  <c:v>1.3053455414224999</c:v>
                </c:pt>
                <c:pt idx="77">
                  <c:v>1.21669529364408</c:v>
                </c:pt>
                <c:pt idx="78">
                  <c:v>1.2255364601518299</c:v>
                </c:pt>
                <c:pt idx="79">
                  <c:v>0.99006367675208296</c:v>
                </c:pt>
                <c:pt idx="80">
                  <c:v>1.1009676458339199</c:v>
                </c:pt>
                <c:pt idx="81">
                  <c:v>0.77511764874183298</c:v>
                </c:pt>
                <c:pt idx="82">
                  <c:v>0.90452007803116696</c:v>
                </c:pt>
                <c:pt idx="83">
                  <c:v>1.97305608309458</c:v>
                </c:pt>
                <c:pt idx="84">
                  <c:v>3.0519325810531699</c:v>
                </c:pt>
                <c:pt idx="85">
                  <c:v>3.2317174635796699</c:v>
                </c:pt>
                <c:pt idx="86">
                  <c:v>2.1393108815895001</c:v>
                </c:pt>
                <c:pt idx="87">
                  <c:v>-3.5697244244000101E-2</c:v>
                </c:pt>
                <c:pt idx="88">
                  <c:v>-2.8047936819542501</c:v>
                </c:pt>
                <c:pt idx="89">
                  <c:v>-4.3754697827812503</c:v>
                </c:pt>
                <c:pt idx="90">
                  <c:v>-5.5766662897204196</c:v>
                </c:pt>
                <c:pt idx="91">
                  <c:v>-6.90173904849925</c:v>
                </c:pt>
                <c:pt idx="92">
                  <c:v>-7.5440150735422504</c:v>
                </c:pt>
                <c:pt idx="93">
                  <c:v>-8.41568503260992</c:v>
                </c:pt>
                <c:pt idx="94">
                  <c:v>-9.3174588075819997</c:v>
                </c:pt>
                <c:pt idx="95">
                  <c:v>-9.7908665003196695</c:v>
                </c:pt>
                <c:pt idx="96">
                  <c:v>-11.553894866874799</c:v>
                </c:pt>
                <c:pt idx="97">
                  <c:v>-12.375876544533201</c:v>
                </c:pt>
                <c:pt idx="98">
                  <c:v>-11.864698912534401</c:v>
                </c:pt>
                <c:pt idx="99">
                  <c:v>-8.2523283033856707</c:v>
                </c:pt>
                <c:pt idx="100">
                  <c:v>-4.0899595559644197</c:v>
                </c:pt>
                <c:pt idx="101">
                  <c:v>-1.5687631900785</c:v>
                </c:pt>
                <c:pt idx="102">
                  <c:v>-5.25027859350835E-2</c:v>
                </c:pt>
              </c:numCache>
            </c:numRef>
          </c:val>
          <c:smooth val="0"/>
          <c:extLst>
            <c:ext xmlns:c16="http://schemas.microsoft.com/office/drawing/2014/chart" uri="{C3380CC4-5D6E-409C-BE32-E72D297353CC}">
              <c16:uniqueId val="{00000013-3E50-4AC5-A10F-C3B66E2DC41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5E9-492F-B700-D6320CE52860}"/>
              </c:ext>
            </c:extLst>
          </c:dPt>
          <c:dPt>
            <c:idx val="1"/>
            <c:invertIfNegative val="0"/>
            <c:bubble3D val="0"/>
            <c:spPr>
              <a:solidFill>
                <a:srgbClr val="7C878E"/>
              </a:solidFill>
              <a:ln>
                <a:noFill/>
              </a:ln>
              <a:effectLst/>
            </c:spPr>
            <c:extLst>
              <c:ext xmlns:c16="http://schemas.microsoft.com/office/drawing/2014/chart" uri="{C3380CC4-5D6E-409C-BE32-E72D297353CC}">
                <c16:uniqueId val="{00000003-B5E9-492F-B700-D6320CE52860}"/>
              </c:ext>
            </c:extLst>
          </c:dPt>
          <c:dPt>
            <c:idx val="2"/>
            <c:invertIfNegative val="0"/>
            <c:bubble3D val="0"/>
            <c:spPr>
              <a:solidFill>
                <a:srgbClr val="7C878E"/>
              </a:solidFill>
              <a:ln>
                <a:noFill/>
              </a:ln>
              <a:effectLst/>
            </c:spPr>
            <c:extLst>
              <c:ext xmlns:c16="http://schemas.microsoft.com/office/drawing/2014/chart" uri="{C3380CC4-5D6E-409C-BE32-E72D297353CC}">
                <c16:uniqueId val="{00000005-B5E9-492F-B700-D6320CE52860}"/>
              </c:ext>
            </c:extLst>
          </c:dPt>
          <c:dPt>
            <c:idx val="3"/>
            <c:invertIfNegative val="0"/>
            <c:bubble3D val="0"/>
            <c:spPr>
              <a:solidFill>
                <a:srgbClr val="7C878E"/>
              </a:solidFill>
              <a:ln>
                <a:noFill/>
              </a:ln>
              <a:effectLst/>
            </c:spPr>
            <c:extLst>
              <c:ext xmlns:c16="http://schemas.microsoft.com/office/drawing/2014/chart" uri="{C3380CC4-5D6E-409C-BE32-E72D297353CC}">
                <c16:uniqueId val="{00000007-B5E9-492F-B700-D6320CE52860}"/>
              </c:ext>
            </c:extLst>
          </c:dPt>
          <c:dPt>
            <c:idx val="4"/>
            <c:invertIfNegative val="0"/>
            <c:bubble3D val="0"/>
            <c:spPr>
              <a:solidFill>
                <a:srgbClr val="7C878E"/>
              </a:solidFill>
              <a:ln>
                <a:noFill/>
              </a:ln>
              <a:effectLst/>
            </c:spPr>
            <c:extLst>
              <c:ext xmlns:c16="http://schemas.microsoft.com/office/drawing/2014/chart" uri="{C3380CC4-5D6E-409C-BE32-E72D297353CC}">
                <c16:uniqueId val="{00000009-B5E9-492F-B700-D6320CE52860}"/>
              </c:ext>
            </c:extLst>
          </c:dPt>
          <c:dPt>
            <c:idx val="5"/>
            <c:invertIfNegative val="0"/>
            <c:bubble3D val="0"/>
            <c:spPr>
              <a:solidFill>
                <a:srgbClr val="7C878E"/>
              </a:solidFill>
              <a:ln>
                <a:noFill/>
              </a:ln>
              <a:effectLst/>
            </c:spPr>
            <c:extLst>
              <c:ext xmlns:c16="http://schemas.microsoft.com/office/drawing/2014/chart" uri="{C3380CC4-5D6E-409C-BE32-E72D297353CC}">
                <c16:uniqueId val="{0000000B-B5E9-492F-B700-D6320CE52860}"/>
              </c:ext>
            </c:extLst>
          </c:dPt>
          <c:dPt>
            <c:idx val="6"/>
            <c:invertIfNegative val="0"/>
            <c:bubble3D val="0"/>
            <c:spPr>
              <a:solidFill>
                <a:srgbClr val="7C878E"/>
              </a:solidFill>
              <a:ln>
                <a:noFill/>
              </a:ln>
              <a:effectLst/>
            </c:spPr>
            <c:extLst>
              <c:ext xmlns:c16="http://schemas.microsoft.com/office/drawing/2014/chart" uri="{C3380CC4-5D6E-409C-BE32-E72D297353CC}">
                <c16:uniqueId val="{0000000D-B5E9-492F-B700-D6320CE52860}"/>
              </c:ext>
            </c:extLst>
          </c:dPt>
          <c:dPt>
            <c:idx val="7"/>
            <c:invertIfNegative val="0"/>
            <c:bubble3D val="0"/>
            <c:spPr>
              <a:solidFill>
                <a:srgbClr val="7C878E"/>
              </a:solidFill>
              <a:ln>
                <a:noFill/>
              </a:ln>
              <a:effectLst/>
            </c:spPr>
            <c:extLst>
              <c:ext xmlns:c16="http://schemas.microsoft.com/office/drawing/2014/chart" uri="{C3380CC4-5D6E-409C-BE32-E72D297353CC}">
                <c16:uniqueId val="{0000000F-B5E9-492F-B700-D6320CE52860}"/>
              </c:ext>
            </c:extLst>
          </c:dPt>
          <c:dPt>
            <c:idx val="8"/>
            <c:invertIfNegative val="0"/>
            <c:bubble3D val="0"/>
            <c:spPr>
              <a:solidFill>
                <a:srgbClr val="7C878E"/>
              </a:solidFill>
              <a:ln>
                <a:noFill/>
              </a:ln>
              <a:effectLst/>
            </c:spPr>
            <c:extLst>
              <c:ext xmlns:c16="http://schemas.microsoft.com/office/drawing/2014/chart" uri="{C3380CC4-5D6E-409C-BE32-E72D297353CC}">
                <c16:uniqueId val="{00000011-B5E9-492F-B700-D6320CE52860}"/>
              </c:ext>
            </c:extLst>
          </c:dPt>
          <c:dPt>
            <c:idx val="9"/>
            <c:invertIfNegative val="0"/>
            <c:bubble3D val="0"/>
            <c:spPr>
              <a:solidFill>
                <a:srgbClr val="7C878E"/>
              </a:solidFill>
              <a:ln>
                <a:noFill/>
              </a:ln>
              <a:effectLst/>
            </c:spPr>
            <c:extLst>
              <c:ext xmlns:c16="http://schemas.microsoft.com/office/drawing/2014/chart" uri="{C3380CC4-5D6E-409C-BE32-E72D297353CC}">
                <c16:uniqueId val="{00000013-B5E9-492F-B700-D6320CE5286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5E9-492F-B700-D6320CE5286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5E9-492F-B700-D6320CE5286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5E9-492F-B700-D6320CE5286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5E9-492F-B700-D6320CE5286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5E9-492F-B700-D6320CE5286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5E9-492F-B700-D6320CE52860}"/>
              </c:ext>
            </c:extLst>
          </c:dPt>
          <c:dPt>
            <c:idx val="16"/>
            <c:invertIfNegative val="0"/>
            <c:bubble3D val="0"/>
            <c:spPr>
              <a:solidFill>
                <a:srgbClr val="95682B"/>
              </a:solidFill>
              <a:ln>
                <a:noFill/>
              </a:ln>
              <a:effectLst/>
            </c:spPr>
            <c:extLst>
              <c:ext xmlns:c16="http://schemas.microsoft.com/office/drawing/2014/chart" uri="{C3380CC4-5D6E-409C-BE32-E72D297353CC}">
                <c16:uniqueId val="{00000021-B5E9-492F-B700-D6320CE5286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5E9-492F-B700-D6320CE52860}"/>
              </c:ext>
            </c:extLst>
          </c:dPt>
          <c:dPt>
            <c:idx val="19"/>
            <c:invertIfNegative val="0"/>
            <c:bubble3D val="0"/>
            <c:spPr>
              <a:solidFill>
                <a:srgbClr val="FBBB27"/>
              </a:solidFill>
              <a:ln>
                <a:noFill/>
              </a:ln>
              <a:effectLst/>
            </c:spPr>
            <c:extLst>
              <c:ext xmlns:c16="http://schemas.microsoft.com/office/drawing/2014/chart" uri="{C3380CC4-5D6E-409C-BE32-E72D297353CC}">
                <c16:uniqueId val="{00000025-B5E9-492F-B700-D6320CE5286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'F86'!$A$6:$A$38</c:f>
              <c:strCache>
                <c:ptCount val="33"/>
                <c:pt idx="0">
                  <c:v>Aguascalientes</c:v>
                </c:pt>
                <c:pt idx="1">
                  <c:v>Tabasco</c:v>
                </c:pt>
                <c:pt idx="2">
                  <c:v>San Luis Potosí</c:v>
                </c:pt>
                <c:pt idx="3">
                  <c:v>Puebla</c:v>
                </c:pt>
                <c:pt idx="4">
                  <c:v>Baja California Sur</c:v>
                </c:pt>
                <c:pt idx="5">
                  <c:v>Morelos</c:v>
                </c:pt>
                <c:pt idx="6">
                  <c:v>Michoacán</c:v>
                </c:pt>
                <c:pt idx="7">
                  <c:v>Guanajuato</c:v>
                </c:pt>
                <c:pt idx="8">
                  <c:v>Zacatecas</c:v>
                </c:pt>
                <c:pt idx="9">
                  <c:v>Sinaloa</c:v>
                </c:pt>
                <c:pt idx="10">
                  <c:v>Guerrero</c:v>
                </c:pt>
                <c:pt idx="11">
                  <c:v>Coahuila</c:v>
                </c:pt>
                <c:pt idx="12">
                  <c:v>Nayarit</c:v>
                </c:pt>
                <c:pt idx="13">
                  <c:v>Baja California</c:v>
                </c:pt>
                <c:pt idx="14">
                  <c:v>Nacional</c:v>
                </c:pt>
                <c:pt idx="15">
                  <c:v>Jalisco</c:v>
                </c:pt>
                <c:pt idx="16">
                  <c:v>Chiapas</c:v>
                </c:pt>
                <c:pt idx="17">
                  <c:v>Tlaxcala</c:v>
                </c:pt>
                <c:pt idx="18">
                  <c:v>Nuevo León</c:v>
                </c:pt>
                <c:pt idx="19">
                  <c:v>Tamaulipas</c:v>
                </c:pt>
                <c:pt idx="20">
                  <c:v>Oaxaca</c:v>
                </c:pt>
                <c:pt idx="21">
                  <c:v>Colima</c:v>
                </c:pt>
                <c:pt idx="22">
                  <c:v>Estado de México</c:v>
                </c:pt>
                <c:pt idx="23">
                  <c:v>Campeche</c:v>
                </c:pt>
                <c:pt idx="24">
                  <c:v>Durango</c:v>
                </c:pt>
                <c:pt idx="25">
                  <c:v>Querétaro</c:v>
                </c:pt>
                <c:pt idx="26">
                  <c:v>Chihuahua</c:v>
                </c:pt>
                <c:pt idx="27">
                  <c:v>Yucatán</c:v>
                </c:pt>
                <c:pt idx="28">
                  <c:v>Ciudad de México</c:v>
                </c:pt>
                <c:pt idx="29">
                  <c:v>Quintana Roo</c:v>
                </c:pt>
                <c:pt idx="30">
                  <c:v>Veracruz</c:v>
                </c:pt>
                <c:pt idx="31">
                  <c:v>Hidalgo</c:v>
                </c:pt>
                <c:pt idx="32">
                  <c:v>Sonora</c:v>
                </c:pt>
              </c:strCache>
            </c:strRef>
          </c:cat>
          <c:val>
            <c:numRef>
              <c:f>'F86'!$B$6:$B$38</c:f>
              <c:numCache>
                <c:formatCode>0.0</c:formatCode>
                <c:ptCount val="33"/>
                <c:pt idx="0">
                  <c:v>-10.819082426652001</c:v>
                </c:pt>
                <c:pt idx="1">
                  <c:v>-9.1454144707020006</c:v>
                </c:pt>
                <c:pt idx="2">
                  <c:v>-8.8504947341139992</c:v>
                </c:pt>
                <c:pt idx="3">
                  <c:v>-5.7459988526050001</c:v>
                </c:pt>
                <c:pt idx="4">
                  <c:v>-2.5940888887770002</c:v>
                </c:pt>
                <c:pt idx="5">
                  <c:v>-2.0679844770039999</c:v>
                </c:pt>
                <c:pt idx="6">
                  <c:v>-1.830692511601</c:v>
                </c:pt>
                <c:pt idx="7">
                  <c:v>-0.52941986001800001</c:v>
                </c:pt>
                <c:pt idx="8">
                  <c:v>-0.42525121146299999</c:v>
                </c:pt>
                <c:pt idx="9">
                  <c:v>0.86982855917599999</c:v>
                </c:pt>
                <c:pt idx="10">
                  <c:v>1.978483828593</c:v>
                </c:pt>
                <c:pt idx="11">
                  <c:v>2.9921275140439998</c:v>
                </c:pt>
                <c:pt idx="12">
                  <c:v>5.1819178260610004</c:v>
                </c:pt>
                <c:pt idx="13">
                  <c:v>5.8511997507890001</c:v>
                </c:pt>
                <c:pt idx="14">
                  <c:v>6.5698279011710001</c:v>
                </c:pt>
                <c:pt idx="15">
                  <c:v>6.5729478960270002</c:v>
                </c:pt>
                <c:pt idx="16">
                  <c:v>7.333673119767</c:v>
                </c:pt>
                <c:pt idx="17">
                  <c:v>7.3667879284710001</c:v>
                </c:pt>
                <c:pt idx="18">
                  <c:v>7.6979397020439997</c:v>
                </c:pt>
                <c:pt idx="19">
                  <c:v>7.848753692252</c:v>
                </c:pt>
                <c:pt idx="20">
                  <c:v>8.0262182355499991</c:v>
                </c:pt>
                <c:pt idx="21">
                  <c:v>8.5326547389650003</c:v>
                </c:pt>
                <c:pt idx="22">
                  <c:v>8.7513542789799992</c:v>
                </c:pt>
                <c:pt idx="23">
                  <c:v>9.0307211627239994</c:v>
                </c:pt>
                <c:pt idx="24">
                  <c:v>10.0595344363</c:v>
                </c:pt>
                <c:pt idx="25">
                  <c:v>11.598419456227999</c:v>
                </c:pt>
                <c:pt idx="26">
                  <c:v>12.15259786134</c:v>
                </c:pt>
                <c:pt idx="27">
                  <c:v>12.372433690351</c:v>
                </c:pt>
                <c:pt idx="28">
                  <c:v>13.827307440333</c:v>
                </c:pt>
                <c:pt idx="29">
                  <c:v>17.255787563716002</c:v>
                </c:pt>
                <c:pt idx="30">
                  <c:v>20.989369191603</c:v>
                </c:pt>
                <c:pt idx="31">
                  <c:v>21.385259824308001</c:v>
                </c:pt>
                <c:pt idx="32">
                  <c:v>31.449220676963002</c:v>
                </c:pt>
              </c:numCache>
            </c:numRef>
          </c:val>
          <c:extLst>
            <c:ext xmlns:c16="http://schemas.microsoft.com/office/drawing/2014/chart" uri="{C3380CC4-5D6E-409C-BE32-E72D297353CC}">
              <c16:uniqueId val="{00000026-B5E9-492F-B700-D6320CE5286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F5BC-46E9-B2BE-0B482A2D56EF}"/>
              </c:ext>
            </c:extLst>
          </c:dPt>
          <c:dPt>
            <c:idx val="15"/>
            <c:invertIfNegative val="0"/>
            <c:bubble3D val="0"/>
            <c:spPr>
              <a:solidFill>
                <a:srgbClr val="FBBB27"/>
              </a:solidFill>
              <a:ln>
                <a:noFill/>
              </a:ln>
              <a:effectLst/>
            </c:spPr>
            <c:extLst>
              <c:ext xmlns:c16="http://schemas.microsoft.com/office/drawing/2014/chart" uri="{C3380CC4-5D6E-409C-BE32-E72D297353CC}">
                <c16:uniqueId val="{00000003-F5BC-46E9-B2BE-0B482A2D56EF}"/>
              </c:ext>
            </c:extLst>
          </c:dPt>
          <c:dLbls>
            <c:dLbl>
              <c:idx val="0"/>
              <c:delete val="1"/>
              <c:extLst>
                <c:ext xmlns:c15="http://schemas.microsoft.com/office/drawing/2012/chart" uri="{CE6537A1-D6FC-4f65-9D91-7224C49458BB}"/>
                <c:ext xmlns:c16="http://schemas.microsoft.com/office/drawing/2014/chart" uri="{C3380CC4-5D6E-409C-BE32-E72D297353CC}">
                  <c16:uniqueId val="{00000004-F5BC-46E9-B2BE-0B482A2D56EF}"/>
                </c:ext>
              </c:extLst>
            </c:dLbl>
            <c:dLbl>
              <c:idx val="1"/>
              <c:delete val="1"/>
              <c:extLst>
                <c:ext xmlns:c15="http://schemas.microsoft.com/office/drawing/2012/chart" uri="{CE6537A1-D6FC-4f65-9D91-7224C49458BB}"/>
                <c:ext xmlns:c16="http://schemas.microsoft.com/office/drawing/2014/chart" uri="{C3380CC4-5D6E-409C-BE32-E72D297353CC}">
                  <c16:uniqueId val="{00000005-F5BC-46E9-B2BE-0B482A2D56EF}"/>
                </c:ext>
              </c:extLst>
            </c:dLbl>
            <c:dLbl>
              <c:idx val="2"/>
              <c:delete val="1"/>
              <c:extLst>
                <c:ext xmlns:c15="http://schemas.microsoft.com/office/drawing/2012/chart" uri="{CE6537A1-D6FC-4f65-9D91-7224C49458BB}"/>
                <c:ext xmlns:c16="http://schemas.microsoft.com/office/drawing/2014/chart" uri="{C3380CC4-5D6E-409C-BE32-E72D297353CC}">
                  <c16:uniqueId val="{00000006-F5BC-46E9-B2BE-0B482A2D56EF}"/>
                </c:ext>
              </c:extLst>
            </c:dLbl>
            <c:dLbl>
              <c:idx val="3"/>
              <c:delete val="1"/>
              <c:extLst>
                <c:ext xmlns:c15="http://schemas.microsoft.com/office/drawing/2012/chart" uri="{CE6537A1-D6FC-4f65-9D91-7224C49458BB}"/>
                <c:ext xmlns:c16="http://schemas.microsoft.com/office/drawing/2014/chart" uri="{C3380CC4-5D6E-409C-BE32-E72D297353CC}">
                  <c16:uniqueId val="{00000007-F5BC-46E9-B2BE-0B482A2D56EF}"/>
                </c:ext>
              </c:extLst>
            </c:dLbl>
            <c:dLbl>
              <c:idx val="4"/>
              <c:delete val="1"/>
              <c:extLst>
                <c:ext xmlns:c15="http://schemas.microsoft.com/office/drawing/2012/chart" uri="{CE6537A1-D6FC-4f65-9D91-7224C49458BB}"/>
                <c:ext xmlns:c16="http://schemas.microsoft.com/office/drawing/2014/chart" uri="{C3380CC4-5D6E-409C-BE32-E72D297353CC}">
                  <c16:uniqueId val="{00000008-F5BC-46E9-B2BE-0B482A2D56EF}"/>
                </c:ext>
              </c:extLst>
            </c:dLbl>
            <c:dLbl>
              <c:idx val="5"/>
              <c:delete val="1"/>
              <c:extLst>
                <c:ext xmlns:c15="http://schemas.microsoft.com/office/drawing/2012/chart" uri="{CE6537A1-D6FC-4f65-9D91-7224C49458BB}"/>
                <c:ext xmlns:c16="http://schemas.microsoft.com/office/drawing/2014/chart" uri="{C3380CC4-5D6E-409C-BE32-E72D297353CC}">
                  <c16:uniqueId val="{00000009-F5BC-46E9-B2BE-0B482A2D56EF}"/>
                </c:ext>
              </c:extLst>
            </c:dLbl>
            <c:dLbl>
              <c:idx val="6"/>
              <c:delete val="1"/>
              <c:extLst>
                <c:ext xmlns:c15="http://schemas.microsoft.com/office/drawing/2012/chart" uri="{CE6537A1-D6FC-4f65-9D91-7224C49458BB}"/>
                <c:ext xmlns:c16="http://schemas.microsoft.com/office/drawing/2014/chart" uri="{C3380CC4-5D6E-409C-BE32-E72D297353CC}">
                  <c16:uniqueId val="{00000001-F5BC-46E9-B2BE-0B482A2D56EF}"/>
                </c:ext>
              </c:extLst>
            </c:dLbl>
            <c:dLbl>
              <c:idx val="7"/>
              <c:delete val="1"/>
              <c:extLst>
                <c:ext xmlns:c15="http://schemas.microsoft.com/office/drawing/2012/chart" uri="{CE6537A1-D6FC-4f65-9D91-7224C49458BB}"/>
                <c:ext xmlns:c16="http://schemas.microsoft.com/office/drawing/2014/chart" uri="{C3380CC4-5D6E-409C-BE32-E72D297353CC}">
                  <c16:uniqueId val="{0000000A-F5BC-46E9-B2BE-0B482A2D56EF}"/>
                </c:ext>
              </c:extLst>
            </c:dLbl>
            <c:dLbl>
              <c:idx val="8"/>
              <c:delete val="1"/>
              <c:extLst>
                <c:ext xmlns:c15="http://schemas.microsoft.com/office/drawing/2012/chart" uri="{CE6537A1-D6FC-4f65-9D91-7224C49458BB}"/>
                <c:ext xmlns:c16="http://schemas.microsoft.com/office/drawing/2014/chart" uri="{C3380CC4-5D6E-409C-BE32-E72D297353CC}">
                  <c16:uniqueId val="{0000000B-F5BC-46E9-B2BE-0B482A2D56EF}"/>
                </c:ext>
              </c:extLst>
            </c:dLbl>
            <c:dLbl>
              <c:idx val="9"/>
              <c:delete val="1"/>
              <c:extLst>
                <c:ext xmlns:c15="http://schemas.microsoft.com/office/drawing/2012/chart" uri="{CE6537A1-D6FC-4f65-9D91-7224C49458BB}"/>
                <c:ext xmlns:c16="http://schemas.microsoft.com/office/drawing/2014/chart" uri="{C3380CC4-5D6E-409C-BE32-E72D297353CC}">
                  <c16:uniqueId val="{0000000C-F5BC-46E9-B2BE-0B482A2D56EF}"/>
                </c:ext>
              </c:extLst>
            </c:dLbl>
            <c:dLbl>
              <c:idx val="10"/>
              <c:delete val="1"/>
              <c:extLst>
                <c:ext xmlns:c15="http://schemas.microsoft.com/office/drawing/2012/chart" uri="{CE6537A1-D6FC-4f65-9D91-7224C49458BB}"/>
                <c:ext xmlns:c16="http://schemas.microsoft.com/office/drawing/2014/chart" uri="{C3380CC4-5D6E-409C-BE32-E72D297353CC}">
                  <c16:uniqueId val="{0000000D-F5BC-46E9-B2BE-0B482A2D56EF}"/>
                </c:ext>
              </c:extLst>
            </c:dLbl>
            <c:dLbl>
              <c:idx val="11"/>
              <c:delete val="1"/>
              <c:extLst>
                <c:ext xmlns:c15="http://schemas.microsoft.com/office/drawing/2012/chart" uri="{CE6537A1-D6FC-4f65-9D91-7224C49458BB}"/>
                <c:ext xmlns:c16="http://schemas.microsoft.com/office/drawing/2014/chart" uri="{C3380CC4-5D6E-409C-BE32-E72D297353CC}">
                  <c16:uniqueId val="{0000000E-F5BC-46E9-B2BE-0B482A2D56EF}"/>
                </c:ext>
              </c:extLst>
            </c:dLbl>
            <c:dLbl>
              <c:idx val="12"/>
              <c:delete val="1"/>
              <c:extLst>
                <c:ext xmlns:c15="http://schemas.microsoft.com/office/drawing/2012/chart" uri="{CE6537A1-D6FC-4f65-9D91-7224C49458BB}"/>
                <c:ext xmlns:c16="http://schemas.microsoft.com/office/drawing/2014/chart" uri="{C3380CC4-5D6E-409C-BE32-E72D297353CC}">
                  <c16:uniqueId val="{0000000F-F5BC-46E9-B2BE-0B482A2D56EF}"/>
                </c:ext>
              </c:extLst>
            </c:dLbl>
            <c:dLbl>
              <c:idx val="13"/>
              <c:delete val="1"/>
              <c:extLst>
                <c:ext xmlns:c15="http://schemas.microsoft.com/office/drawing/2012/chart" uri="{CE6537A1-D6FC-4f65-9D91-7224C49458BB}"/>
                <c:ext xmlns:c16="http://schemas.microsoft.com/office/drawing/2014/chart" uri="{C3380CC4-5D6E-409C-BE32-E72D297353CC}">
                  <c16:uniqueId val="{00000010-F5BC-46E9-B2BE-0B482A2D56EF}"/>
                </c:ext>
              </c:extLst>
            </c:dLbl>
            <c:dLbl>
              <c:idx val="14"/>
              <c:delete val="1"/>
              <c:extLst>
                <c:ext xmlns:c15="http://schemas.microsoft.com/office/drawing/2012/chart" uri="{CE6537A1-D6FC-4f65-9D91-7224C49458BB}"/>
                <c:ext xmlns:c16="http://schemas.microsoft.com/office/drawing/2014/chart" uri="{C3380CC4-5D6E-409C-BE32-E72D297353CC}">
                  <c16:uniqueId val="{00000011-F5BC-46E9-B2BE-0B482A2D56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'F87'!$A$6:$A$21</c:f>
              <c:strCache>
                <c:ptCount val="16"/>
                <c:pt idx="0">
                  <c:v>2006/10</c:v>
                </c:pt>
                <c:pt idx="1">
                  <c:v>2007/10</c:v>
                </c:pt>
                <c:pt idx="2">
                  <c:v>2008/10</c:v>
                </c:pt>
                <c:pt idx="3">
                  <c:v>2009/10</c:v>
                </c:pt>
                <c:pt idx="4">
                  <c:v>2010/10</c:v>
                </c:pt>
                <c:pt idx="5">
                  <c:v>2011/10</c:v>
                </c:pt>
                <c:pt idx="6">
                  <c:v>2012/10</c:v>
                </c:pt>
                <c:pt idx="7">
                  <c:v>2013/10</c:v>
                </c:pt>
                <c:pt idx="8">
                  <c:v>2014/10</c:v>
                </c:pt>
                <c:pt idx="9">
                  <c:v>2015/10</c:v>
                </c:pt>
                <c:pt idx="10">
                  <c:v>2016/10</c:v>
                </c:pt>
                <c:pt idx="11">
                  <c:v>2017/10</c:v>
                </c:pt>
                <c:pt idx="12">
                  <c:v>2018/10</c:v>
                </c:pt>
                <c:pt idx="13">
                  <c:v>2019/10</c:v>
                </c:pt>
                <c:pt idx="14">
                  <c:v>2020/10</c:v>
                </c:pt>
                <c:pt idx="15">
                  <c:v>2021/10</c:v>
                </c:pt>
              </c:strCache>
            </c:strRef>
          </c:cat>
          <c:val>
            <c:numRef>
              <c:f>'F87'!$B$6:$B$21</c:f>
              <c:numCache>
                <c:formatCode>#,##0</c:formatCode>
                <c:ptCount val="16"/>
                <c:pt idx="0">
                  <c:v>2730.0947724839998</c:v>
                </c:pt>
                <c:pt idx="1">
                  <c:v>3085.9116453189999</c:v>
                </c:pt>
                <c:pt idx="2">
                  <c:v>2616.9121931039999</c:v>
                </c:pt>
                <c:pt idx="3">
                  <c:v>2230.5559551599999</c:v>
                </c:pt>
                <c:pt idx="4">
                  <c:v>2274.673480683</c:v>
                </c:pt>
                <c:pt idx="5">
                  <c:v>2622.0250671829999</c:v>
                </c:pt>
                <c:pt idx="6">
                  <c:v>2607.6028833780001</c:v>
                </c:pt>
                <c:pt idx="7">
                  <c:v>2368.2431536099998</c:v>
                </c:pt>
                <c:pt idx="8">
                  <c:v>1928.8196125219999</c:v>
                </c:pt>
                <c:pt idx="9">
                  <c:v>2489.6324842909999</c:v>
                </c:pt>
                <c:pt idx="10">
                  <c:v>2398.863823528</c:v>
                </c:pt>
                <c:pt idx="11">
                  <c:v>2328.155214716</c:v>
                </c:pt>
                <c:pt idx="12">
                  <c:v>2258.9147784229999</c:v>
                </c:pt>
                <c:pt idx="13">
                  <c:v>1950.5947778069999</c:v>
                </c:pt>
                <c:pt idx="14">
                  <c:v>1363.4424942529999</c:v>
                </c:pt>
                <c:pt idx="15">
                  <c:v>1631.280287889</c:v>
                </c:pt>
              </c:numCache>
            </c:numRef>
          </c:val>
          <c:extLst>
            <c:ext xmlns:c16="http://schemas.microsoft.com/office/drawing/2014/chart" uri="{C3380CC4-5D6E-409C-BE32-E72D297353CC}">
              <c16:uniqueId val="{00000012-F5BC-46E9-B2BE-0B482A2D56EF}"/>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'F88'!$C$5</c:f>
              <c:strCache>
                <c:ptCount val="1"/>
                <c:pt idx="0">
                  <c:v>Valor de la producción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6333-4F22-BFA9-92A2805F89E9}"/>
              </c:ext>
            </c:extLst>
          </c:dPt>
          <c:dPt>
            <c:idx val="21"/>
            <c:invertIfNegative val="0"/>
            <c:bubble3D val="0"/>
            <c:spPr>
              <a:solidFill>
                <a:srgbClr val="7C878E"/>
              </a:solidFill>
              <a:ln>
                <a:noFill/>
              </a:ln>
              <a:effectLst/>
            </c:spPr>
            <c:extLst>
              <c:ext xmlns:c16="http://schemas.microsoft.com/office/drawing/2014/chart" uri="{C3380CC4-5D6E-409C-BE32-E72D297353CC}">
                <c16:uniqueId val="{00000003-6333-4F22-BFA9-92A2805F89E9}"/>
              </c:ext>
            </c:extLst>
          </c:dPt>
          <c:dPt>
            <c:idx val="33"/>
            <c:invertIfNegative val="0"/>
            <c:bubble3D val="0"/>
            <c:spPr>
              <a:solidFill>
                <a:srgbClr val="7C878E"/>
              </a:solidFill>
              <a:ln>
                <a:noFill/>
              </a:ln>
              <a:effectLst/>
            </c:spPr>
            <c:extLst>
              <c:ext xmlns:c16="http://schemas.microsoft.com/office/drawing/2014/chart" uri="{C3380CC4-5D6E-409C-BE32-E72D297353CC}">
                <c16:uniqueId val="{00000005-6333-4F22-BFA9-92A2805F89E9}"/>
              </c:ext>
            </c:extLst>
          </c:dPt>
          <c:dPt>
            <c:idx val="45"/>
            <c:invertIfNegative val="0"/>
            <c:bubble3D val="0"/>
            <c:spPr>
              <a:solidFill>
                <a:srgbClr val="7C878E"/>
              </a:solidFill>
              <a:ln>
                <a:noFill/>
              </a:ln>
              <a:effectLst/>
            </c:spPr>
            <c:extLst>
              <c:ext xmlns:c16="http://schemas.microsoft.com/office/drawing/2014/chart" uri="{C3380CC4-5D6E-409C-BE32-E72D297353CC}">
                <c16:uniqueId val="{00000007-6333-4F22-BFA9-92A2805F89E9}"/>
              </c:ext>
            </c:extLst>
          </c:dPt>
          <c:dPt>
            <c:idx val="57"/>
            <c:invertIfNegative val="0"/>
            <c:bubble3D val="0"/>
            <c:spPr>
              <a:solidFill>
                <a:srgbClr val="7C878E"/>
              </a:solidFill>
              <a:ln>
                <a:noFill/>
              </a:ln>
              <a:effectLst/>
            </c:spPr>
            <c:extLst>
              <c:ext xmlns:c16="http://schemas.microsoft.com/office/drawing/2014/chart" uri="{C3380CC4-5D6E-409C-BE32-E72D297353CC}">
                <c16:uniqueId val="{00000009-6333-4F22-BFA9-92A2805F89E9}"/>
              </c:ext>
            </c:extLst>
          </c:dPt>
          <c:dPt>
            <c:idx val="69"/>
            <c:invertIfNegative val="0"/>
            <c:bubble3D val="0"/>
            <c:spPr>
              <a:solidFill>
                <a:srgbClr val="7C878E"/>
              </a:solidFill>
              <a:ln>
                <a:noFill/>
              </a:ln>
              <a:effectLst/>
            </c:spPr>
            <c:extLst>
              <c:ext xmlns:c16="http://schemas.microsoft.com/office/drawing/2014/chart" uri="{C3380CC4-5D6E-409C-BE32-E72D297353CC}">
                <c16:uniqueId val="{0000000B-6333-4F22-BFA9-92A2805F89E9}"/>
              </c:ext>
            </c:extLst>
          </c:dPt>
          <c:dPt>
            <c:idx val="81"/>
            <c:invertIfNegative val="0"/>
            <c:bubble3D val="0"/>
            <c:spPr>
              <a:solidFill>
                <a:srgbClr val="7C878E"/>
              </a:solidFill>
              <a:ln>
                <a:noFill/>
              </a:ln>
              <a:effectLst/>
            </c:spPr>
            <c:extLst>
              <c:ext xmlns:c16="http://schemas.microsoft.com/office/drawing/2014/chart" uri="{C3380CC4-5D6E-409C-BE32-E72D297353CC}">
                <c16:uniqueId val="{0000000D-6333-4F22-BFA9-92A2805F89E9}"/>
              </c:ext>
            </c:extLst>
          </c:dPt>
          <c:dPt>
            <c:idx val="93"/>
            <c:invertIfNegative val="0"/>
            <c:bubble3D val="0"/>
            <c:spPr>
              <a:solidFill>
                <a:srgbClr val="7C878E"/>
              </a:solidFill>
              <a:ln>
                <a:noFill/>
              </a:ln>
              <a:effectLst/>
            </c:spPr>
            <c:extLst>
              <c:ext xmlns:c16="http://schemas.microsoft.com/office/drawing/2014/chart" uri="{C3380CC4-5D6E-409C-BE32-E72D297353CC}">
                <c16:uniqueId val="{0000000F-6333-4F22-BFA9-92A2805F89E9}"/>
              </c:ext>
            </c:extLst>
          </c:dPt>
          <c:dPt>
            <c:idx val="105"/>
            <c:invertIfNegative val="0"/>
            <c:bubble3D val="0"/>
            <c:spPr>
              <a:solidFill>
                <a:srgbClr val="FBBB27"/>
              </a:solidFill>
              <a:ln>
                <a:noFill/>
              </a:ln>
              <a:effectLst/>
            </c:spPr>
            <c:extLst>
              <c:ext xmlns:c16="http://schemas.microsoft.com/office/drawing/2014/chart" uri="{C3380CC4-5D6E-409C-BE32-E72D297353CC}">
                <c16:uniqueId val="{00000011-6333-4F22-BFA9-92A2805F89E9}"/>
              </c:ext>
            </c:extLst>
          </c:dPt>
          <c:cat>
            <c:multiLvlStrRef>
              <c:f>'F88'!$A$6:$B$111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'F88'!$C$6:$C$111</c:f>
              <c:numCache>
                <c:formatCode>#,##0</c:formatCode>
                <c:ptCount val="106"/>
                <c:pt idx="0">
                  <c:v>1894.489002693</c:v>
                </c:pt>
                <c:pt idx="1">
                  <c:v>2285.2278420080002</c:v>
                </c:pt>
                <c:pt idx="2">
                  <c:v>1951.7494531350001</c:v>
                </c:pt>
                <c:pt idx="3">
                  <c:v>2175.4812712859998</c:v>
                </c:pt>
                <c:pt idx="4">
                  <c:v>2035.7041386769999</c:v>
                </c:pt>
                <c:pt idx="5">
                  <c:v>2248.3396784309998</c:v>
                </c:pt>
                <c:pt idx="6">
                  <c:v>2348.6737458900002</c:v>
                </c:pt>
                <c:pt idx="7">
                  <c:v>2738.4397930810001</c:v>
                </c:pt>
                <c:pt idx="8">
                  <c:v>2491.6026244730001</c:v>
                </c:pt>
                <c:pt idx="9">
                  <c:v>2368.2431536099998</c:v>
                </c:pt>
                <c:pt idx="10">
                  <c:v>2485.0202016819999</c:v>
                </c:pt>
                <c:pt idx="11">
                  <c:v>2407.3612207289998</c:v>
                </c:pt>
                <c:pt idx="12">
                  <c:v>1574.013285857</c:v>
                </c:pt>
                <c:pt idx="13">
                  <c:v>1679.347788495</c:v>
                </c:pt>
                <c:pt idx="14">
                  <c:v>1649.649151695</c:v>
                </c:pt>
                <c:pt idx="15">
                  <c:v>1610.1070104119999</c:v>
                </c:pt>
                <c:pt idx="16">
                  <c:v>1983.8585131570001</c:v>
                </c:pt>
                <c:pt idx="17">
                  <c:v>1977.752663881</c:v>
                </c:pt>
                <c:pt idx="18">
                  <c:v>1689.822677398</c:v>
                </c:pt>
                <c:pt idx="19">
                  <c:v>2010.1212929789999</c:v>
                </c:pt>
                <c:pt idx="20">
                  <c:v>2003.0738918500001</c:v>
                </c:pt>
                <c:pt idx="21">
                  <c:v>1928.8196125219999</c:v>
                </c:pt>
                <c:pt idx="22">
                  <c:v>1942.107419833</c:v>
                </c:pt>
                <c:pt idx="23">
                  <c:v>2321.6522857760001</c:v>
                </c:pt>
                <c:pt idx="24">
                  <c:v>2209.4747289289999</c:v>
                </c:pt>
                <c:pt idx="25">
                  <c:v>1868.261175443</c:v>
                </c:pt>
                <c:pt idx="26">
                  <c:v>2666.4913328950001</c:v>
                </c:pt>
                <c:pt idx="27">
                  <c:v>2330.124774075</c:v>
                </c:pt>
                <c:pt idx="28">
                  <c:v>2615.8516358030001</c:v>
                </c:pt>
                <c:pt idx="29">
                  <c:v>2317.7733903530002</c:v>
                </c:pt>
                <c:pt idx="30">
                  <c:v>2121.4071263790001</c:v>
                </c:pt>
                <c:pt idx="31">
                  <c:v>2911.1634085370001</c:v>
                </c:pt>
                <c:pt idx="32">
                  <c:v>3073.4642871299998</c:v>
                </c:pt>
                <c:pt idx="33">
                  <c:v>2489.6324842909999</c:v>
                </c:pt>
                <c:pt idx="34">
                  <c:v>2201.8290452659999</c:v>
                </c:pt>
                <c:pt idx="35">
                  <c:v>2032.009669413</c:v>
                </c:pt>
                <c:pt idx="36">
                  <c:v>2582.4303394610001</c:v>
                </c:pt>
                <c:pt idx="37">
                  <c:v>2683.0153910640001</c:v>
                </c:pt>
                <c:pt idx="38">
                  <c:v>1919.491318549</c:v>
                </c:pt>
                <c:pt idx="39">
                  <c:v>2240.3397922559998</c:v>
                </c:pt>
                <c:pt idx="40">
                  <c:v>2185.518440546</c:v>
                </c:pt>
                <c:pt idx="41">
                  <c:v>2146.7409138029998</c:v>
                </c:pt>
                <c:pt idx="42">
                  <c:v>2084.6418898729999</c:v>
                </c:pt>
                <c:pt idx="43">
                  <c:v>2495.2996727290001</c:v>
                </c:pt>
                <c:pt idx="44">
                  <c:v>2257.2019772600001</c:v>
                </c:pt>
                <c:pt idx="45">
                  <c:v>2398.863823528</c:v>
                </c:pt>
                <c:pt idx="46">
                  <c:v>2524.8973337920002</c:v>
                </c:pt>
                <c:pt idx="47">
                  <c:v>2284.360025473</c:v>
                </c:pt>
                <c:pt idx="48">
                  <c:v>1933.504086593</c:v>
                </c:pt>
                <c:pt idx="49">
                  <c:v>2183.8845315489998</c:v>
                </c:pt>
                <c:pt idx="50">
                  <c:v>2230.315251774</c:v>
                </c:pt>
                <c:pt idx="51">
                  <c:v>2505.9196947949999</c:v>
                </c:pt>
                <c:pt idx="52">
                  <c:v>2653.2230326839999</c:v>
                </c:pt>
                <c:pt idx="53">
                  <c:v>2856.25875189</c:v>
                </c:pt>
                <c:pt idx="54">
                  <c:v>2113.3048988669998</c:v>
                </c:pt>
                <c:pt idx="55">
                  <c:v>2341.0457055470001</c:v>
                </c:pt>
                <c:pt idx="56">
                  <c:v>2138.7394757860002</c:v>
                </c:pt>
                <c:pt idx="57">
                  <c:v>2328.155214716</c:v>
                </c:pt>
                <c:pt idx="58">
                  <c:v>2188.4737942239999</c:v>
                </c:pt>
                <c:pt idx="59">
                  <c:v>2738.79935746</c:v>
                </c:pt>
                <c:pt idx="60">
                  <c:v>1943.3097480609999</c:v>
                </c:pt>
                <c:pt idx="61">
                  <c:v>1833.0975500510001</c:v>
                </c:pt>
                <c:pt idx="62">
                  <c:v>1993.3354172859999</c:v>
                </c:pt>
                <c:pt idx="63">
                  <c:v>2020.074211823</c:v>
                </c:pt>
                <c:pt idx="64">
                  <c:v>2541.948392153</c:v>
                </c:pt>
                <c:pt idx="65">
                  <c:v>2100.354253905</c:v>
                </c:pt>
                <c:pt idx="66">
                  <c:v>2384.4574904649999</c:v>
                </c:pt>
                <c:pt idx="67">
                  <c:v>2818.0111267080001</c:v>
                </c:pt>
                <c:pt idx="68">
                  <c:v>1852.7433452539999</c:v>
                </c:pt>
                <c:pt idx="69">
                  <c:v>2258.9147784229999</c:v>
                </c:pt>
                <c:pt idx="70">
                  <c:v>1720.1555108</c:v>
                </c:pt>
                <c:pt idx="71">
                  <c:v>2789.8769758859999</c:v>
                </c:pt>
                <c:pt idx="72">
                  <c:v>1768.7447041519999</c:v>
                </c:pt>
                <c:pt idx="73">
                  <c:v>1743.1875806170001</c:v>
                </c:pt>
                <c:pt idx="74">
                  <c:v>1986.6897139979999</c:v>
                </c:pt>
                <c:pt idx="75">
                  <c:v>1733.73172935</c:v>
                </c:pt>
                <c:pt idx="76">
                  <c:v>1798.6615119109999</c:v>
                </c:pt>
                <c:pt idx="77">
                  <c:v>1780.596483992</c:v>
                </c:pt>
                <c:pt idx="78">
                  <c:v>1764.628665447</c:v>
                </c:pt>
                <c:pt idx="79">
                  <c:v>1883.842661506</c:v>
                </c:pt>
                <c:pt idx="80">
                  <c:v>1869.15929342</c:v>
                </c:pt>
                <c:pt idx="81">
                  <c:v>1950.5947778069999</c:v>
                </c:pt>
                <c:pt idx="82">
                  <c:v>1916.1944893360001</c:v>
                </c:pt>
                <c:pt idx="83">
                  <c:v>1925.1618791159999</c:v>
                </c:pt>
                <c:pt idx="84">
                  <c:v>1583.2968420730001</c:v>
                </c:pt>
                <c:pt idx="85">
                  <c:v>1672.5844089719999</c:v>
                </c:pt>
                <c:pt idx="86">
                  <c:v>1555.8531746660001</c:v>
                </c:pt>
                <c:pt idx="87">
                  <c:v>1277.8516513100001</c:v>
                </c:pt>
                <c:pt idx="88">
                  <c:v>1223.713025258</c:v>
                </c:pt>
                <c:pt idx="89">
                  <c:v>1307.371234209</c:v>
                </c:pt>
                <c:pt idx="90">
                  <c:v>1307.3254495050001</c:v>
                </c:pt>
                <c:pt idx="91">
                  <c:v>1310.3460591789999</c:v>
                </c:pt>
                <c:pt idx="92">
                  <c:v>1471.0050672120001</c:v>
                </c:pt>
                <c:pt idx="93">
                  <c:v>1363.4424942529999</c:v>
                </c:pt>
                <c:pt idx="94">
                  <c:v>1460.688703861</c:v>
                </c:pt>
                <c:pt idx="95">
                  <c:v>1393.5600072550001</c:v>
                </c:pt>
                <c:pt idx="96">
                  <c:v>1323.412155429</c:v>
                </c:pt>
                <c:pt idx="97">
                  <c:v>1285.704185396</c:v>
                </c:pt>
                <c:pt idx="98">
                  <c:v>1562.2819323379999</c:v>
                </c:pt>
                <c:pt idx="99">
                  <c:v>1404.678035726</c:v>
                </c:pt>
                <c:pt idx="100">
                  <c:v>1324.3402681709999</c:v>
                </c:pt>
                <c:pt idx="101">
                  <c:v>1248.675763365</c:v>
                </c:pt>
                <c:pt idx="102">
                  <c:v>1498.2356071429999</c:v>
                </c:pt>
                <c:pt idx="103">
                  <c:v>1314.2402707599999</c:v>
                </c:pt>
                <c:pt idx="104">
                  <c:v>1543.086057152</c:v>
                </c:pt>
                <c:pt idx="105">
                  <c:v>1631.280287889</c:v>
                </c:pt>
              </c:numCache>
            </c:numRef>
          </c:val>
          <c:extLst>
            <c:ext xmlns:c16="http://schemas.microsoft.com/office/drawing/2014/chart" uri="{C3380CC4-5D6E-409C-BE32-E72D297353CC}">
              <c16:uniqueId val="{00000012-6333-4F22-BFA9-92A2805F89E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'F88'!$D$5</c:f>
              <c:strCache>
                <c:ptCount val="1"/>
                <c:pt idx="0">
                  <c:v>Promedio</c:v>
                </c:pt>
              </c:strCache>
            </c:strRef>
          </c:tx>
          <c:spPr>
            <a:ln w="28575" cap="rnd">
              <a:solidFill>
                <a:srgbClr val="B69630"/>
              </a:solidFill>
              <a:round/>
            </a:ln>
            <a:effectLst/>
          </c:spPr>
          <c:marker>
            <c:symbol val="none"/>
          </c:marker>
          <c:cat>
            <c:multiLvlStrRef>
              <c:f>'F88'!$A$6:$B$111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'F88'!$D$6:$D$111</c:f>
              <c:numCache>
                <c:formatCode>#,##0</c:formatCode>
                <c:ptCount val="106"/>
                <c:pt idx="0">
                  <c:v>2527.46627940692</c:v>
                </c:pt>
                <c:pt idx="1">
                  <c:v>2537.5607932408302</c:v>
                </c:pt>
                <c:pt idx="2">
                  <c:v>2533.3422729833301</c:v>
                </c:pt>
                <c:pt idx="3">
                  <c:v>2562.3897347269199</c:v>
                </c:pt>
                <c:pt idx="4">
                  <c:v>2504.9085851989998</c:v>
                </c:pt>
                <c:pt idx="5">
                  <c:v>2470.5673086624201</c:v>
                </c:pt>
                <c:pt idx="6">
                  <c:v>2402.0975906121698</c:v>
                </c:pt>
                <c:pt idx="7">
                  <c:v>2366.8384883630001</c:v>
                </c:pt>
                <c:pt idx="8">
                  <c:v>2355.9231325444998</c:v>
                </c:pt>
                <c:pt idx="9">
                  <c:v>2335.9764883971702</c:v>
                </c:pt>
                <c:pt idx="10">
                  <c:v>2310.78935971192</c:v>
                </c:pt>
                <c:pt idx="11">
                  <c:v>2285.8610104745799</c:v>
                </c:pt>
                <c:pt idx="12">
                  <c:v>2259.1547007382501</c:v>
                </c:pt>
                <c:pt idx="13">
                  <c:v>2208.66469627883</c:v>
                </c:pt>
                <c:pt idx="14">
                  <c:v>2183.4896711588299</c:v>
                </c:pt>
                <c:pt idx="15">
                  <c:v>2136.3751494193298</c:v>
                </c:pt>
                <c:pt idx="16">
                  <c:v>2132.0546806259999</c:v>
                </c:pt>
                <c:pt idx="17">
                  <c:v>2109.50576274683</c:v>
                </c:pt>
                <c:pt idx="18">
                  <c:v>2054.60150703917</c:v>
                </c:pt>
                <c:pt idx="19">
                  <c:v>1993.9082986973301</c:v>
                </c:pt>
                <c:pt idx="20">
                  <c:v>1953.19757097875</c:v>
                </c:pt>
                <c:pt idx="21">
                  <c:v>1916.57894255475</c:v>
                </c:pt>
                <c:pt idx="22">
                  <c:v>1871.3362107339999</c:v>
                </c:pt>
                <c:pt idx="23">
                  <c:v>1864.1937994879199</c:v>
                </c:pt>
                <c:pt idx="24">
                  <c:v>1917.14891974392</c:v>
                </c:pt>
                <c:pt idx="25">
                  <c:v>1932.89170198958</c:v>
                </c:pt>
                <c:pt idx="26">
                  <c:v>2017.6285504229199</c:v>
                </c:pt>
                <c:pt idx="27">
                  <c:v>2077.6300307281699</c:v>
                </c:pt>
                <c:pt idx="28">
                  <c:v>2130.2961242820002</c:v>
                </c:pt>
                <c:pt idx="29">
                  <c:v>2158.63118482133</c:v>
                </c:pt>
                <c:pt idx="30">
                  <c:v>2194.5965555697499</c:v>
                </c:pt>
                <c:pt idx="31">
                  <c:v>2269.6833985329199</c:v>
                </c:pt>
                <c:pt idx="32">
                  <c:v>2358.8825981395798</c:v>
                </c:pt>
                <c:pt idx="33">
                  <c:v>2405.61700412033</c:v>
                </c:pt>
                <c:pt idx="34">
                  <c:v>2427.2604729064201</c:v>
                </c:pt>
                <c:pt idx="35">
                  <c:v>2403.1235882095002</c:v>
                </c:pt>
                <c:pt idx="36">
                  <c:v>2434.2032224205</c:v>
                </c:pt>
                <c:pt idx="37">
                  <c:v>2502.0994070555798</c:v>
                </c:pt>
                <c:pt idx="38">
                  <c:v>2439.84940586008</c:v>
                </c:pt>
                <c:pt idx="39">
                  <c:v>2432.3673240418302</c:v>
                </c:pt>
                <c:pt idx="40">
                  <c:v>2396.5062244370802</c:v>
                </c:pt>
                <c:pt idx="41">
                  <c:v>2382.2535180579198</c:v>
                </c:pt>
                <c:pt idx="42">
                  <c:v>2379.1897483490802</c:v>
                </c:pt>
                <c:pt idx="43">
                  <c:v>2344.5344370317498</c:v>
                </c:pt>
                <c:pt idx="44">
                  <c:v>2276.5125778759202</c:v>
                </c:pt>
                <c:pt idx="45">
                  <c:v>2268.9485228123299</c:v>
                </c:pt>
                <c:pt idx="46">
                  <c:v>2295.8708801895</c:v>
                </c:pt>
                <c:pt idx="47">
                  <c:v>2316.9000765278302</c:v>
                </c:pt>
                <c:pt idx="48">
                  <c:v>2262.8228887888299</c:v>
                </c:pt>
                <c:pt idx="49">
                  <c:v>2221.2286504959202</c:v>
                </c:pt>
                <c:pt idx="50">
                  <c:v>2247.1306449313302</c:v>
                </c:pt>
                <c:pt idx="51">
                  <c:v>2269.2623034762501</c:v>
                </c:pt>
                <c:pt idx="52">
                  <c:v>2308.2376861544199</c:v>
                </c:pt>
                <c:pt idx="53">
                  <c:v>2367.3641726616702</c:v>
                </c:pt>
                <c:pt idx="54">
                  <c:v>2369.7527567444999</c:v>
                </c:pt>
                <c:pt idx="55">
                  <c:v>2356.8982594793301</c:v>
                </c:pt>
                <c:pt idx="56">
                  <c:v>2347.0263843564999</c:v>
                </c:pt>
                <c:pt idx="57">
                  <c:v>2341.1340002888301</c:v>
                </c:pt>
                <c:pt idx="58">
                  <c:v>2313.09870532483</c:v>
                </c:pt>
                <c:pt idx="59">
                  <c:v>2350.9686496570798</c:v>
                </c:pt>
                <c:pt idx="60">
                  <c:v>2351.7857881127502</c:v>
                </c:pt>
                <c:pt idx="61">
                  <c:v>2322.5535396545802</c:v>
                </c:pt>
                <c:pt idx="62">
                  <c:v>2302.8052201139199</c:v>
                </c:pt>
                <c:pt idx="63">
                  <c:v>2262.3180965329202</c:v>
                </c:pt>
                <c:pt idx="64">
                  <c:v>2253.0452098219998</c:v>
                </c:pt>
                <c:pt idx="65">
                  <c:v>2190.0531683232498</c:v>
                </c:pt>
                <c:pt idx="66">
                  <c:v>2212.6492176230799</c:v>
                </c:pt>
                <c:pt idx="67">
                  <c:v>2252.3963360531702</c:v>
                </c:pt>
                <c:pt idx="68">
                  <c:v>2228.5633251754998</c:v>
                </c:pt>
                <c:pt idx="69">
                  <c:v>2222.7932888177502</c:v>
                </c:pt>
                <c:pt idx="70">
                  <c:v>2183.7667651990801</c:v>
                </c:pt>
                <c:pt idx="71">
                  <c:v>2188.0232334012499</c:v>
                </c:pt>
                <c:pt idx="72">
                  <c:v>2173.4761464088301</c:v>
                </c:pt>
                <c:pt idx="73">
                  <c:v>2165.9836489559998</c:v>
                </c:pt>
                <c:pt idx="74">
                  <c:v>2165.42984034867</c:v>
                </c:pt>
                <c:pt idx="75">
                  <c:v>2141.5679668092498</c:v>
                </c:pt>
                <c:pt idx="76">
                  <c:v>2079.6273934557498</c:v>
                </c:pt>
                <c:pt idx="77">
                  <c:v>2052.98091262967</c:v>
                </c:pt>
                <c:pt idx="78">
                  <c:v>2001.3285105448299</c:v>
                </c:pt>
                <c:pt idx="79">
                  <c:v>1923.48113844467</c:v>
                </c:pt>
                <c:pt idx="80">
                  <c:v>1924.8491341251699</c:v>
                </c:pt>
                <c:pt idx="81">
                  <c:v>1899.1558007404999</c:v>
                </c:pt>
                <c:pt idx="82">
                  <c:v>1915.4923822851699</c:v>
                </c:pt>
                <c:pt idx="83">
                  <c:v>1843.4327908876701</c:v>
                </c:pt>
                <c:pt idx="84">
                  <c:v>1827.97880238108</c:v>
                </c:pt>
                <c:pt idx="85">
                  <c:v>1822.0952047440001</c:v>
                </c:pt>
                <c:pt idx="86">
                  <c:v>1786.19215979967</c:v>
                </c:pt>
                <c:pt idx="87">
                  <c:v>1748.2021532963299</c:v>
                </c:pt>
                <c:pt idx="88">
                  <c:v>1700.28977940858</c:v>
                </c:pt>
                <c:pt idx="89">
                  <c:v>1660.85434192667</c:v>
                </c:pt>
                <c:pt idx="90">
                  <c:v>1622.74574059817</c:v>
                </c:pt>
                <c:pt idx="91">
                  <c:v>1574.95435707092</c:v>
                </c:pt>
                <c:pt idx="92">
                  <c:v>1541.7748382202501</c:v>
                </c:pt>
                <c:pt idx="93">
                  <c:v>1492.84548125742</c:v>
                </c:pt>
                <c:pt idx="94">
                  <c:v>1454.88666580117</c:v>
                </c:pt>
                <c:pt idx="95">
                  <c:v>1410.5865098127499</c:v>
                </c:pt>
                <c:pt idx="96">
                  <c:v>1388.9294525924199</c:v>
                </c:pt>
                <c:pt idx="97">
                  <c:v>1356.6894339610801</c:v>
                </c:pt>
                <c:pt idx="98">
                  <c:v>1357.2251637670799</c:v>
                </c:pt>
                <c:pt idx="99">
                  <c:v>1367.7940291350801</c:v>
                </c:pt>
                <c:pt idx="100">
                  <c:v>1376.1796327111699</c:v>
                </c:pt>
                <c:pt idx="101">
                  <c:v>1371.28834347417</c:v>
                </c:pt>
                <c:pt idx="102">
                  <c:v>1387.19752327733</c:v>
                </c:pt>
                <c:pt idx="103">
                  <c:v>1387.52204090908</c:v>
                </c:pt>
                <c:pt idx="104">
                  <c:v>1393.5287900707499</c:v>
                </c:pt>
                <c:pt idx="105">
                  <c:v>1415.8486062070799</c:v>
                </c:pt>
              </c:numCache>
            </c:numRef>
          </c:val>
          <c:smooth val="0"/>
          <c:extLst>
            <c:ext xmlns:c16="http://schemas.microsoft.com/office/drawing/2014/chart" uri="{C3380CC4-5D6E-409C-BE32-E72D297353CC}">
              <c16:uniqueId val="{00000013-6333-4F22-BFA9-92A2805F89E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'F89'!$C$5</c:f>
              <c:strCache>
                <c:ptCount val="1"/>
                <c:pt idx="0">
                  <c:v>Variación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2FD6-4E0C-8C66-0DC0BB5641EA}"/>
              </c:ext>
            </c:extLst>
          </c:dPt>
          <c:dPt>
            <c:idx val="21"/>
            <c:invertIfNegative val="0"/>
            <c:bubble3D val="0"/>
            <c:spPr>
              <a:solidFill>
                <a:srgbClr val="7C878E"/>
              </a:solidFill>
              <a:ln>
                <a:noFill/>
              </a:ln>
              <a:effectLst/>
            </c:spPr>
            <c:extLst>
              <c:ext xmlns:c16="http://schemas.microsoft.com/office/drawing/2014/chart" uri="{C3380CC4-5D6E-409C-BE32-E72D297353CC}">
                <c16:uniqueId val="{00000003-2FD6-4E0C-8C66-0DC0BB5641EA}"/>
              </c:ext>
            </c:extLst>
          </c:dPt>
          <c:dPt>
            <c:idx val="33"/>
            <c:invertIfNegative val="0"/>
            <c:bubble3D val="0"/>
            <c:spPr>
              <a:solidFill>
                <a:srgbClr val="7C878E"/>
              </a:solidFill>
              <a:ln>
                <a:noFill/>
              </a:ln>
              <a:effectLst/>
            </c:spPr>
            <c:extLst>
              <c:ext xmlns:c16="http://schemas.microsoft.com/office/drawing/2014/chart" uri="{C3380CC4-5D6E-409C-BE32-E72D297353CC}">
                <c16:uniqueId val="{00000005-2FD6-4E0C-8C66-0DC0BB5641EA}"/>
              </c:ext>
            </c:extLst>
          </c:dPt>
          <c:dPt>
            <c:idx val="45"/>
            <c:invertIfNegative val="0"/>
            <c:bubble3D val="0"/>
            <c:spPr>
              <a:solidFill>
                <a:srgbClr val="7C878E"/>
              </a:solidFill>
              <a:ln>
                <a:noFill/>
              </a:ln>
              <a:effectLst/>
            </c:spPr>
            <c:extLst>
              <c:ext xmlns:c16="http://schemas.microsoft.com/office/drawing/2014/chart" uri="{C3380CC4-5D6E-409C-BE32-E72D297353CC}">
                <c16:uniqueId val="{00000007-2FD6-4E0C-8C66-0DC0BB5641EA}"/>
              </c:ext>
            </c:extLst>
          </c:dPt>
          <c:dPt>
            <c:idx val="57"/>
            <c:invertIfNegative val="0"/>
            <c:bubble3D val="0"/>
            <c:spPr>
              <a:solidFill>
                <a:srgbClr val="7C878E"/>
              </a:solidFill>
              <a:ln>
                <a:noFill/>
              </a:ln>
              <a:effectLst/>
            </c:spPr>
            <c:extLst>
              <c:ext xmlns:c16="http://schemas.microsoft.com/office/drawing/2014/chart" uri="{C3380CC4-5D6E-409C-BE32-E72D297353CC}">
                <c16:uniqueId val="{00000009-2FD6-4E0C-8C66-0DC0BB5641EA}"/>
              </c:ext>
            </c:extLst>
          </c:dPt>
          <c:dPt>
            <c:idx val="69"/>
            <c:invertIfNegative val="0"/>
            <c:bubble3D val="0"/>
            <c:spPr>
              <a:solidFill>
                <a:srgbClr val="7C878E"/>
              </a:solidFill>
              <a:ln>
                <a:noFill/>
              </a:ln>
              <a:effectLst/>
            </c:spPr>
            <c:extLst>
              <c:ext xmlns:c16="http://schemas.microsoft.com/office/drawing/2014/chart" uri="{C3380CC4-5D6E-409C-BE32-E72D297353CC}">
                <c16:uniqueId val="{0000000B-2FD6-4E0C-8C66-0DC0BB5641EA}"/>
              </c:ext>
            </c:extLst>
          </c:dPt>
          <c:dPt>
            <c:idx val="81"/>
            <c:invertIfNegative val="0"/>
            <c:bubble3D val="0"/>
            <c:spPr>
              <a:solidFill>
                <a:srgbClr val="7C878E"/>
              </a:solidFill>
              <a:ln>
                <a:noFill/>
              </a:ln>
              <a:effectLst/>
            </c:spPr>
            <c:extLst>
              <c:ext xmlns:c16="http://schemas.microsoft.com/office/drawing/2014/chart" uri="{C3380CC4-5D6E-409C-BE32-E72D297353CC}">
                <c16:uniqueId val="{0000000D-2FD6-4E0C-8C66-0DC0BB5641EA}"/>
              </c:ext>
            </c:extLst>
          </c:dPt>
          <c:dPt>
            <c:idx val="93"/>
            <c:invertIfNegative val="0"/>
            <c:bubble3D val="0"/>
            <c:spPr>
              <a:solidFill>
                <a:srgbClr val="7C878E"/>
              </a:solidFill>
              <a:ln>
                <a:noFill/>
              </a:ln>
              <a:effectLst/>
            </c:spPr>
            <c:extLst>
              <c:ext xmlns:c16="http://schemas.microsoft.com/office/drawing/2014/chart" uri="{C3380CC4-5D6E-409C-BE32-E72D297353CC}">
                <c16:uniqueId val="{0000000F-2FD6-4E0C-8C66-0DC0BB5641EA}"/>
              </c:ext>
            </c:extLst>
          </c:dPt>
          <c:dPt>
            <c:idx val="105"/>
            <c:invertIfNegative val="0"/>
            <c:bubble3D val="0"/>
            <c:spPr>
              <a:solidFill>
                <a:srgbClr val="FBBB27"/>
              </a:solidFill>
              <a:ln>
                <a:noFill/>
              </a:ln>
              <a:effectLst/>
            </c:spPr>
            <c:extLst>
              <c:ext xmlns:c16="http://schemas.microsoft.com/office/drawing/2014/chart" uri="{C3380CC4-5D6E-409C-BE32-E72D297353CC}">
                <c16:uniqueId val="{00000011-2FD6-4E0C-8C66-0DC0BB5641EA}"/>
              </c:ext>
            </c:extLst>
          </c:dPt>
          <c:cat>
            <c:multiLvlStrRef>
              <c:f>'F89'!$A$6:$B$111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'F89'!$C$6:$C$111</c:f>
              <c:numCache>
                <c:formatCode>0.0</c:formatCode>
                <c:ptCount val="106"/>
                <c:pt idx="0">
                  <c:v>-0.47355240180313501</c:v>
                </c:pt>
                <c:pt idx="1">
                  <c:v>1.57257808595226</c:v>
                </c:pt>
                <c:pt idx="2">
                  <c:v>2.0237160076320699</c:v>
                </c:pt>
                <c:pt idx="3">
                  <c:v>5.3995302011886599</c:v>
                </c:pt>
                <c:pt idx="4">
                  <c:v>2.1040767471631301</c:v>
                </c:pt>
                <c:pt idx="5">
                  <c:v>0.41285680708727002</c:v>
                </c:pt>
                <c:pt idx="6">
                  <c:v>-3.66970573873227</c:v>
                </c:pt>
                <c:pt idx="7">
                  <c:v>-7.1657826622313898</c:v>
                </c:pt>
                <c:pt idx="8">
                  <c:v>-7.2677943431433896</c:v>
                </c:pt>
                <c:pt idx="9">
                  <c:v>-8.0094028839736602</c:v>
                </c:pt>
                <c:pt idx="10">
                  <c:v>-8.8593399601294305</c:v>
                </c:pt>
                <c:pt idx="11">
                  <c:v>-10.313004675974</c:v>
                </c:pt>
                <c:pt idx="12">
                  <c:v>-10.6158321816118</c:v>
                </c:pt>
                <c:pt idx="13">
                  <c:v>-12.961112018993299</c:v>
                </c:pt>
                <c:pt idx="14">
                  <c:v>-13.80992239207</c:v>
                </c:pt>
                <c:pt idx="15">
                  <c:v>-16.625674835252401</c:v>
                </c:pt>
                <c:pt idx="16">
                  <c:v>-14.8849306029018</c:v>
                </c:pt>
                <c:pt idx="17">
                  <c:v>-14.6145196955215</c:v>
                </c:pt>
                <c:pt idx="18">
                  <c:v>-14.4663599402072</c:v>
                </c:pt>
                <c:pt idx="19">
                  <c:v>-15.756469716850001</c:v>
                </c:pt>
                <c:pt idx="20">
                  <c:v>-17.094172386294598</c:v>
                </c:pt>
                <c:pt idx="21">
                  <c:v>-17.9538427687766</c:v>
                </c:pt>
                <c:pt idx="22">
                  <c:v>-19.017447312147201</c:v>
                </c:pt>
                <c:pt idx="23">
                  <c:v>-18.446756344959098</c:v>
                </c:pt>
                <c:pt idx="24">
                  <c:v>-15.1386614153768</c:v>
                </c:pt>
                <c:pt idx="25">
                  <c:v>-12.4859601710424</c:v>
                </c:pt>
                <c:pt idx="26">
                  <c:v>-7.5961486297249197</c:v>
                </c:pt>
                <c:pt idx="27">
                  <c:v>-2.7497566945175098</c:v>
                </c:pt>
                <c:pt idx="28">
                  <c:v>-8.2481765593545003E-2</c:v>
                </c:pt>
                <c:pt idx="29">
                  <c:v>2.3287645353731001</c:v>
                </c:pt>
                <c:pt idx="30">
                  <c:v>6.8137323977887299</c:v>
                </c:pt>
                <c:pt idx="31">
                  <c:v>13.8308817920941</c:v>
                </c:pt>
                <c:pt idx="32">
                  <c:v>20.7703016422217</c:v>
                </c:pt>
                <c:pt idx="33">
                  <c:v>25.516197152500698</c:v>
                </c:pt>
                <c:pt idx="34">
                  <c:v>29.7073427523943</c:v>
                </c:pt>
                <c:pt idx="35">
                  <c:v>28.909536598052402</c:v>
                </c:pt>
                <c:pt idx="36">
                  <c:v>26.9699603067689</c:v>
                </c:pt>
                <c:pt idx="37">
                  <c:v>29.448504770344702</c:v>
                </c:pt>
                <c:pt idx="38">
                  <c:v>20.926590047938401</c:v>
                </c:pt>
                <c:pt idx="39">
                  <c:v>17.0741319709043</c:v>
                </c:pt>
                <c:pt idx="40">
                  <c:v>12.4963894512462</c:v>
                </c:pt>
                <c:pt idx="41">
                  <c:v>10.359450693059999</c:v>
                </c:pt>
                <c:pt idx="42">
                  <c:v>8.4112586575809196</c:v>
                </c:pt>
                <c:pt idx="43">
                  <c:v>3.2978625365641401</c:v>
                </c:pt>
                <c:pt idx="44">
                  <c:v>-3.4919084285343698</c:v>
                </c:pt>
                <c:pt idx="45">
                  <c:v>-5.6812236143124499</c:v>
                </c:pt>
                <c:pt idx="46">
                  <c:v>-5.4130817101631399</c:v>
                </c:pt>
                <c:pt idx="47">
                  <c:v>-3.5879765861692299</c:v>
                </c:pt>
                <c:pt idx="48">
                  <c:v>-7.0405105068117999</c:v>
                </c:pt>
                <c:pt idx="49">
                  <c:v>-11.225403585790801</c:v>
                </c:pt>
                <c:pt idx="50">
                  <c:v>-7.8987973792920902</c:v>
                </c:pt>
                <c:pt idx="51">
                  <c:v>-6.7056081108076304</c:v>
                </c:pt>
                <c:pt idx="52">
                  <c:v>-3.6832175682498001</c:v>
                </c:pt>
                <c:pt idx="53">
                  <c:v>-0.62501095216718205</c:v>
                </c:pt>
                <c:pt idx="54">
                  <c:v>-0.39664728763780799</c:v>
                </c:pt>
                <c:pt idx="55">
                  <c:v>0.52734659181361598</c:v>
                </c:pt>
                <c:pt idx="56">
                  <c:v>3.0974485784030201</c:v>
                </c:pt>
                <c:pt idx="57">
                  <c:v>3.1814506477664302</c:v>
                </c:pt>
                <c:pt idx="58">
                  <c:v>0.75038301517684802</c:v>
                </c:pt>
                <c:pt idx="59">
                  <c:v>1.4704377402544599</c:v>
                </c:pt>
                <c:pt idx="60">
                  <c:v>3.9315007712129799</c:v>
                </c:pt>
                <c:pt idx="61">
                  <c:v>4.5616595633252404</c:v>
                </c:pt>
                <c:pt idx="62">
                  <c:v>2.4775851510086202</c:v>
                </c:pt>
                <c:pt idx="63">
                  <c:v>-0.30601164672307002</c:v>
                </c:pt>
                <c:pt idx="64">
                  <c:v>-2.39110888204798</c:v>
                </c:pt>
                <c:pt idx="65">
                  <c:v>-7.4898068656273997</c:v>
                </c:pt>
                <c:pt idx="66">
                  <c:v>-6.6295329195962696</c:v>
                </c:pt>
                <c:pt idx="67">
                  <c:v>-4.4338750307046597</c:v>
                </c:pt>
                <c:pt idx="68">
                  <c:v>-5.0473680215350303</c:v>
                </c:pt>
                <c:pt idx="69">
                  <c:v>-5.05484570539247</c:v>
                </c:pt>
                <c:pt idx="70">
                  <c:v>-5.5912849645379801</c:v>
                </c:pt>
                <c:pt idx="71">
                  <c:v>-6.9309906059189998</c:v>
                </c:pt>
                <c:pt idx="72">
                  <c:v>-7.5818827805318803</c:v>
                </c:pt>
                <c:pt idx="73">
                  <c:v>-6.7412823009397203</c:v>
                </c:pt>
                <c:pt idx="74">
                  <c:v>-5.9655666300102501</c:v>
                </c:pt>
                <c:pt idx="75">
                  <c:v>-5.3374514357074903</c:v>
                </c:pt>
                <c:pt idx="76">
                  <c:v>-7.6970411250625004</c:v>
                </c:pt>
                <c:pt idx="77">
                  <c:v>-6.2588551582301797</c:v>
                </c:pt>
                <c:pt idx="78">
                  <c:v>-9.5505742796980204</c:v>
                </c:pt>
                <c:pt idx="79">
                  <c:v>-14.602900579427001</c:v>
                </c:pt>
                <c:pt idx="80">
                  <c:v>-13.6282504346793</c:v>
                </c:pt>
                <c:pt idx="81">
                  <c:v>-14.559945349186499</c:v>
                </c:pt>
                <c:pt idx="82">
                  <c:v>-12.2849375303804</c:v>
                </c:pt>
                <c:pt idx="83">
                  <c:v>-15.7489389167922</c:v>
                </c:pt>
                <c:pt idx="84">
                  <c:v>-15.896072501122401</c:v>
                </c:pt>
                <c:pt idx="85">
                  <c:v>-15.8767793273857</c:v>
                </c:pt>
                <c:pt idx="86">
                  <c:v>-17.513274892708498</c:v>
                </c:pt>
                <c:pt idx="87">
                  <c:v>-18.368121843874899</c:v>
                </c:pt>
                <c:pt idx="88">
                  <c:v>-18.2406528804574</c:v>
                </c:pt>
                <c:pt idx="89">
                  <c:v>-19.100351507931201</c:v>
                </c:pt>
                <c:pt idx="90">
                  <c:v>-18.916573063939602</c:v>
                </c:pt>
                <c:pt idx="91">
                  <c:v>-18.119584039985401</c:v>
                </c:pt>
                <c:pt idx="92">
                  <c:v>-19.901523143475998</c:v>
                </c:pt>
                <c:pt idx="93">
                  <c:v>-21.3942594559466</c:v>
                </c:pt>
                <c:pt idx="94">
                  <c:v>-24.0463350699678</c:v>
                </c:pt>
                <c:pt idx="95">
                  <c:v>-23.480448173349899</c:v>
                </c:pt>
                <c:pt idx="96">
                  <c:v>-24.0182954647379</c:v>
                </c:pt>
                <c:pt idx="97">
                  <c:v>-25.542341013311901</c:v>
                </c:pt>
                <c:pt idx="98">
                  <c:v>-24.015724941973499</c:v>
                </c:pt>
                <c:pt idx="99">
                  <c:v>-21.7599619954688</c:v>
                </c:pt>
                <c:pt idx="100">
                  <c:v>-19.062053458331899</c:v>
                </c:pt>
                <c:pt idx="101">
                  <c:v>-17.4347618055771</c:v>
                </c:pt>
                <c:pt idx="102">
                  <c:v>-14.5154112211077</c:v>
                </c:pt>
                <c:pt idx="103">
                  <c:v>-11.900809399354101</c:v>
                </c:pt>
                <c:pt idx="104">
                  <c:v>-9.6152852202872907</c:v>
                </c:pt>
                <c:pt idx="105">
                  <c:v>-5.1577257001494399</c:v>
                </c:pt>
              </c:numCache>
            </c:numRef>
          </c:val>
          <c:extLst>
            <c:ext xmlns:c16="http://schemas.microsoft.com/office/drawing/2014/chart" uri="{C3380CC4-5D6E-409C-BE32-E72D297353CC}">
              <c16:uniqueId val="{00000012-2FD6-4E0C-8C66-0DC0BB5641EA}"/>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'F89'!$D$5</c:f>
              <c:strCache>
                <c:ptCount val="1"/>
                <c:pt idx="0">
                  <c:v>Variación promedio</c:v>
                </c:pt>
              </c:strCache>
            </c:strRef>
          </c:tx>
          <c:spPr>
            <a:ln w="28575" cap="rnd">
              <a:solidFill>
                <a:srgbClr val="B69630"/>
              </a:solidFill>
              <a:round/>
            </a:ln>
            <a:effectLst/>
          </c:spPr>
          <c:marker>
            <c:symbol val="none"/>
          </c:marker>
          <c:cat>
            <c:multiLvlStrRef>
              <c:f>'F89'!$A$6:$B$111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'F89'!$D$6:$D$111</c:f>
              <c:numCache>
                <c:formatCode>0.0</c:formatCode>
                <c:ptCount val="106"/>
                <c:pt idx="0">
                  <c:v>3.0256728215756099</c:v>
                </c:pt>
                <c:pt idx="1">
                  <c:v>2.4348001194693798</c:v>
                </c:pt>
                <c:pt idx="2">
                  <c:v>1.96971867507196</c:v>
                </c:pt>
                <c:pt idx="3">
                  <c:v>2.0539285037026702</c:v>
                </c:pt>
                <c:pt idx="4">
                  <c:v>1.8672707084586799</c:v>
                </c:pt>
                <c:pt idx="5">
                  <c:v>1.6124077556816401</c:v>
                </c:pt>
                <c:pt idx="6">
                  <c:v>1.1412458375688901</c:v>
                </c:pt>
                <c:pt idx="7">
                  <c:v>0.27579102671008299</c:v>
                </c:pt>
                <c:pt idx="8">
                  <c:v>-0.52054146934540602</c:v>
                </c:pt>
                <c:pt idx="9">
                  <c:v>-1.27649241203506</c:v>
                </c:pt>
                <c:pt idx="10">
                  <c:v>-1.9968543287577101</c:v>
                </c:pt>
                <c:pt idx="11">
                  <c:v>-2.8538187347469899</c:v>
                </c:pt>
                <c:pt idx="12">
                  <c:v>-3.6990087163977199</c:v>
                </c:pt>
                <c:pt idx="13">
                  <c:v>-4.91014955847651</c:v>
                </c:pt>
                <c:pt idx="14">
                  <c:v>-6.2296194251183499</c:v>
                </c:pt>
                <c:pt idx="15">
                  <c:v>-8.0650531781551003</c:v>
                </c:pt>
                <c:pt idx="16">
                  <c:v>-9.4808037906605094</c:v>
                </c:pt>
                <c:pt idx="17">
                  <c:v>-10.733085165877901</c:v>
                </c:pt>
                <c:pt idx="18">
                  <c:v>-11.6328063493341</c:v>
                </c:pt>
                <c:pt idx="19">
                  <c:v>-12.348696937219</c:v>
                </c:pt>
                <c:pt idx="20">
                  <c:v>-13.1675617741483</c:v>
                </c:pt>
                <c:pt idx="21">
                  <c:v>-13.996265097881899</c:v>
                </c:pt>
                <c:pt idx="22">
                  <c:v>-14.8427740438834</c:v>
                </c:pt>
                <c:pt idx="23">
                  <c:v>-15.520586682965501</c:v>
                </c:pt>
                <c:pt idx="24">
                  <c:v>-15.8974891191125</c:v>
                </c:pt>
                <c:pt idx="25">
                  <c:v>-15.8578931317833</c:v>
                </c:pt>
                <c:pt idx="26">
                  <c:v>-15.3400786515879</c:v>
                </c:pt>
                <c:pt idx="27">
                  <c:v>-14.183752139859999</c:v>
                </c:pt>
                <c:pt idx="28">
                  <c:v>-12.950214736751001</c:v>
                </c:pt>
                <c:pt idx="29">
                  <c:v>-11.5382743841764</c:v>
                </c:pt>
                <c:pt idx="30">
                  <c:v>-9.7649333560100793</c:v>
                </c:pt>
                <c:pt idx="31">
                  <c:v>-7.29932073026474</c:v>
                </c:pt>
                <c:pt idx="32">
                  <c:v>-4.1439478945550396</c:v>
                </c:pt>
                <c:pt idx="33">
                  <c:v>-0.52144456778192705</c:v>
                </c:pt>
                <c:pt idx="34">
                  <c:v>3.5389546042631901</c:v>
                </c:pt>
                <c:pt idx="35">
                  <c:v>7.4853123495141496</c:v>
                </c:pt>
                <c:pt idx="36">
                  <c:v>10.994364159692999</c:v>
                </c:pt>
                <c:pt idx="37">
                  <c:v>14.488902904808601</c:v>
                </c:pt>
                <c:pt idx="38">
                  <c:v>16.865797794613801</c:v>
                </c:pt>
                <c:pt idx="39">
                  <c:v>18.517788516732299</c:v>
                </c:pt>
                <c:pt idx="40">
                  <c:v>19.566027784802301</c:v>
                </c:pt>
                <c:pt idx="41">
                  <c:v>20.235251631276199</c:v>
                </c:pt>
                <c:pt idx="42">
                  <c:v>20.368378819592198</c:v>
                </c:pt>
                <c:pt idx="43">
                  <c:v>19.4906272149647</c:v>
                </c:pt>
                <c:pt idx="44">
                  <c:v>17.4687763757351</c:v>
                </c:pt>
                <c:pt idx="45">
                  <c:v>14.868991311834</c:v>
                </c:pt>
                <c:pt idx="46">
                  <c:v>11.9422892732875</c:v>
                </c:pt>
                <c:pt idx="47">
                  <c:v>9.2341631746023793</c:v>
                </c:pt>
                <c:pt idx="48">
                  <c:v>6.3999572734706502</c:v>
                </c:pt>
                <c:pt idx="49">
                  <c:v>3.0104649104593602</c:v>
                </c:pt>
                <c:pt idx="50">
                  <c:v>0.60834929152348505</c:v>
                </c:pt>
                <c:pt idx="51">
                  <c:v>-1.37329571528584</c:v>
                </c:pt>
                <c:pt idx="52">
                  <c:v>-2.7215963002438501</c:v>
                </c:pt>
                <c:pt idx="53">
                  <c:v>-3.6369681040127801</c:v>
                </c:pt>
                <c:pt idx="54">
                  <c:v>-4.3709602661143396</c:v>
                </c:pt>
                <c:pt idx="55">
                  <c:v>-4.60183659484355</c:v>
                </c:pt>
                <c:pt idx="56">
                  <c:v>-4.0527235109320996</c:v>
                </c:pt>
                <c:pt idx="57">
                  <c:v>-3.3141673224255301</c:v>
                </c:pt>
                <c:pt idx="58">
                  <c:v>-2.8005452619805302</c:v>
                </c:pt>
                <c:pt idx="59">
                  <c:v>-2.3790107347785598</c:v>
                </c:pt>
                <c:pt idx="60">
                  <c:v>-1.46467646160983</c:v>
                </c:pt>
                <c:pt idx="61">
                  <c:v>-0.14908786585016001</c:v>
                </c:pt>
                <c:pt idx="62">
                  <c:v>0.715610678341566</c:v>
                </c:pt>
                <c:pt idx="63">
                  <c:v>1.24891038368195</c:v>
                </c:pt>
                <c:pt idx="64">
                  <c:v>1.3565861075321</c:v>
                </c:pt>
                <c:pt idx="65">
                  <c:v>0.78451978141041201</c:v>
                </c:pt>
                <c:pt idx="66">
                  <c:v>0.26511264541387403</c:v>
                </c:pt>
                <c:pt idx="67">
                  <c:v>-0.148322489795982</c:v>
                </c:pt>
                <c:pt idx="68">
                  <c:v>-0.82705720645748604</c:v>
                </c:pt>
                <c:pt idx="69">
                  <c:v>-1.51341523588739</c:v>
                </c:pt>
                <c:pt idx="70">
                  <c:v>-2.0418875675303001</c:v>
                </c:pt>
                <c:pt idx="71">
                  <c:v>-2.7420065963780802</c:v>
                </c:pt>
                <c:pt idx="72">
                  <c:v>-3.7014552256901601</c:v>
                </c:pt>
                <c:pt idx="73">
                  <c:v>-4.64336704771224</c:v>
                </c:pt>
                <c:pt idx="74">
                  <c:v>-5.3469630294638097</c:v>
                </c:pt>
                <c:pt idx="75">
                  <c:v>-5.7662496785458401</c:v>
                </c:pt>
                <c:pt idx="76">
                  <c:v>-6.2084106987970502</c:v>
                </c:pt>
                <c:pt idx="77">
                  <c:v>-6.1058313898472898</c:v>
                </c:pt>
                <c:pt idx="78">
                  <c:v>-6.3492515031890999</c:v>
                </c:pt>
                <c:pt idx="79">
                  <c:v>-7.1966702989159597</c:v>
                </c:pt>
                <c:pt idx="80">
                  <c:v>-7.9117438333446497</c:v>
                </c:pt>
                <c:pt idx="81">
                  <c:v>-8.7038354703274798</c:v>
                </c:pt>
                <c:pt idx="82">
                  <c:v>-9.2616398508143494</c:v>
                </c:pt>
                <c:pt idx="83">
                  <c:v>-9.9964688767204493</c:v>
                </c:pt>
                <c:pt idx="84">
                  <c:v>-10.689318020103</c:v>
                </c:pt>
                <c:pt idx="85">
                  <c:v>-11.450609438973499</c:v>
                </c:pt>
                <c:pt idx="86">
                  <c:v>-12.412918460865001</c:v>
                </c:pt>
                <c:pt idx="87">
                  <c:v>-13.4988076615456</c:v>
                </c:pt>
                <c:pt idx="88">
                  <c:v>-14.3774419744952</c:v>
                </c:pt>
                <c:pt idx="89">
                  <c:v>-15.447566670303599</c:v>
                </c:pt>
                <c:pt idx="90">
                  <c:v>-16.2280665689904</c:v>
                </c:pt>
                <c:pt idx="91">
                  <c:v>-16.521123524036899</c:v>
                </c:pt>
                <c:pt idx="92">
                  <c:v>-17.04389624977</c:v>
                </c:pt>
                <c:pt idx="93">
                  <c:v>-17.613422425333301</c:v>
                </c:pt>
                <c:pt idx="94">
                  <c:v>-18.5935388869656</c:v>
                </c:pt>
                <c:pt idx="95">
                  <c:v>-19.237831325012099</c:v>
                </c:pt>
                <c:pt idx="96">
                  <c:v>-19.914683238646699</c:v>
                </c:pt>
                <c:pt idx="97">
                  <c:v>-20.720146712473898</c:v>
                </c:pt>
                <c:pt idx="98">
                  <c:v>-21.262017549912699</c:v>
                </c:pt>
                <c:pt idx="99">
                  <c:v>-21.544670895878799</c:v>
                </c:pt>
                <c:pt idx="100">
                  <c:v>-21.613120944035</c:v>
                </c:pt>
                <c:pt idx="101">
                  <c:v>-21.474321802172199</c:v>
                </c:pt>
                <c:pt idx="102">
                  <c:v>-21.1075583152696</c:v>
                </c:pt>
                <c:pt idx="103">
                  <c:v>-20.589327095216898</c:v>
                </c:pt>
                <c:pt idx="104">
                  <c:v>-19.7321406016179</c:v>
                </c:pt>
                <c:pt idx="105">
                  <c:v>-18.3790961219681</c:v>
                </c:pt>
              </c:numCache>
            </c:numRef>
          </c:val>
          <c:smooth val="0"/>
          <c:extLst>
            <c:ext xmlns:c16="http://schemas.microsoft.com/office/drawing/2014/chart" uri="{C3380CC4-5D6E-409C-BE32-E72D297353CC}">
              <c16:uniqueId val="{00000013-2FD6-4E0C-8C66-0DC0BB5641EA}"/>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0F8-4095-BAC9-2C09D26BA24B}"/>
              </c:ext>
            </c:extLst>
          </c:dPt>
          <c:dPt>
            <c:idx val="1"/>
            <c:invertIfNegative val="0"/>
            <c:bubble3D val="0"/>
            <c:spPr>
              <a:solidFill>
                <a:srgbClr val="7C878E"/>
              </a:solidFill>
              <a:ln>
                <a:noFill/>
              </a:ln>
              <a:effectLst/>
            </c:spPr>
            <c:extLst>
              <c:ext xmlns:c16="http://schemas.microsoft.com/office/drawing/2014/chart" uri="{C3380CC4-5D6E-409C-BE32-E72D297353CC}">
                <c16:uniqueId val="{00000003-90F8-4095-BAC9-2C09D26BA24B}"/>
              </c:ext>
            </c:extLst>
          </c:dPt>
          <c:dPt>
            <c:idx val="2"/>
            <c:invertIfNegative val="0"/>
            <c:bubble3D val="0"/>
            <c:spPr>
              <a:solidFill>
                <a:srgbClr val="7C878E"/>
              </a:solidFill>
              <a:ln>
                <a:noFill/>
              </a:ln>
              <a:effectLst/>
            </c:spPr>
            <c:extLst>
              <c:ext xmlns:c16="http://schemas.microsoft.com/office/drawing/2014/chart" uri="{C3380CC4-5D6E-409C-BE32-E72D297353CC}">
                <c16:uniqueId val="{00000005-90F8-4095-BAC9-2C09D26BA24B}"/>
              </c:ext>
            </c:extLst>
          </c:dPt>
          <c:dPt>
            <c:idx val="3"/>
            <c:invertIfNegative val="0"/>
            <c:bubble3D val="0"/>
            <c:spPr>
              <a:solidFill>
                <a:srgbClr val="7C878E"/>
              </a:solidFill>
              <a:ln>
                <a:noFill/>
              </a:ln>
              <a:effectLst/>
            </c:spPr>
            <c:extLst>
              <c:ext xmlns:c16="http://schemas.microsoft.com/office/drawing/2014/chart" uri="{C3380CC4-5D6E-409C-BE32-E72D297353CC}">
                <c16:uniqueId val="{00000007-90F8-4095-BAC9-2C09D26BA24B}"/>
              </c:ext>
            </c:extLst>
          </c:dPt>
          <c:dPt>
            <c:idx val="4"/>
            <c:invertIfNegative val="0"/>
            <c:bubble3D val="0"/>
            <c:spPr>
              <a:solidFill>
                <a:srgbClr val="7C878E"/>
              </a:solidFill>
              <a:ln>
                <a:noFill/>
              </a:ln>
              <a:effectLst/>
            </c:spPr>
            <c:extLst>
              <c:ext xmlns:c16="http://schemas.microsoft.com/office/drawing/2014/chart" uri="{C3380CC4-5D6E-409C-BE32-E72D297353CC}">
                <c16:uniqueId val="{00000009-90F8-4095-BAC9-2C09D26BA24B}"/>
              </c:ext>
            </c:extLst>
          </c:dPt>
          <c:dPt>
            <c:idx val="5"/>
            <c:invertIfNegative val="0"/>
            <c:bubble3D val="0"/>
            <c:spPr>
              <a:solidFill>
                <a:srgbClr val="7C878E"/>
              </a:solidFill>
              <a:ln>
                <a:noFill/>
              </a:ln>
              <a:effectLst/>
            </c:spPr>
            <c:extLst>
              <c:ext xmlns:c16="http://schemas.microsoft.com/office/drawing/2014/chart" uri="{C3380CC4-5D6E-409C-BE32-E72D297353CC}">
                <c16:uniqueId val="{0000000B-90F8-4095-BAC9-2C09D26BA24B}"/>
              </c:ext>
            </c:extLst>
          </c:dPt>
          <c:dPt>
            <c:idx val="6"/>
            <c:invertIfNegative val="0"/>
            <c:bubble3D val="0"/>
            <c:spPr>
              <a:solidFill>
                <a:srgbClr val="7C878E"/>
              </a:solidFill>
              <a:ln>
                <a:noFill/>
              </a:ln>
              <a:effectLst/>
            </c:spPr>
            <c:extLst>
              <c:ext xmlns:c16="http://schemas.microsoft.com/office/drawing/2014/chart" uri="{C3380CC4-5D6E-409C-BE32-E72D297353CC}">
                <c16:uniqueId val="{0000000D-90F8-4095-BAC9-2C09D26BA24B}"/>
              </c:ext>
            </c:extLst>
          </c:dPt>
          <c:dPt>
            <c:idx val="7"/>
            <c:invertIfNegative val="0"/>
            <c:bubble3D val="0"/>
            <c:spPr>
              <a:solidFill>
                <a:srgbClr val="7C878E"/>
              </a:solidFill>
              <a:ln>
                <a:noFill/>
              </a:ln>
              <a:effectLst/>
            </c:spPr>
            <c:extLst>
              <c:ext xmlns:c16="http://schemas.microsoft.com/office/drawing/2014/chart" uri="{C3380CC4-5D6E-409C-BE32-E72D297353CC}">
                <c16:uniqueId val="{0000000F-90F8-4095-BAC9-2C09D26BA24B}"/>
              </c:ext>
            </c:extLst>
          </c:dPt>
          <c:dPt>
            <c:idx val="8"/>
            <c:invertIfNegative val="0"/>
            <c:bubble3D val="0"/>
            <c:spPr>
              <a:solidFill>
                <a:srgbClr val="7C878E"/>
              </a:solidFill>
              <a:ln>
                <a:noFill/>
              </a:ln>
              <a:effectLst/>
            </c:spPr>
            <c:extLst>
              <c:ext xmlns:c16="http://schemas.microsoft.com/office/drawing/2014/chart" uri="{C3380CC4-5D6E-409C-BE32-E72D297353CC}">
                <c16:uniqueId val="{00000011-90F8-4095-BAC9-2C09D26BA24B}"/>
              </c:ext>
            </c:extLst>
          </c:dPt>
          <c:dPt>
            <c:idx val="9"/>
            <c:invertIfNegative val="0"/>
            <c:bubble3D val="0"/>
            <c:spPr>
              <a:solidFill>
                <a:srgbClr val="7C878E"/>
              </a:solidFill>
              <a:ln>
                <a:noFill/>
              </a:ln>
              <a:effectLst/>
            </c:spPr>
            <c:extLst>
              <c:ext xmlns:c16="http://schemas.microsoft.com/office/drawing/2014/chart" uri="{C3380CC4-5D6E-409C-BE32-E72D297353CC}">
                <c16:uniqueId val="{00000013-90F8-4095-BAC9-2C09D26BA24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0F8-4095-BAC9-2C09D26BA24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0F8-4095-BAC9-2C09D26BA24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0F8-4095-BAC9-2C09D26BA24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0F8-4095-BAC9-2C09D26BA24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0F8-4095-BAC9-2C09D26BA24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0F8-4095-BAC9-2C09D26BA24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0F8-4095-BAC9-2C09D26BA24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0F8-4095-BAC9-2C09D26BA24B}"/>
              </c:ext>
            </c:extLst>
          </c:dPt>
          <c:dPt>
            <c:idx val="28"/>
            <c:invertIfNegative val="0"/>
            <c:bubble3D val="0"/>
            <c:spPr>
              <a:solidFill>
                <a:srgbClr val="FBBB27"/>
              </a:solidFill>
              <a:ln>
                <a:noFill/>
              </a:ln>
              <a:effectLst/>
            </c:spPr>
            <c:extLst>
              <c:ext xmlns:c16="http://schemas.microsoft.com/office/drawing/2014/chart" uri="{C3380CC4-5D6E-409C-BE32-E72D297353CC}">
                <c16:uniqueId val="{00000025-90F8-4095-BAC9-2C09D26BA24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'F90'!$A$6:$A$37</c:f>
              <c:strCache>
                <c:ptCount val="32"/>
                <c:pt idx="0">
                  <c:v>Tlaxcala</c:v>
                </c:pt>
                <c:pt idx="1">
                  <c:v>Morelos</c:v>
                </c:pt>
                <c:pt idx="2">
                  <c:v>Chiapas</c:v>
                </c:pt>
                <c:pt idx="3">
                  <c:v>Nayarit</c:v>
                </c:pt>
                <c:pt idx="4">
                  <c:v>Michoacán</c:v>
                </c:pt>
                <c:pt idx="5">
                  <c:v>Guerrero</c:v>
                </c:pt>
                <c:pt idx="6">
                  <c:v>Baja California Sur</c:v>
                </c:pt>
                <c:pt idx="7">
                  <c:v>San Luis Potosí</c:v>
                </c:pt>
                <c:pt idx="8">
                  <c:v>Zacatecas</c:v>
                </c:pt>
                <c:pt idx="9">
                  <c:v>Hidalgo</c:v>
                </c:pt>
                <c:pt idx="10">
                  <c:v>Puebla</c:v>
                </c:pt>
                <c:pt idx="11">
                  <c:v>Quintana Roo</c:v>
                </c:pt>
                <c:pt idx="12">
                  <c:v>Durango</c:v>
                </c:pt>
                <c:pt idx="13">
                  <c:v>Colima</c:v>
                </c:pt>
                <c:pt idx="14">
                  <c:v>Oaxaca</c:v>
                </c:pt>
                <c:pt idx="15">
                  <c:v>Aguascalientes</c:v>
                </c:pt>
                <c:pt idx="16">
                  <c:v>Yucatán</c:v>
                </c:pt>
                <c:pt idx="17">
                  <c:v>Sinaloa</c:v>
                </c:pt>
                <c:pt idx="18">
                  <c:v>Querétaro</c:v>
                </c:pt>
                <c:pt idx="19">
                  <c:v>Tamaulipas</c:v>
                </c:pt>
                <c:pt idx="20">
                  <c:v>Coahuila</c:v>
                </c:pt>
                <c:pt idx="21">
                  <c:v>Campeche</c:v>
                </c:pt>
                <c:pt idx="22">
                  <c:v>Chihuahua</c:v>
                </c:pt>
                <c:pt idx="23">
                  <c:v>Veracruz</c:v>
                </c:pt>
                <c:pt idx="24">
                  <c:v>Ciudad de México</c:v>
                </c:pt>
                <c:pt idx="25">
                  <c:v>Baja California</c:v>
                </c:pt>
                <c:pt idx="26">
                  <c:v>Guanajuato</c:v>
                </c:pt>
                <c:pt idx="27">
                  <c:v>Sonora</c:v>
                </c:pt>
                <c:pt idx="28">
                  <c:v>Jalisco</c:v>
                </c:pt>
                <c:pt idx="29">
                  <c:v>Tabasco</c:v>
                </c:pt>
                <c:pt idx="30">
                  <c:v>Nuevo León</c:v>
                </c:pt>
                <c:pt idx="31">
                  <c:v>Estado de México</c:v>
                </c:pt>
              </c:strCache>
            </c:strRef>
          </c:cat>
          <c:val>
            <c:numRef>
              <c:f>'F90'!$B$6:$B$37</c:f>
              <c:numCache>
                <c:formatCode>0.0</c:formatCode>
                <c:ptCount val="32"/>
                <c:pt idx="0">
                  <c:v>0.16713873393757001</c:v>
                </c:pt>
                <c:pt idx="1">
                  <c:v>0.394337932148631</c:v>
                </c:pt>
                <c:pt idx="2">
                  <c:v>0.67651324834384596</c:v>
                </c:pt>
                <c:pt idx="3">
                  <c:v>0.76882022856201304</c:v>
                </c:pt>
                <c:pt idx="4">
                  <c:v>0.82086334232037805</c:v>
                </c:pt>
                <c:pt idx="5">
                  <c:v>0.82914518277014104</c:v>
                </c:pt>
                <c:pt idx="6">
                  <c:v>1.01933232354672</c:v>
                </c:pt>
                <c:pt idx="7">
                  <c:v>1.1480562588952301</c:v>
                </c:pt>
                <c:pt idx="8">
                  <c:v>1.14812238136992</c:v>
                </c:pt>
                <c:pt idx="9">
                  <c:v>1.2181909551119201</c:v>
                </c:pt>
                <c:pt idx="10">
                  <c:v>1.2385330633657601</c:v>
                </c:pt>
                <c:pt idx="11">
                  <c:v>1.3942987309702799</c:v>
                </c:pt>
                <c:pt idx="12">
                  <c:v>1.4410142621481401</c:v>
                </c:pt>
                <c:pt idx="13">
                  <c:v>1.45288324708127</c:v>
                </c:pt>
                <c:pt idx="14">
                  <c:v>1.5147880562006899</c:v>
                </c:pt>
                <c:pt idx="15">
                  <c:v>1.5186444136116299</c:v>
                </c:pt>
                <c:pt idx="16">
                  <c:v>1.5485955349415199</c:v>
                </c:pt>
                <c:pt idx="17">
                  <c:v>2.2089441987623601</c:v>
                </c:pt>
                <c:pt idx="18">
                  <c:v>2.5225867302524101</c:v>
                </c:pt>
                <c:pt idx="19">
                  <c:v>3.06739108565354</c:v>
                </c:pt>
                <c:pt idx="20">
                  <c:v>3.22709104073357</c:v>
                </c:pt>
                <c:pt idx="21">
                  <c:v>3.32772473023272</c:v>
                </c:pt>
                <c:pt idx="22">
                  <c:v>3.5182283143004098</c:v>
                </c:pt>
                <c:pt idx="23">
                  <c:v>3.9076590139363399</c:v>
                </c:pt>
                <c:pt idx="24">
                  <c:v>3.93322715952233</c:v>
                </c:pt>
                <c:pt idx="25">
                  <c:v>4.3315300788754101</c:v>
                </c:pt>
                <c:pt idx="26">
                  <c:v>4.7162401058447898</c:v>
                </c:pt>
                <c:pt idx="27">
                  <c:v>5.3880350430265196</c:v>
                </c:pt>
                <c:pt idx="28">
                  <c:v>6.4975418968429999</c:v>
                </c:pt>
                <c:pt idx="29">
                  <c:v>9.7559230391106997</c:v>
                </c:pt>
                <c:pt idx="30">
                  <c:v>10.7537750031358</c:v>
                </c:pt>
                <c:pt idx="31">
                  <c:v>14.5448246644444</c:v>
                </c:pt>
              </c:numCache>
            </c:numRef>
          </c:val>
          <c:extLst>
            <c:ext xmlns:c16="http://schemas.microsoft.com/office/drawing/2014/chart" uri="{C3380CC4-5D6E-409C-BE32-E72D297353CC}">
              <c16:uniqueId val="{00000026-90F8-4095-BAC9-2C09D26BA24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BF8-41A8-91A5-4DA5CE6D3D6F}"/>
              </c:ext>
            </c:extLst>
          </c:dPt>
          <c:dPt>
            <c:idx val="1"/>
            <c:invertIfNegative val="0"/>
            <c:bubble3D val="0"/>
            <c:spPr>
              <a:solidFill>
                <a:srgbClr val="7C878E"/>
              </a:solidFill>
              <a:ln>
                <a:noFill/>
              </a:ln>
              <a:effectLst/>
            </c:spPr>
            <c:extLst>
              <c:ext xmlns:c16="http://schemas.microsoft.com/office/drawing/2014/chart" uri="{C3380CC4-5D6E-409C-BE32-E72D297353CC}">
                <c16:uniqueId val="{00000003-BBF8-41A8-91A5-4DA5CE6D3D6F}"/>
              </c:ext>
            </c:extLst>
          </c:dPt>
          <c:dPt>
            <c:idx val="2"/>
            <c:invertIfNegative val="0"/>
            <c:bubble3D val="0"/>
            <c:spPr>
              <a:solidFill>
                <a:srgbClr val="7C878E"/>
              </a:solidFill>
              <a:ln>
                <a:noFill/>
              </a:ln>
              <a:effectLst/>
            </c:spPr>
            <c:extLst>
              <c:ext xmlns:c16="http://schemas.microsoft.com/office/drawing/2014/chart" uri="{C3380CC4-5D6E-409C-BE32-E72D297353CC}">
                <c16:uniqueId val="{00000005-BBF8-41A8-91A5-4DA5CE6D3D6F}"/>
              </c:ext>
            </c:extLst>
          </c:dPt>
          <c:dPt>
            <c:idx val="3"/>
            <c:invertIfNegative val="0"/>
            <c:bubble3D val="0"/>
            <c:spPr>
              <a:solidFill>
                <a:srgbClr val="7C878E"/>
              </a:solidFill>
              <a:ln>
                <a:noFill/>
              </a:ln>
              <a:effectLst/>
            </c:spPr>
            <c:extLst>
              <c:ext xmlns:c16="http://schemas.microsoft.com/office/drawing/2014/chart" uri="{C3380CC4-5D6E-409C-BE32-E72D297353CC}">
                <c16:uniqueId val="{00000007-BBF8-41A8-91A5-4DA5CE6D3D6F}"/>
              </c:ext>
            </c:extLst>
          </c:dPt>
          <c:dPt>
            <c:idx val="4"/>
            <c:invertIfNegative val="0"/>
            <c:bubble3D val="0"/>
            <c:spPr>
              <a:solidFill>
                <a:srgbClr val="7C878E"/>
              </a:solidFill>
              <a:ln>
                <a:noFill/>
              </a:ln>
              <a:effectLst/>
            </c:spPr>
            <c:extLst>
              <c:ext xmlns:c16="http://schemas.microsoft.com/office/drawing/2014/chart" uri="{C3380CC4-5D6E-409C-BE32-E72D297353CC}">
                <c16:uniqueId val="{00000009-BBF8-41A8-91A5-4DA5CE6D3D6F}"/>
              </c:ext>
            </c:extLst>
          </c:dPt>
          <c:dPt>
            <c:idx val="5"/>
            <c:invertIfNegative val="0"/>
            <c:bubble3D val="0"/>
            <c:spPr>
              <a:solidFill>
                <a:srgbClr val="7C878E"/>
              </a:solidFill>
              <a:ln>
                <a:noFill/>
              </a:ln>
              <a:effectLst/>
            </c:spPr>
            <c:extLst>
              <c:ext xmlns:c16="http://schemas.microsoft.com/office/drawing/2014/chart" uri="{C3380CC4-5D6E-409C-BE32-E72D297353CC}">
                <c16:uniqueId val="{0000000B-BBF8-41A8-91A5-4DA5CE6D3D6F}"/>
              </c:ext>
            </c:extLst>
          </c:dPt>
          <c:dPt>
            <c:idx val="6"/>
            <c:invertIfNegative val="0"/>
            <c:bubble3D val="0"/>
            <c:spPr>
              <a:solidFill>
                <a:srgbClr val="7C878E"/>
              </a:solidFill>
              <a:ln>
                <a:noFill/>
              </a:ln>
              <a:effectLst/>
            </c:spPr>
            <c:extLst>
              <c:ext xmlns:c16="http://schemas.microsoft.com/office/drawing/2014/chart" uri="{C3380CC4-5D6E-409C-BE32-E72D297353CC}">
                <c16:uniqueId val="{0000000D-BBF8-41A8-91A5-4DA5CE6D3D6F}"/>
              </c:ext>
            </c:extLst>
          </c:dPt>
          <c:dPt>
            <c:idx val="7"/>
            <c:invertIfNegative val="0"/>
            <c:bubble3D val="0"/>
            <c:spPr>
              <a:solidFill>
                <a:srgbClr val="7C878E"/>
              </a:solidFill>
              <a:ln>
                <a:noFill/>
              </a:ln>
              <a:effectLst/>
            </c:spPr>
            <c:extLst>
              <c:ext xmlns:c16="http://schemas.microsoft.com/office/drawing/2014/chart" uri="{C3380CC4-5D6E-409C-BE32-E72D297353CC}">
                <c16:uniqueId val="{0000000F-BBF8-41A8-91A5-4DA5CE6D3D6F}"/>
              </c:ext>
            </c:extLst>
          </c:dPt>
          <c:dPt>
            <c:idx val="8"/>
            <c:invertIfNegative val="0"/>
            <c:bubble3D val="0"/>
            <c:spPr>
              <a:solidFill>
                <a:srgbClr val="7C878E"/>
              </a:solidFill>
              <a:ln>
                <a:noFill/>
              </a:ln>
              <a:effectLst/>
            </c:spPr>
            <c:extLst>
              <c:ext xmlns:c16="http://schemas.microsoft.com/office/drawing/2014/chart" uri="{C3380CC4-5D6E-409C-BE32-E72D297353CC}">
                <c16:uniqueId val="{00000011-BBF8-41A8-91A5-4DA5CE6D3D6F}"/>
              </c:ext>
            </c:extLst>
          </c:dPt>
          <c:dPt>
            <c:idx val="9"/>
            <c:invertIfNegative val="0"/>
            <c:bubble3D val="0"/>
            <c:spPr>
              <a:solidFill>
                <a:srgbClr val="7C878E"/>
              </a:solidFill>
              <a:ln>
                <a:noFill/>
              </a:ln>
              <a:effectLst/>
            </c:spPr>
            <c:extLst>
              <c:ext xmlns:c16="http://schemas.microsoft.com/office/drawing/2014/chart" uri="{C3380CC4-5D6E-409C-BE32-E72D297353CC}">
                <c16:uniqueId val="{00000013-BBF8-41A8-91A5-4DA5CE6D3D6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BF8-41A8-91A5-4DA5CE6D3D6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BF8-41A8-91A5-4DA5CE6D3D6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BF8-41A8-91A5-4DA5CE6D3D6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BF8-41A8-91A5-4DA5CE6D3D6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BF8-41A8-91A5-4DA5CE6D3D6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BF8-41A8-91A5-4DA5CE6D3D6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BF8-41A8-91A5-4DA5CE6D3D6F}"/>
              </c:ext>
            </c:extLst>
          </c:dPt>
          <c:dPt>
            <c:idx val="17"/>
            <c:invertIfNegative val="0"/>
            <c:bubble3D val="0"/>
            <c:spPr>
              <a:solidFill>
                <a:srgbClr val="95682B"/>
              </a:solidFill>
              <a:ln>
                <a:noFill/>
              </a:ln>
              <a:effectLst/>
            </c:spPr>
            <c:extLst>
              <c:ext xmlns:c16="http://schemas.microsoft.com/office/drawing/2014/chart" uri="{C3380CC4-5D6E-409C-BE32-E72D297353CC}">
                <c16:uniqueId val="{00000023-BBF8-41A8-91A5-4DA5CE6D3D6F}"/>
              </c:ext>
            </c:extLst>
          </c:dPt>
          <c:dPt>
            <c:idx val="21"/>
            <c:invertIfNegative val="0"/>
            <c:bubble3D val="0"/>
            <c:spPr>
              <a:solidFill>
                <a:srgbClr val="FBBB27"/>
              </a:solidFill>
              <a:ln>
                <a:noFill/>
              </a:ln>
              <a:effectLst/>
            </c:spPr>
            <c:extLst>
              <c:ext xmlns:c16="http://schemas.microsoft.com/office/drawing/2014/chart" uri="{C3380CC4-5D6E-409C-BE32-E72D297353CC}">
                <c16:uniqueId val="{00000025-BBF8-41A8-91A5-4DA5CE6D3D6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'F91'!$A$6:$A$38</c:f>
              <c:strCache>
                <c:ptCount val="33"/>
                <c:pt idx="0">
                  <c:v>Chiapas</c:v>
                </c:pt>
                <c:pt idx="1">
                  <c:v>San Luis Potosí</c:v>
                </c:pt>
                <c:pt idx="2">
                  <c:v>Baja California Sur</c:v>
                </c:pt>
                <c:pt idx="3">
                  <c:v>Yucatán</c:v>
                </c:pt>
                <c:pt idx="4">
                  <c:v>Quintana Roo</c:v>
                </c:pt>
                <c:pt idx="5">
                  <c:v>Aguascalientes</c:v>
                </c:pt>
                <c:pt idx="6">
                  <c:v>Guerrero</c:v>
                </c:pt>
                <c:pt idx="7">
                  <c:v>Guanajuato</c:v>
                </c:pt>
                <c:pt idx="8">
                  <c:v>Oaxaca</c:v>
                </c:pt>
                <c:pt idx="9">
                  <c:v>Querétaro</c:v>
                </c:pt>
                <c:pt idx="10">
                  <c:v>Michoacán</c:v>
                </c:pt>
                <c:pt idx="11">
                  <c:v>Baja California</c:v>
                </c:pt>
                <c:pt idx="12">
                  <c:v>Ciudad de México</c:v>
                </c:pt>
                <c:pt idx="13">
                  <c:v>Puebla</c:v>
                </c:pt>
                <c:pt idx="14">
                  <c:v>Coahuila</c:v>
                </c:pt>
                <c:pt idx="15">
                  <c:v>Nuevo León</c:v>
                </c:pt>
                <c:pt idx="16">
                  <c:v>Sinaloa</c:v>
                </c:pt>
                <c:pt idx="17">
                  <c:v>Nacional</c:v>
                </c:pt>
                <c:pt idx="18">
                  <c:v>Chihuahua</c:v>
                </c:pt>
                <c:pt idx="19">
                  <c:v>Estado de México</c:v>
                </c:pt>
                <c:pt idx="20">
                  <c:v>Colima</c:v>
                </c:pt>
                <c:pt idx="21">
                  <c:v>Jalisco</c:v>
                </c:pt>
                <c:pt idx="22">
                  <c:v>Zacatecas</c:v>
                </c:pt>
                <c:pt idx="23">
                  <c:v>Campeche</c:v>
                </c:pt>
                <c:pt idx="24">
                  <c:v>Durango</c:v>
                </c:pt>
                <c:pt idx="25">
                  <c:v>Morelos</c:v>
                </c:pt>
                <c:pt idx="26">
                  <c:v>Nayarit</c:v>
                </c:pt>
                <c:pt idx="27">
                  <c:v>Sonora</c:v>
                </c:pt>
                <c:pt idx="28">
                  <c:v>Tamaulipas</c:v>
                </c:pt>
                <c:pt idx="29">
                  <c:v>Veracruz</c:v>
                </c:pt>
                <c:pt idx="30">
                  <c:v>Tlaxcala</c:v>
                </c:pt>
                <c:pt idx="31">
                  <c:v>Hidalgo</c:v>
                </c:pt>
                <c:pt idx="32">
                  <c:v>Tabasco</c:v>
                </c:pt>
              </c:strCache>
            </c:strRef>
          </c:cat>
          <c:val>
            <c:numRef>
              <c:f>'F91'!$B$6:$B$38</c:f>
              <c:numCache>
                <c:formatCode>0.0</c:formatCode>
                <c:ptCount val="33"/>
                <c:pt idx="0">
                  <c:v>-44.741702992136297</c:v>
                </c:pt>
                <c:pt idx="1">
                  <c:v>-38.393587180250101</c:v>
                </c:pt>
                <c:pt idx="2">
                  <c:v>-37.556686371416298</c:v>
                </c:pt>
                <c:pt idx="3">
                  <c:v>-36.2212087738855</c:v>
                </c:pt>
                <c:pt idx="4">
                  <c:v>-35.160420119879099</c:v>
                </c:pt>
                <c:pt idx="5">
                  <c:v>-31.5095379946648</c:v>
                </c:pt>
                <c:pt idx="6">
                  <c:v>-31.214955173276898</c:v>
                </c:pt>
                <c:pt idx="7">
                  <c:v>-21.005113545131099</c:v>
                </c:pt>
                <c:pt idx="8">
                  <c:v>-20.502206218219602</c:v>
                </c:pt>
                <c:pt idx="9">
                  <c:v>-19.092749046171999</c:v>
                </c:pt>
                <c:pt idx="10">
                  <c:v>-12.684530513412399</c:v>
                </c:pt>
                <c:pt idx="11">
                  <c:v>-11.1900920575486</c:v>
                </c:pt>
                <c:pt idx="12">
                  <c:v>-10.897069882972801</c:v>
                </c:pt>
                <c:pt idx="13">
                  <c:v>-9.3223142395822602</c:v>
                </c:pt>
                <c:pt idx="14">
                  <c:v>-8.0093602591854207</c:v>
                </c:pt>
                <c:pt idx="15">
                  <c:v>-1.54316713723193</c:v>
                </c:pt>
                <c:pt idx="16">
                  <c:v>4.2298720718419602</c:v>
                </c:pt>
                <c:pt idx="17">
                  <c:v>4.94641416507078</c:v>
                </c:pt>
                <c:pt idx="18">
                  <c:v>5.1986328411914897</c:v>
                </c:pt>
                <c:pt idx="19">
                  <c:v>10.6120567465919</c:v>
                </c:pt>
                <c:pt idx="20">
                  <c:v>13.6334484293474</c:v>
                </c:pt>
                <c:pt idx="21">
                  <c:v>19.644231037609099</c:v>
                </c:pt>
                <c:pt idx="22">
                  <c:v>22.760796483201801</c:v>
                </c:pt>
                <c:pt idx="23">
                  <c:v>25.117162027459401</c:v>
                </c:pt>
                <c:pt idx="24">
                  <c:v>27.9707836901033</c:v>
                </c:pt>
                <c:pt idx="25">
                  <c:v>33.563364930815403</c:v>
                </c:pt>
                <c:pt idx="26">
                  <c:v>35.9141976718495</c:v>
                </c:pt>
                <c:pt idx="27">
                  <c:v>36.578811961125297</c:v>
                </c:pt>
                <c:pt idx="28">
                  <c:v>37.130072457049998</c:v>
                </c:pt>
                <c:pt idx="29">
                  <c:v>39.151388435155901</c:v>
                </c:pt>
                <c:pt idx="30">
                  <c:v>40.616003625494002</c:v>
                </c:pt>
                <c:pt idx="31">
                  <c:v>55.222706357141902</c:v>
                </c:pt>
                <c:pt idx="32">
                  <c:v>105.590397770352</c:v>
                </c:pt>
              </c:numCache>
            </c:numRef>
          </c:val>
          <c:extLst>
            <c:ext xmlns:c16="http://schemas.microsoft.com/office/drawing/2014/chart" uri="{C3380CC4-5D6E-409C-BE32-E72D297353CC}">
              <c16:uniqueId val="{00000026-BBF8-41A8-91A5-4DA5CE6D3D6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635-484A-A2A8-4C3D230DE5C3}"/>
              </c:ext>
            </c:extLst>
          </c:dPt>
          <c:dPt>
            <c:idx val="1"/>
            <c:invertIfNegative val="0"/>
            <c:bubble3D val="0"/>
            <c:spPr>
              <a:solidFill>
                <a:srgbClr val="7C878E"/>
              </a:solidFill>
              <a:ln>
                <a:noFill/>
              </a:ln>
              <a:effectLst/>
            </c:spPr>
            <c:extLst>
              <c:ext xmlns:c16="http://schemas.microsoft.com/office/drawing/2014/chart" uri="{C3380CC4-5D6E-409C-BE32-E72D297353CC}">
                <c16:uniqueId val="{00000003-2635-484A-A2A8-4C3D230DE5C3}"/>
              </c:ext>
            </c:extLst>
          </c:dPt>
          <c:dPt>
            <c:idx val="2"/>
            <c:invertIfNegative val="0"/>
            <c:bubble3D val="0"/>
            <c:spPr>
              <a:solidFill>
                <a:srgbClr val="7C878E"/>
              </a:solidFill>
              <a:ln>
                <a:noFill/>
              </a:ln>
              <a:effectLst/>
            </c:spPr>
            <c:extLst>
              <c:ext xmlns:c16="http://schemas.microsoft.com/office/drawing/2014/chart" uri="{C3380CC4-5D6E-409C-BE32-E72D297353CC}">
                <c16:uniqueId val="{00000005-2635-484A-A2A8-4C3D230DE5C3}"/>
              </c:ext>
            </c:extLst>
          </c:dPt>
          <c:dPt>
            <c:idx val="3"/>
            <c:invertIfNegative val="0"/>
            <c:bubble3D val="0"/>
            <c:spPr>
              <a:solidFill>
                <a:srgbClr val="7C878E"/>
              </a:solidFill>
              <a:ln>
                <a:noFill/>
              </a:ln>
              <a:effectLst/>
            </c:spPr>
            <c:extLst>
              <c:ext xmlns:c16="http://schemas.microsoft.com/office/drawing/2014/chart" uri="{C3380CC4-5D6E-409C-BE32-E72D297353CC}">
                <c16:uniqueId val="{00000007-2635-484A-A2A8-4C3D230DE5C3}"/>
              </c:ext>
            </c:extLst>
          </c:dPt>
          <c:dPt>
            <c:idx val="4"/>
            <c:invertIfNegative val="0"/>
            <c:bubble3D val="0"/>
            <c:spPr>
              <a:solidFill>
                <a:srgbClr val="7C878E"/>
              </a:solidFill>
              <a:ln>
                <a:noFill/>
              </a:ln>
              <a:effectLst/>
            </c:spPr>
            <c:extLst>
              <c:ext xmlns:c16="http://schemas.microsoft.com/office/drawing/2014/chart" uri="{C3380CC4-5D6E-409C-BE32-E72D297353CC}">
                <c16:uniqueId val="{00000009-2635-484A-A2A8-4C3D230DE5C3}"/>
              </c:ext>
            </c:extLst>
          </c:dPt>
          <c:dPt>
            <c:idx val="5"/>
            <c:invertIfNegative val="0"/>
            <c:bubble3D val="0"/>
            <c:spPr>
              <a:solidFill>
                <a:srgbClr val="7C878E"/>
              </a:solidFill>
              <a:ln>
                <a:noFill/>
              </a:ln>
              <a:effectLst/>
            </c:spPr>
            <c:extLst>
              <c:ext xmlns:c16="http://schemas.microsoft.com/office/drawing/2014/chart" uri="{C3380CC4-5D6E-409C-BE32-E72D297353CC}">
                <c16:uniqueId val="{0000000B-2635-484A-A2A8-4C3D230DE5C3}"/>
              </c:ext>
            </c:extLst>
          </c:dPt>
          <c:dPt>
            <c:idx val="6"/>
            <c:invertIfNegative val="0"/>
            <c:bubble3D val="0"/>
            <c:spPr>
              <a:solidFill>
                <a:srgbClr val="7C878E"/>
              </a:solidFill>
              <a:ln>
                <a:noFill/>
              </a:ln>
              <a:effectLst/>
            </c:spPr>
            <c:extLst>
              <c:ext xmlns:c16="http://schemas.microsoft.com/office/drawing/2014/chart" uri="{C3380CC4-5D6E-409C-BE32-E72D297353CC}">
                <c16:uniqueId val="{0000000D-2635-484A-A2A8-4C3D230DE5C3}"/>
              </c:ext>
            </c:extLst>
          </c:dPt>
          <c:dPt>
            <c:idx val="7"/>
            <c:invertIfNegative val="0"/>
            <c:bubble3D val="0"/>
            <c:spPr>
              <a:solidFill>
                <a:srgbClr val="7C878E"/>
              </a:solidFill>
              <a:ln>
                <a:noFill/>
              </a:ln>
              <a:effectLst/>
            </c:spPr>
            <c:extLst>
              <c:ext xmlns:c16="http://schemas.microsoft.com/office/drawing/2014/chart" uri="{C3380CC4-5D6E-409C-BE32-E72D297353CC}">
                <c16:uniqueId val="{0000000F-2635-484A-A2A8-4C3D230DE5C3}"/>
              </c:ext>
            </c:extLst>
          </c:dPt>
          <c:dPt>
            <c:idx val="8"/>
            <c:invertIfNegative val="0"/>
            <c:bubble3D val="0"/>
            <c:spPr>
              <a:solidFill>
                <a:srgbClr val="7C878E"/>
              </a:solidFill>
              <a:ln>
                <a:noFill/>
              </a:ln>
              <a:effectLst/>
            </c:spPr>
            <c:extLst>
              <c:ext xmlns:c16="http://schemas.microsoft.com/office/drawing/2014/chart" uri="{C3380CC4-5D6E-409C-BE32-E72D297353CC}">
                <c16:uniqueId val="{00000011-2635-484A-A2A8-4C3D230DE5C3}"/>
              </c:ext>
            </c:extLst>
          </c:dPt>
          <c:dPt>
            <c:idx val="9"/>
            <c:invertIfNegative val="0"/>
            <c:bubble3D val="0"/>
            <c:spPr>
              <a:solidFill>
                <a:srgbClr val="7C878E"/>
              </a:solidFill>
              <a:ln>
                <a:noFill/>
              </a:ln>
              <a:effectLst/>
            </c:spPr>
            <c:extLst>
              <c:ext xmlns:c16="http://schemas.microsoft.com/office/drawing/2014/chart" uri="{C3380CC4-5D6E-409C-BE32-E72D297353CC}">
                <c16:uniqueId val="{00000013-2635-484A-A2A8-4C3D230DE5C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635-484A-A2A8-4C3D230DE5C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635-484A-A2A8-4C3D230DE5C3}"/>
              </c:ext>
            </c:extLst>
          </c:dPt>
          <c:dPt>
            <c:idx val="12"/>
            <c:invertIfNegative val="0"/>
            <c:bubble3D val="0"/>
            <c:spPr>
              <a:solidFill>
                <a:srgbClr val="95682B"/>
              </a:solidFill>
              <a:ln>
                <a:noFill/>
              </a:ln>
              <a:effectLst/>
            </c:spPr>
            <c:extLst>
              <c:ext xmlns:c16="http://schemas.microsoft.com/office/drawing/2014/chart" uri="{C3380CC4-5D6E-409C-BE32-E72D297353CC}">
                <c16:uniqueId val="{00000019-2635-484A-A2A8-4C3D230DE5C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635-484A-A2A8-4C3D230DE5C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635-484A-A2A8-4C3D230DE5C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635-484A-A2A8-4C3D230DE5C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635-484A-A2A8-4C3D230DE5C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635-484A-A2A8-4C3D230DE5C3}"/>
              </c:ext>
            </c:extLst>
          </c:dPt>
          <c:dPt>
            <c:idx val="22"/>
            <c:invertIfNegative val="0"/>
            <c:bubble3D val="0"/>
            <c:spPr>
              <a:solidFill>
                <a:srgbClr val="FBBB27"/>
              </a:solidFill>
              <a:ln>
                <a:noFill/>
              </a:ln>
              <a:effectLst/>
            </c:spPr>
            <c:extLst>
              <c:ext xmlns:c16="http://schemas.microsoft.com/office/drawing/2014/chart" uri="{C3380CC4-5D6E-409C-BE32-E72D297353CC}">
                <c16:uniqueId val="{00000025-2635-484A-A2A8-4C3D230DE5C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'F92'!$A$6:$A$38</c:f>
              <c:strCache>
                <c:ptCount val="33"/>
                <c:pt idx="0">
                  <c:v>Guerrero</c:v>
                </c:pt>
                <c:pt idx="1">
                  <c:v>Yucatán</c:v>
                </c:pt>
                <c:pt idx="2">
                  <c:v>Oaxaca</c:v>
                </c:pt>
                <c:pt idx="3">
                  <c:v>San Luis Potosí</c:v>
                </c:pt>
                <c:pt idx="4">
                  <c:v>Estado de México</c:v>
                </c:pt>
                <c:pt idx="5">
                  <c:v>Guanajuato</c:v>
                </c:pt>
                <c:pt idx="6">
                  <c:v>Nuevo León</c:v>
                </c:pt>
                <c:pt idx="7">
                  <c:v>Querétaro</c:v>
                </c:pt>
                <c:pt idx="8">
                  <c:v>Aguascalientes</c:v>
                </c:pt>
                <c:pt idx="9">
                  <c:v>Quintana Roo</c:v>
                </c:pt>
                <c:pt idx="10">
                  <c:v>Sinaloa</c:v>
                </c:pt>
                <c:pt idx="11">
                  <c:v>Chihuahua</c:v>
                </c:pt>
                <c:pt idx="12">
                  <c:v>Nacional</c:v>
                </c:pt>
                <c:pt idx="13">
                  <c:v>Michoacán</c:v>
                </c:pt>
                <c:pt idx="14">
                  <c:v>Veracruz</c:v>
                </c:pt>
                <c:pt idx="15">
                  <c:v>Ciudad de México</c:v>
                </c:pt>
                <c:pt idx="16">
                  <c:v>Campeche</c:v>
                </c:pt>
                <c:pt idx="17">
                  <c:v>Coahuila</c:v>
                </c:pt>
                <c:pt idx="18">
                  <c:v>Nayarit</c:v>
                </c:pt>
                <c:pt idx="19">
                  <c:v>Baja California</c:v>
                </c:pt>
                <c:pt idx="20">
                  <c:v>Colima</c:v>
                </c:pt>
                <c:pt idx="21">
                  <c:v>Tabasco</c:v>
                </c:pt>
                <c:pt idx="22">
                  <c:v>Jalisco</c:v>
                </c:pt>
                <c:pt idx="23">
                  <c:v>Sonora</c:v>
                </c:pt>
                <c:pt idx="24">
                  <c:v>Morelos</c:v>
                </c:pt>
                <c:pt idx="25">
                  <c:v>Baja California Sur</c:v>
                </c:pt>
                <c:pt idx="26">
                  <c:v>Tlaxcala</c:v>
                </c:pt>
                <c:pt idx="27">
                  <c:v>Puebla</c:v>
                </c:pt>
                <c:pt idx="28">
                  <c:v>Durango</c:v>
                </c:pt>
                <c:pt idx="29">
                  <c:v>Chiapas</c:v>
                </c:pt>
                <c:pt idx="30">
                  <c:v>Tamaulipas</c:v>
                </c:pt>
                <c:pt idx="31">
                  <c:v>Hidalgo</c:v>
                </c:pt>
                <c:pt idx="32">
                  <c:v>Zacatecas</c:v>
                </c:pt>
              </c:strCache>
            </c:strRef>
          </c:cat>
          <c:val>
            <c:numRef>
              <c:f>'F92'!$B$6:$B$38</c:f>
              <c:numCache>
                <c:formatCode>0.0</c:formatCode>
                <c:ptCount val="33"/>
                <c:pt idx="0">
                  <c:v>-24.419480477622798</c:v>
                </c:pt>
                <c:pt idx="1">
                  <c:v>-18.770363299588599</c:v>
                </c:pt>
                <c:pt idx="2">
                  <c:v>-14.2335393531981</c:v>
                </c:pt>
                <c:pt idx="3">
                  <c:v>-12.385738417393499</c:v>
                </c:pt>
                <c:pt idx="4">
                  <c:v>-9.6292112725905703</c:v>
                </c:pt>
                <c:pt idx="5">
                  <c:v>-8.4204817316500495</c:v>
                </c:pt>
                <c:pt idx="6">
                  <c:v>-7.08133623913925</c:v>
                </c:pt>
                <c:pt idx="7">
                  <c:v>-6.49246535362649</c:v>
                </c:pt>
                <c:pt idx="8">
                  <c:v>-4.0744369330052397</c:v>
                </c:pt>
                <c:pt idx="9">
                  <c:v>-3.57174244564639</c:v>
                </c:pt>
                <c:pt idx="10">
                  <c:v>-2.7986266384716898</c:v>
                </c:pt>
                <c:pt idx="11">
                  <c:v>-0.56076323579006304</c:v>
                </c:pt>
                <c:pt idx="12">
                  <c:v>9.20287241634066E-2</c:v>
                </c:pt>
                <c:pt idx="13">
                  <c:v>0.77032348417882501</c:v>
                </c:pt>
                <c:pt idx="14">
                  <c:v>1.48361462622897</c:v>
                </c:pt>
                <c:pt idx="15">
                  <c:v>2.5640871721016398</c:v>
                </c:pt>
                <c:pt idx="16">
                  <c:v>3.6742179094690002</c:v>
                </c:pt>
                <c:pt idx="17">
                  <c:v>4.0698872632708198</c:v>
                </c:pt>
                <c:pt idx="18">
                  <c:v>4.2134447572697704</c:v>
                </c:pt>
                <c:pt idx="19">
                  <c:v>4.55558314067284</c:v>
                </c:pt>
                <c:pt idx="20">
                  <c:v>4.9144748494035699</c:v>
                </c:pt>
                <c:pt idx="21">
                  <c:v>5.3128014079304497</c:v>
                </c:pt>
                <c:pt idx="22">
                  <c:v>5.71544473026837</c:v>
                </c:pt>
                <c:pt idx="23">
                  <c:v>10.5448686690515</c:v>
                </c:pt>
                <c:pt idx="24">
                  <c:v>11.391622784683801</c:v>
                </c:pt>
                <c:pt idx="25">
                  <c:v>14.4823569081826</c:v>
                </c:pt>
                <c:pt idx="26">
                  <c:v>15.2090848418673</c:v>
                </c:pt>
                <c:pt idx="27">
                  <c:v>18.147447582384299</c:v>
                </c:pt>
                <c:pt idx="28">
                  <c:v>23.230830440386299</c:v>
                </c:pt>
                <c:pt idx="29">
                  <c:v>25.418623914009601</c:v>
                </c:pt>
                <c:pt idx="30">
                  <c:v>31.442301854836401</c:v>
                </c:pt>
                <c:pt idx="31">
                  <c:v>32.303756874476498</c:v>
                </c:pt>
                <c:pt idx="32">
                  <c:v>61.315549797725097</c:v>
                </c:pt>
              </c:numCache>
            </c:numRef>
          </c:val>
          <c:extLst>
            <c:ext xmlns:c16="http://schemas.microsoft.com/office/drawing/2014/chart" uri="{C3380CC4-5D6E-409C-BE32-E72D297353CC}">
              <c16:uniqueId val="{00000026-2635-484A-A2A8-4C3D230DE5C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'F9'!$C$5</c:f>
              <c:strCache>
                <c:ptCount val="1"/>
                <c:pt idx="0">
                  <c:v>Actividades terciarias</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806-431E-8B53-2C784859F070}"/>
              </c:ext>
            </c:extLst>
          </c:dPt>
          <c:dPt>
            <c:idx val="1"/>
            <c:invertIfNegative val="0"/>
            <c:bubble3D val="0"/>
            <c:spPr>
              <a:solidFill>
                <a:srgbClr val="7C878E"/>
              </a:solidFill>
              <a:ln>
                <a:noFill/>
              </a:ln>
              <a:effectLst/>
            </c:spPr>
            <c:extLst>
              <c:ext xmlns:c16="http://schemas.microsoft.com/office/drawing/2014/chart" uri="{C3380CC4-5D6E-409C-BE32-E72D297353CC}">
                <c16:uniqueId val="{00000003-A806-431E-8B53-2C784859F070}"/>
              </c:ext>
            </c:extLst>
          </c:dPt>
          <c:dPt>
            <c:idx val="2"/>
            <c:invertIfNegative val="0"/>
            <c:bubble3D val="0"/>
            <c:spPr>
              <a:solidFill>
                <a:srgbClr val="7C878E"/>
              </a:solidFill>
              <a:ln>
                <a:noFill/>
              </a:ln>
              <a:effectLst/>
            </c:spPr>
            <c:extLst>
              <c:ext xmlns:c16="http://schemas.microsoft.com/office/drawing/2014/chart" uri="{C3380CC4-5D6E-409C-BE32-E72D297353CC}">
                <c16:uniqueId val="{00000005-A806-431E-8B53-2C784859F070}"/>
              </c:ext>
            </c:extLst>
          </c:dPt>
          <c:dPt>
            <c:idx val="3"/>
            <c:invertIfNegative val="0"/>
            <c:bubble3D val="0"/>
            <c:spPr>
              <a:solidFill>
                <a:srgbClr val="7C878E"/>
              </a:solidFill>
              <a:ln>
                <a:noFill/>
              </a:ln>
              <a:effectLst/>
            </c:spPr>
            <c:extLst>
              <c:ext xmlns:c16="http://schemas.microsoft.com/office/drawing/2014/chart" uri="{C3380CC4-5D6E-409C-BE32-E72D297353CC}">
                <c16:uniqueId val="{00000007-A806-431E-8B53-2C784859F070}"/>
              </c:ext>
            </c:extLst>
          </c:dPt>
          <c:dPt>
            <c:idx val="4"/>
            <c:invertIfNegative val="0"/>
            <c:bubble3D val="0"/>
            <c:spPr>
              <a:solidFill>
                <a:srgbClr val="7C878E"/>
              </a:solidFill>
              <a:ln>
                <a:noFill/>
              </a:ln>
              <a:effectLst/>
            </c:spPr>
            <c:extLst>
              <c:ext xmlns:c16="http://schemas.microsoft.com/office/drawing/2014/chart" uri="{C3380CC4-5D6E-409C-BE32-E72D297353CC}">
                <c16:uniqueId val="{00000009-A806-431E-8B53-2C784859F070}"/>
              </c:ext>
            </c:extLst>
          </c:dPt>
          <c:dPt>
            <c:idx val="5"/>
            <c:invertIfNegative val="0"/>
            <c:bubble3D val="0"/>
            <c:spPr>
              <a:solidFill>
                <a:srgbClr val="7C878E"/>
              </a:solidFill>
              <a:ln>
                <a:noFill/>
              </a:ln>
              <a:effectLst/>
            </c:spPr>
            <c:extLst>
              <c:ext xmlns:c16="http://schemas.microsoft.com/office/drawing/2014/chart" uri="{C3380CC4-5D6E-409C-BE32-E72D297353CC}">
                <c16:uniqueId val="{0000000B-A806-431E-8B53-2C784859F070}"/>
              </c:ext>
            </c:extLst>
          </c:dPt>
          <c:dPt>
            <c:idx val="6"/>
            <c:invertIfNegative val="0"/>
            <c:bubble3D val="0"/>
            <c:spPr>
              <a:solidFill>
                <a:srgbClr val="7C878E"/>
              </a:solidFill>
              <a:ln>
                <a:noFill/>
              </a:ln>
              <a:effectLst/>
            </c:spPr>
            <c:extLst>
              <c:ext xmlns:c16="http://schemas.microsoft.com/office/drawing/2014/chart" uri="{C3380CC4-5D6E-409C-BE32-E72D297353CC}">
                <c16:uniqueId val="{0000000D-A806-431E-8B53-2C784859F070}"/>
              </c:ext>
            </c:extLst>
          </c:dPt>
          <c:dPt>
            <c:idx val="7"/>
            <c:invertIfNegative val="0"/>
            <c:bubble3D val="0"/>
            <c:spPr>
              <a:solidFill>
                <a:srgbClr val="7C878E"/>
              </a:solidFill>
              <a:ln>
                <a:noFill/>
              </a:ln>
              <a:effectLst/>
            </c:spPr>
            <c:extLst>
              <c:ext xmlns:c16="http://schemas.microsoft.com/office/drawing/2014/chart" uri="{C3380CC4-5D6E-409C-BE32-E72D297353CC}">
                <c16:uniqueId val="{0000000F-A806-431E-8B53-2C784859F070}"/>
              </c:ext>
            </c:extLst>
          </c:dPt>
          <c:dPt>
            <c:idx val="8"/>
            <c:invertIfNegative val="0"/>
            <c:bubble3D val="0"/>
            <c:spPr>
              <a:solidFill>
                <a:srgbClr val="7C878E"/>
              </a:solidFill>
              <a:ln>
                <a:noFill/>
              </a:ln>
              <a:effectLst/>
            </c:spPr>
            <c:extLst>
              <c:ext xmlns:c16="http://schemas.microsoft.com/office/drawing/2014/chart" uri="{C3380CC4-5D6E-409C-BE32-E72D297353CC}">
                <c16:uniqueId val="{00000011-A806-431E-8B53-2C784859F070}"/>
              </c:ext>
            </c:extLst>
          </c:dPt>
          <c:dPt>
            <c:idx val="9"/>
            <c:invertIfNegative val="0"/>
            <c:bubble3D val="0"/>
            <c:spPr>
              <a:solidFill>
                <a:srgbClr val="7C878E"/>
              </a:solidFill>
              <a:ln>
                <a:noFill/>
              </a:ln>
              <a:effectLst/>
            </c:spPr>
            <c:extLst>
              <c:ext xmlns:c16="http://schemas.microsoft.com/office/drawing/2014/chart" uri="{C3380CC4-5D6E-409C-BE32-E72D297353CC}">
                <c16:uniqueId val="{00000013-A806-431E-8B53-2C784859F07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806-431E-8B53-2C784859F07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806-431E-8B53-2C784859F07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806-431E-8B53-2C784859F07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806-431E-8B53-2C784859F07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806-431E-8B53-2C784859F07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806-431E-8B53-2C784859F07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806-431E-8B53-2C784859F07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806-431E-8B53-2C784859F070}"/>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'F9'!$B$6:$B$37</c:f>
              <c:strCache>
                <c:ptCount val="32"/>
                <c:pt idx="0">
                  <c:v>Tlaxcala</c:v>
                </c:pt>
                <c:pt idx="1">
                  <c:v>Campeche</c:v>
                </c:pt>
                <c:pt idx="2">
                  <c:v>Colima</c:v>
                </c:pt>
                <c:pt idx="3">
                  <c:v>Nayarit</c:v>
                </c:pt>
                <c:pt idx="4">
                  <c:v>Zacatecas</c:v>
                </c:pt>
                <c:pt idx="5">
                  <c:v>Baja California Sur</c:v>
                </c:pt>
                <c:pt idx="6">
                  <c:v>Aguascalientes</c:v>
                </c:pt>
                <c:pt idx="7">
                  <c:v>Durango</c:v>
                </c:pt>
                <c:pt idx="8">
                  <c:v>Morelos</c:v>
                </c:pt>
                <c:pt idx="9">
                  <c:v>Hidalgo</c:v>
                </c:pt>
                <c:pt idx="10">
                  <c:v>Tabasco</c:v>
                </c:pt>
                <c:pt idx="11">
                  <c:v>Guerrero</c:v>
                </c:pt>
                <c:pt idx="12">
                  <c:v>Oaxaca</c:v>
                </c:pt>
                <c:pt idx="13">
                  <c:v>Yucatán</c:v>
                </c:pt>
                <c:pt idx="14">
                  <c:v>Chiapas</c:v>
                </c:pt>
                <c:pt idx="15">
                  <c:v>Quintana Roo</c:v>
                </c:pt>
                <c:pt idx="16">
                  <c:v>San Luis Potosí</c:v>
                </c:pt>
                <c:pt idx="17">
                  <c:v>Querétaro</c:v>
                </c:pt>
                <c:pt idx="18">
                  <c:v>Sinaloa</c:v>
                </c:pt>
                <c:pt idx="19">
                  <c:v>Coahuila</c:v>
                </c:pt>
                <c:pt idx="20">
                  <c:v>Sonora</c:v>
                </c:pt>
                <c:pt idx="21">
                  <c:v>Michoacán</c:v>
                </c:pt>
                <c:pt idx="22">
                  <c:v>Chihuahua</c:v>
                </c:pt>
                <c:pt idx="23">
                  <c:v>Tamaulipas</c:v>
                </c:pt>
                <c:pt idx="24">
                  <c:v>Baja California</c:v>
                </c:pt>
                <c:pt idx="25">
                  <c:v>Puebla</c:v>
                </c:pt>
                <c:pt idx="26">
                  <c:v>Guanajuato</c:v>
                </c:pt>
                <c:pt idx="27">
                  <c:v>Veracruz</c:v>
                </c:pt>
                <c:pt idx="28">
                  <c:v>Jalisco</c:v>
                </c:pt>
                <c:pt idx="29">
                  <c:v>Nuevo León</c:v>
                </c:pt>
                <c:pt idx="30">
                  <c:v>Estado de México</c:v>
                </c:pt>
                <c:pt idx="31">
                  <c:v>Ciudad de México</c:v>
                </c:pt>
              </c:strCache>
            </c:strRef>
          </c:cat>
          <c:val>
            <c:numRef>
              <c:f>'F9'!$C$6:$C$37</c:f>
              <c:numCache>
                <c:formatCode>_-* #,##0_-;\-* #,##0_-;_-* "-"??_-;_-@_-</c:formatCode>
                <c:ptCount val="32"/>
                <c:pt idx="0">
                  <c:v>56738.964000000007</c:v>
                </c:pt>
                <c:pt idx="1">
                  <c:v>70843.883000000002</c:v>
                </c:pt>
                <c:pt idx="2">
                  <c:v>71611.179000000004</c:v>
                </c:pt>
                <c:pt idx="3">
                  <c:v>79268.600000000006</c:v>
                </c:pt>
                <c:pt idx="4">
                  <c:v>86229.662999999986</c:v>
                </c:pt>
                <c:pt idx="5">
                  <c:v>86301.879000000015</c:v>
                </c:pt>
                <c:pt idx="6">
                  <c:v>113986.101</c:v>
                </c:pt>
                <c:pt idx="7">
                  <c:v>115459.85600000003</c:v>
                </c:pt>
                <c:pt idx="8">
                  <c:v>123303.94899999999</c:v>
                </c:pt>
                <c:pt idx="9">
                  <c:v>162109.92000000001</c:v>
                </c:pt>
                <c:pt idx="10">
                  <c:v>162645.405</c:v>
                </c:pt>
                <c:pt idx="11">
                  <c:v>164067.02100000001</c:v>
                </c:pt>
                <c:pt idx="12">
                  <c:v>169656.79599999997</c:v>
                </c:pt>
                <c:pt idx="13">
                  <c:v>170481.41299999997</c:v>
                </c:pt>
                <c:pt idx="14">
                  <c:v>185483.18400000001</c:v>
                </c:pt>
                <c:pt idx="15">
                  <c:v>193385.81200000001</c:v>
                </c:pt>
                <c:pt idx="16">
                  <c:v>194772.04799999998</c:v>
                </c:pt>
                <c:pt idx="17">
                  <c:v>214796.24799999996</c:v>
                </c:pt>
                <c:pt idx="18">
                  <c:v>255417.73400000003</c:v>
                </c:pt>
                <c:pt idx="19">
                  <c:v>268626.44800000003</c:v>
                </c:pt>
                <c:pt idx="20">
                  <c:v>269827.88199999998</c:v>
                </c:pt>
                <c:pt idx="21">
                  <c:v>278955.53000000003</c:v>
                </c:pt>
                <c:pt idx="22">
                  <c:v>296595.33100000001</c:v>
                </c:pt>
                <c:pt idx="23">
                  <c:v>297175.88</c:v>
                </c:pt>
                <c:pt idx="24">
                  <c:v>325868.23099999997</c:v>
                </c:pt>
                <c:pt idx="25">
                  <c:v>334249.01300000004</c:v>
                </c:pt>
                <c:pt idx="26">
                  <c:v>402171.85500000004</c:v>
                </c:pt>
                <c:pt idx="27">
                  <c:v>471595.10400000005</c:v>
                </c:pt>
                <c:pt idx="28">
                  <c:v>724487.69400000013</c:v>
                </c:pt>
                <c:pt idx="29">
                  <c:v>825301.59100000013</c:v>
                </c:pt>
                <c:pt idx="30">
                  <c:v>1118271.9940000002</c:v>
                </c:pt>
                <c:pt idx="31">
                  <c:v>2595912.5180000002</c:v>
                </c:pt>
              </c:numCache>
            </c:numRef>
          </c:val>
          <c:extLst>
            <c:ext xmlns:c16="http://schemas.microsoft.com/office/drawing/2014/chart" uri="{C3380CC4-5D6E-409C-BE32-E72D297353CC}">
              <c16:uniqueId val="{00000024-A806-431E-8B53-2C784859F07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85B-467C-8BF8-2AC225EB807E}"/>
              </c:ext>
            </c:extLst>
          </c:dPt>
          <c:dPt>
            <c:idx val="1"/>
            <c:invertIfNegative val="0"/>
            <c:bubble3D val="0"/>
            <c:spPr>
              <a:solidFill>
                <a:srgbClr val="7C878E"/>
              </a:solidFill>
              <a:ln>
                <a:noFill/>
              </a:ln>
              <a:effectLst/>
            </c:spPr>
            <c:extLst>
              <c:ext xmlns:c16="http://schemas.microsoft.com/office/drawing/2014/chart" uri="{C3380CC4-5D6E-409C-BE32-E72D297353CC}">
                <c16:uniqueId val="{00000003-985B-467C-8BF8-2AC225EB807E}"/>
              </c:ext>
            </c:extLst>
          </c:dPt>
          <c:dPt>
            <c:idx val="2"/>
            <c:invertIfNegative val="0"/>
            <c:bubble3D val="0"/>
            <c:spPr>
              <a:solidFill>
                <a:srgbClr val="7C878E"/>
              </a:solidFill>
              <a:ln>
                <a:noFill/>
              </a:ln>
              <a:effectLst/>
            </c:spPr>
            <c:extLst>
              <c:ext xmlns:c16="http://schemas.microsoft.com/office/drawing/2014/chart" uri="{C3380CC4-5D6E-409C-BE32-E72D297353CC}">
                <c16:uniqueId val="{00000005-985B-467C-8BF8-2AC225EB807E}"/>
              </c:ext>
            </c:extLst>
          </c:dPt>
          <c:dPt>
            <c:idx val="3"/>
            <c:invertIfNegative val="0"/>
            <c:bubble3D val="0"/>
            <c:spPr>
              <a:solidFill>
                <a:srgbClr val="7C878E"/>
              </a:solidFill>
              <a:ln>
                <a:noFill/>
              </a:ln>
              <a:effectLst/>
            </c:spPr>
            <c:extLst>
              <c:ext xmlns:c16="http://schemas.microsoft.com/office/drawing/2014/chart" uri="{C3380CC4-5D6E-409C-BE32-E72D297353CC}">
                <c16:uniqueId val="{00000007-985B-467C-8BF8-2AC225EB807E}"/>
              </c:ext>
            </c:extLst>
          </c:dPt>
          <c:dPt>
            <c:idx val="4"/>
            <c:invertIfNegative val="0"/>
            <c:bubble3D val="0"/>
            <c:spPr>
              <a:solidFill>
                <a:srgbClr val="7C878E"/>
              </a:solidFill>
              <a:ln>
                <a:noFill/>
              </a:ln>
              <a:effectLst/>
            </c:spPr>
            <c:extLst>
              <c:ext xmlns:c16="http://schemas.microsoft.com/office/drawing/2014/chart" uri="{C3380CC4-5D6E-409C-BE32-E72D297353CC}">
                <c16:uniqueId val="{00000009-985B-467C-8BF8-2AC225EB807E}"/>
              </c:ext>
            </c:extLst>
          </c:dPt>
          <c:dPt>
            <c:idx val="5"/>
            <c:invertIfNegative val="0"/>
            <c:bubble3D val="0"/>
            <c:spPr>
              <a:solidFill>
                <a:srgbClr val="7C878E"/>
              </a:solidFill>
              <a:ln>
                <a:noFill/>
              </a:ln>
              <a:effectLst/>
            </c:spPr>
            <c:extLst>
              <c:ext xmlns:c16="http://schemas.microsoft.com/office/drawing/2014/chart" uri="{C3380CC4-5D6E-409C-BE32-E72D297353CC}">
                <c16:uniqueId val="{0000000B-985B-467C-8BF8-2AC225EB807E}"/>
              </c:ext>
            </c:extLst>
          </c:dPt>
          <c:dPt>
            <c:idx val="6"/>
            <c:invertIfNegative val="0"/>
            <c:bubble3D val="0"/>
            <c:spPr>
              <a:solidFill>
                <a:srgbClr val="7C878E"/>
              </a:solidFill>
              <a:ln>
                <a:noFill/>
              </a:ln>
              <a:effectLst/>
            </c:spPr>
            <c:extLst>
              <c:ext xmlns:c16="http://schemas.microsoft.com/office/drawing/2014/chart" uri="{C3380CC4-5D6E-409C-BE32-E72D297353CC}">
                <c16:uniqueId val="{0000000D-985B-467C-8BF8-2AC225EB807E}"/>
              </c:ext>
            </c:extLst>
          </c:dPt>
          <c:dPt>
            <c:idx val="7"/>
            <c:invertIfNegative val="0"/>
            <c:bubble3D val="0"/>
            <c:spPr>
              <a:solidFill>
                <a:srgbClr val="7C878E"/>
              </a:solidFill>
              <a:ln>
                <a:noFill/>
              </a:ln>
              <a:effectLst/>
            </c:spPr>
            <c:extLst>
              <c:ext xmlns:c16="http://schemas.microsoft.com/office/drawing/2014/chart" uri="{C3380CC4-5D6E-409C-BE32-E72D297353CC}">
                <c16:uniqueId val="{0000000F-985B-467C-8BF8-2AC225EB807E}"/>
              </c:ext>
            </c:extLst>
          </c:dPt>
          <c:dPt>
            <c:idx val="8"/>
            <c:invertIfNegative val="0"/>
            <c:bubble3D val="0"/>
            <c:spPr>
              <a:solidFill>
                <a:srgbClr val="7C878E"/>
              </a:solidFill>
              <a:ln>
                <a:noFill/>
              </a:ln>
              <a:effectLst/>
            </c:spPr>
            <c:extLst>
              <c:ext xmlns:c16="http://schemas.microsoft.com/office/drawing/2014/chart" uri="{C3380CC4-5D6E-409C-BE32-E72D297353CC}">
                <c16:uniqueId val="{00000011-985B-467C-8BF8-2AC225EB807E}"/>
              </c:ext>
            </c:extLst>
          </c:dPt>
          <c:dPt>
            <c:idx val="9"/>
            <c:invertIfNegative val="0"/>
            <c:bubble3D val="0"/>
            <c:spPr>
              <a:solidFill>
                <a:srgbClr val="7C878E"/>
              </a:solidFill>
              <a:ln>
                <a:noFill/>
              </a:ln>
              <a:effectLst/>
            </c:spPr>
            <c:extLst>
              <c:ext xmlns:c16="http://schemas.microsoft.com/office/drawing/2014/chart" uri="{C3380CC4-5D6E-409C-BE32-E72D297353CC}">
                <c16:uniqueId val="{00000013-985B-467C-8BF8-2AC225EB807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85B-467C-8BF8-2AC225EB807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85B-467C-8BF8-2AC225EB807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85B-467C-8BF8-2AC225EB807E}"/>
              </c:ext>
            </c:extLst>
          </c:dPt>
          <c:dPt>
            <c:idx val="13"/>
            <c:invertIfNegative val="0"/>
            <c:bubble3D val="0"/>
            <c:spPr>
              <a:solidFill>
                <a:srgbClr val="FBBB27"/>
              </a:solidFill>
              <a:ln>
                <a:noFill/>
              </a:ln>
              <a:effectLst/>
            </c:spPr>
            <c:extLst>
              <c:ext xmlns:c16="http://schemas.microsoft.com/office/drawing/2014/chart" uri="{C3380CC4-5D6E-409C-BE32-E72D297353CC}">
                <c16:uniqueId val="{0000001B-985B-467C-8BF8-2AC225EB807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85B-467C-8BF8-2AC225EB807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85B-467C-8BF8-2AC225EB807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85B-467C-8BF8-2AC225EB807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85B-467C-8BF8-2AC225EB807E}"/>
              </c:ext>
            </c:extLst>
          </c:dPt>
          <c:dPt>
            <c:idx val="19"/>
            <c:invertIfNegative val="0"/>
            <c:bubble3D val="0"/>
            <c:spPr>
              <a:solidFill>
                <a:srgbClr val="95682B"/>
              </a:solidFill>
              <a:ln>
                <a:noFill/>
              </a:ln>
              <a:effectLst/>
            </c:spPr>
            <c:extLst>
              <c:ext xmlns:c16="http://schemas.microsoft.com/office/drawing/2014/chart" uri="{C3380CC4-5D6E-409C-BE32-E72D297353CC}">
                <c16:uniqueId val="{00000025-985B-467C-8BF8-2AC225EB807E}"/>
              </c:ext>
            </c:extLst>
          </c:dPt>
          <c:dPt>
            <c:idx val="29"/>
            <c:invertIfNegative val="0"/>
            <c:bubble3D val="0"/>
            <c:spPr>
              <a:solidFill>
                <a:srgbClr val="7C878E"/>
              </a:solidFill>
              <a:ln>
                <a:noFill/>
              </a:ln>
              <a:effectLst/>
            </c:spPr>
            <c:extLst>
              <c:ext xmlns:c16="http://schemas.microsoft.com/office/drawing/2014/chart" uri="{C3380CC4-5D6E-409C-BE32-E72D297353CC}">
                <c16:uniqueId val="{00000027-985B-467C-8BF8-2AC225EB807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'F93'!$A$6:$A$38</c:f>
              <c:strCache>
                <c:ptCount val="33"/>
                <c:pt idx="0">
                  <c:v>Guerrero</c:v>
                </c:pt>
                <c:pt idx="1">
                  <c:v>Chiapas</c:v>
                </c:pt>
                <c:pt idx="2">
                  <c:v>Sonora</c:v>
                </c:pt>
                <c:pt idx="3">
                  <c:v>Colima</c:v>
                </c:pt>
                <c:pt idx="4">
                  <c:v>Tabasco</c:v>
                </c:pt>
                <c:pt idx="5">
                  <c:v>Oaxaca</c:v>
                </c:pt>
                <c:pt idx="6">
                  <c:v>Zacatecas</c:v>
                </c:pt>
                <c:pt idx="7">
                  <c:v>Sinaloa</c:v>
                </c:pt>
                <c:pt idx="8">
                  <c:v>Ciudad de México</c:v>
                </c:pt>
                <c:pt idx="9">
                  <c:v>Tlaxcala</c:v>
                </c:pt>
                <c:pt idx="10">
                  <c:v>Nayarit</c:v>
                </c:pt>
                <c:pt idx="11">
                  <c:v>Michoacán</c:v>
                </c:pt>
                <c:pt idx="12">
                  <c:v>Morelos</c:v>
                </c:pt>
                <c:pt idx="13">
                  <c:v>Jalisco</c:v>
                </c:pt>
                <c:pt idx="14">
                  <c:v>Veracruz</c:v>
                </c:pt>
                <c:pt idx="15">
                  <c:v>Baja California</c:v>
                </c:pt>
                <c:pt idx="16">
                  <c:v>Estado de México</c:v>
                </c:pt>
                <c:pt idx="17">
                  <c:v>Durango</c:v>
                </c:pt>
                <c:pt idx="18">
                  <c:v>Coahuila</c:v>
                </c:pt>
                <c:pt idx="19">
                  <c:v>Nacional</c:v>
                </c:pt>
                <c:pt idx="20">
                  <c:v>Baja California Sur</c:v>
                </c:pt>
                <c:pt idx="21">
                  <c:v>Chihuahua</c:v>
                </c:pt>
                <c:pt idx="22">
                  <c:v>Querétaro</c:v>
                </c:pt>
                <c:pt idx="23">
                  <c:v>Tamaulipas</c:v>
                </c:pt>
                <c:pt idx="24">
                  <c:v>Guanajuato</c:v>
                </c:pt>
                <c:pt idx="25">
                  <c:v>Aguascalientes</c:v>
                </c:pt>
                <c:pt idx="26">
                  <c:v>San Luis Potosí</c:v>
                </c:pt>
                <c:pt idx="27">
                  <c:v>Puebla</c:v>
                </c:pt>
                <c:pt idx="28">
                  <c:v>Nuevo León</c:v>
                </c:pt>
                <c:pt idx="29">
                  <c:v>Yucatán</c:v>
                </c:pt>
                <c:pt idx="30">
                  <c:v>Hidalgo</c:v>
                </c:pt>
                <c:pt idx="31">
                  <c:v>Quintana Roo</c:v>
                </c:pt>
                <c:pt idx="32">
                  <c:v>Campeche</c:v>
                </c:pt>
              </c:strCache>
            </c:strRef>
          </c:cat>
          <c:val>
            <c:numRef>
              <c:f>'F93'!$B$6:$B$38</c:f>
              <c:numCache>
                <c:formatCode>0.0</c:formatCode>
                <c:ptCount val="33"/>
                <c:pt idx="0">
                  <c:v>-16.103202846975101</c:v>
                </c:pt>
                <c:pt idx="1">
                  <c:v>-7.9592398788212604</c:v>
                </c:pt>
                <c:pt idx="2">
                  <c:v>-4.38750850519697</c:v>
                </c:pt>
                <c:pt idx="3">
                  <c:v>-3.6677454153182398</c:v>
                </c:pt>
                <c:pt idx="4">
                  <c:v>-2.9056653841050801</c:v>
                </c:pt>
                <c:pt idx="5">
                  <c:v>-2.20740400091975</c:v>
                </c:pt>
                <c:pt idx="6">
                  <c:v>-2.0915032679738599</c:v>
                </c:pt>
                <c:pt idx="7">
                  <c:v>-1.27244833498782</c:v>
                </c:pt>
                <c:pt idx="8">
                  <c:v>-0.54663423831667901</c:v>
                </c:pt>
                <c:pt idx="9">
                  <c:v>-0.30212288112935198</c:v>
                </c:pt>
                <c:pt idx="10">
                  <c:v>-0.26229508196721202</c:v>
                </c:pt>
                <c:pt idx="11">
                  <c:v>0.18127670594327799</c:v>
                </c:pt>
                <c:pt idx="12">
                  <c:v>0.63029698739405204</c:v>
                </c:pt>
                <c:pt idx="13">
                  <c:v>0.77766850145144495</c:v>
                </c:pt>
                <c:pt idx="14">
                  <c:v>1.08031205540704</c:v>
                </c:pt>
                <c:pt idx="15">
                  <c:v>1.77385326869071</c:v>
                </c:pt>
                <c:pt idx="16">
                  <c:v>2.2699858088931002</c:v>
                </c:pt>
                <c:pt idx="17">
                  <c:v>2.4344876634389201</c:v>
                </c:pt>
                <c:pt idx="18">
                  <c:v>2.6748049298298802</c:v>
                </c:pt>
                <c:pt idx="19">
                  <c:v>2.8045882449145401</c:v>
                </c:pt>
                <c:pt idx="20">
                  <c:v>3.1099195710455798</c:v>
                </c:pt>
                <c:pt idx="21">
                  <c:v>3.3809141337992799</c:v>
                </c:pt>
                <c:pt idx="22">
                  <c:v>3.5865090057881002</c:v>
                </c:pt>
                <c:pt idx="23">
                  <c:v>3.8765688402377898</c:v>
                </c:pt>
                <c:pt idx="24">
                  <c:v>4.1229139628478997</c:v>
                </c:pt>
                <c:pt idx="25">
                  <c:v>4.1400460005111199</c:v>
                </c:pt>
                <c:pt idx="26">
                  <c:v>4.8087196200429201</c:v>
                </c:pt>
                <c:pt idx="27">
                  <c:v>5.1094495991352202</c:v>
                </c:pt>
                <c:pt idx="28">
                  <c:v>6.6184497068035899</c:v>
                </c:pt>
                <c:pt idx="29">
                  <c:v>7.3785916917113799</c:v>
                </c:pt>
                <c:pt idx="30">
                  <c:v>8.7815495374827393</c:v>
                </c:pt>
                <c:pt idx="31">
                  <c:v>8.8856868395773301</c:v>
                </c:pt>
                <c:pt idx="32">
                  <c:v>14.080917489646399</c:v>
                </c:pt>
              </c:numCache>
            </c:numRef>
          </c:val>
          <c:extLst>
            <c:ext xmlns:c16="http://schemas.microsoft.com/office/drawing/2014/chart" uri="{C3380CC4-5D6E-409C-BE32-E72D297353CC}">
              <c16:uniqueId val="{00000028-985B-467C-8BF8-2AC225EB807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4A3-4965-B505-873F7B906661}"/>
              </c:ext>
            </c:extLst>
          </c:dPt>
          <c:dPt>
            <c:idx val="1"/>
            <c:invertIfNegative val="0"/>
            <c:bubble3D val="0"/>
            <c:spPr>
              <a:solidFill>
                <a:srgbClr val="7C878E"/>
              </a:solidFill>
              <a:ln>
                <a:noFill/>
              </a:ln>
              <a:effectLst/>
            </c:spPr>
            <c:extLst>
              <c:ext xmlns:c16="http://schemas.microsoft.com/office/drawing/2014/chart" uri="{C3380CC4-5D6E-409C-BE32-E72D297353CC}">
                <c16:uniqueId val="{00000003-F4A3-4965-B505-873F7B906661}"/>
              </c:ext>
            </c:extLst>
          </c:dPt>
          <c:dPt>
            <c:idx val="2"/>
            <c:invertIfNegative val="0"/>
            <c:bubble3D val="0"/>
            <c:spPr>
              <a:solidFill>
                <a:srgbClr val="7C878E"/>
              </a:solidFill>
              <a:ln>
                <a:noFill/>
              </a:ln>
              <a:effectLst/>
            </c:spPr>
            <c:extLst>
              <c:ext xmlns:c16="http://schemas.microsoft.com/office/drawing/2014/chart" uri="{C3380CC4-5D6E-409C-BE32-E72D297353CC}">
                <c16:uniqueId val="{00000005-F4A3-4965-B505-873F7B906661}"/>
              </c:ext>
            </c:extLst>
          </c:dPt>
          <c:dPt>
            <c:idx val="3"/>
            <c:invertIfNegative val="0"/>
            <c:bubble3D val="0"/>
            <c:spPr>
              <a:solidFill>
                <a:srgbClr val="7C878E"/>
              </a:solidFill>
              <a:ln>
                <a:noFill/>
              </a:ln>
              <a:effectLst/>
            </c:spPr>
            <c:extLst>
              <c:ext xmlns:c16="http://schemas.microsoft.com/office/drawing/2014/chart" uri="{C3380CC4-5D6E-409C-BE32-E72D297353CC}">
                <c16:uniqueId val="{00000007-F4A3-4965-B505-873F7B906661}"/>
              </c:ext>
            </c:extLst>
          </c:dPt>
          <c:dPt>
            <c:idx val="4"/>
            <c:invertIfNegative val="0"/>
            <c:bubble3D val="0"/>
            <c:spPr>
              <a:solidFill>
                <a:srgbClr val="7C878E"/>
              </a:solidFill>
              <a:ln>
                <a:noFill/>
              </a:ln>
              <a:effectLst/>
            </c:spPr>
            <c:extLst>
              <c:ext xmlns:c16="http://schemas.microsoft.com/office/drawing/2014/chart" uri="{C3380CC4-5D6E-409C-BE32-E72D297353CC}">
                <c16:uniqueId val="{00000009-F4A3-4965-B505-873F7B906661}"/>
              </c:ext>
            </c:extLst>
          </c:dPt>
          <c:dPt>
            <c:idx val="5"/>
            <c:invertIfNegative val="0"/>
            <c:bubble3D val="0"/>
            <c:spPr>
              <a:solidFill>
                <a:srgbClr val="7C878E"/>
              </a:solidFill>
              <a:ln>
                <a:noFill/>
              </a:ln>
              <a:effectLst/>
            </c:spPr>
            <c:extLst>
              <c:ext xmlns:c16="http://schemas.microsoft.com/office/drawing/2014/chart" uri="{C3380CC4-5D6E-409C-BE32-E72D297353CC}">
                <c16:uniqueId val="{0000000B-F4A3-4965-B505-873F7B906661}"/>
              </c:ext>
            </c:extLst>
          </c:dPt>
          <c:dPt>
            <c:idx val="6"/>
            <c:invertIfNegative val="0"/>
            <c:bubble3D val="0"/>
            <c:spPr>
              <a:solidFill>
                <a:srgbClr val="7C878E"/>
              </a:solidFill>
              <a:ln>
                <a:noFill/>
              </a:ln>
              <a:effectLst/>
            </c:spPr>
            <c:extLst>
              <c:ext xmlns:c16="http://schemas.microsoft.com/office/drawing/2014/chart" uri="{C3380CC4-5D6E-409C-BE32-E72D297353CC}">
                <c16:uniqueId val="{0000000D-F4A3-4965-B505-873F7B906661}"/>
              </c:ext>
            </c:extLst>
          </c:dPt>
          <c:dPt>
            <c:idx val="7"/>
            <c:invertIfNegative val="0"/>
            <c:bubble3D val="0"/>
            <c:spPr>
              <a:solidFill>
                <a:srgbClr val="7C878E"/>
              </a:solidFill>
              <a:ln>
                <a:noFill/>
              </a:ln>
              <a:effectLst/>
            </c:spPr>
            <c:extLst>
              <c:ext xmlns:c16="http://schemas.microsoft.com/office/drawing/2014/chart" uri="{C3380CC4-5D6E-409C-BE32-E72D297353CC}">
                <c16:uniqueId val="{0000000F-F4A3-4965-B505-873F7B906661}"/>
              </c:ext>
            </c:extLst>
          </c:dPt>
          <c:dPt>
            <c:idx val="8"/>
            <c:invertIfNegative val="0"/>
            <c:bubble3D val="0"/>
            <c:spPr>
              <a:solidFill>
                <a:srgbClr val="7C878E"/>
              </a:solidFill>
              <a:ln>
                <a:noFill/>
              </a:ln>
              <a:effectLst/>
            </c:spPr>
            <c:extLst>
              <c:ext xmlns:c16="http://schemas.microsoft.com/office/drawing/2014/chart" uri="{C3380CC4-5D6E-409C-BE32-E72D297353CC}">
                <c16:uniqueId val="{00000011-F4A3-4965-B505-873F7B906661}"/>
              </c:ext>
            </c:extLst>
          </c:dPt>
          <c:dPt>
            <c:idx val="9"/>
            <c:invertIfNegative val="0"/>
            <c:bubble3D val="0"/>
            <c:spPr>
              <a:solidFill>
                <a:srgbClr val="7C878E"/>
              </a:solidFill>
              <a:ln>
                <a:noFill/>
              </a:ln>
              <a:effectLst/>
            </c:spPr>
            <c:extLst>
              <c:ext xmlns:c16="http://schemas.microsoft.com/office/drawing/2014/chart" uri="{C3380CC4-5D6E-409C-BE32-E72D297353CC}">
                <c16:uniqueId val="{00000013-F4A3-4965-B505-873F7B90666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4A3-4965-B505-873F7B90666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4A3-4965-B505-873F7B90666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4A3-4965-B505-873F7B906661}"/>
              </c:ext>
            </c:extLst>
          </c:dPt>
          <c:dPt>
            <c:idx val="13"/>
            <c:invertIfNegative val="0"/>
            <c:bubble3D val="0"/>
            <c:spPr>
              <a:solidFill>
                <a:srgbClr val="FBBB27"/>
              </a:solidFill>
              <a:ln>
                <a:noFill/>
              </a:ln>
              <a:effectLst/>
            </c:spPr>
            <c:extLst>
              <c:ext xmlns:c16="http://schemas.microsoft.com/office/drawing/2014/chart" uri="{C3380CC4-5D6E-409C-BE32-E72D297353CC}">
                <c16:uniqueId val="{0000001B-F4A3-4965-B505-873F7B90666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4A3-4965-B505-873F7B906661}"/>
              </c:ext>
            </c:extLst>
          </c:dPt>
          <c:dPt>
            <c:idx val="15"/>
            <c:invertIfNegative val="0"/>
            <c:bubble3D val="0"/>
            <c:spPr>
              <a:solidFill>
                <a:srgbClr val="95682B"/>
              </a:solidFill>
              <a:ln>
                <a:noFill/>
              </a:ln>
              <a:effectLst/>
            </c:spPr>
            <c:extLst>
              <c:ext xmlns:c16="http://schemas.microsoft.com/office/drawing/2014/chart" uri="{C3380CC4-5D6E-409C-BE32-E72D297353CC}">
                <c16:uniqueId val="{0000001F-F4A3-4965-B505-873F7B90666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4A3-4965-B505-873F7B90666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4A3-4965-B505-873F7B906661}"/>
              </c:ext>
            </c:extLst>
          </c:dPt>
          <c:dPt>
            <c:idx val="29"/>
            <c:invertIfNegative val="0"/>
            <c:bubble3D val="0"/>
            <c:spPr>
              <a:solidFill>
                <a:srgbClr val="7C878E"/>
              </a:solidFill>
              <a:ln>
                <a:noFill/>
              </a:ln>
              <a:effectLst/>
            </c:spPr>
            <c:extLst>
              <c:ext xmlns:c16="http://schemas.microsoft.com/office/drawing/2014/chart" uri="{C3380CC4-5D6E-409C-BE32-E72D297353CC}">
                <c16:uniqueId val="{00000025-F4A3-4965-B505-873F7B906661}"/>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'F94'!$A$6:$A$38</c:f>
              <c:strCache>
                <c:ptCount val="33"/>
                <c:pt idx="0">
                  <c:v>Chiapas</c:v>
                </c:pt>
                <c:pt idx="1">
                  <c:v>Zacatecas</c:v>
                </c:pt>
                <c:pt idx="2">
                  <c:v>Colima</c:v>
                </c:pt>
                <c:pt idx="3">
                  <c:v>Sinaloa</c:v>
                </c:pt>
                <c:pt idx="4">
                  <c:v>Durango</c:v>
                </c:pt>
                <c:pt idx="5">
                  <c:v>Sonora</c:v>
                </c:pt>
                <c:pt idx="6">
                  <c:v>Michoacán</c:v>
                </c:pt>
                <c:pt idx="7">
                  <c:v>Chihuahua</c:v>
                </c:pt>
                <c:pt idx="8">
                  <c:v>Tabasco</c:v>
                </c:pt>
                <c:pt idx="9">
                  <c:v>Morelos</c:v>
                </c:pt>
                <c:pt idx="10">
                  <c:v>Baja California</c:v>
                </c:pt>
                <c:pt idx="11">
                  <c:v>Tamaulipas</c:v>
                </c:pt>
                <c:pt idx="12">
                  <c:v>Tlaxcala</c:v>
                </c:pt>
                <c:pt idx="13">
                  <c:v>Jalisco</c:v>
                </c:pt>
                <c:pt idx="14">
                  <c:v>Coahuila</c:v>
                </c:pt>
                <c:pt idx="15">
                  <c:v>Nacional</c:v>
                </c:pt>
                <c:pt idx="16">
                  <c:v>Oaxaca</c:v>
                </c:pt>
                <c:pt idx="17">
                  <c:v>Guerrero</c:v>
                </c:pt>
                <c:pt idx="18">
                  <c:v>Nayarit</c:v>
                </c:pt>
                <c:pt idx="19">
                  <c:v>Querétaro</c:v>
                </c:pt>
                <c:pt idx="20">
                  <c:v>Baja California Sur</c:v>
                </c:pt>
                <c:pt idx="21">
                  <c:v>Aguascalientes</c:v>
                </c:pt>
                <c:pt idx="22">
                  <c:v>Estado de México</c:v>
                </c:pt>
                <c:pt idx="23">
                  <c:v>Ciudad de México</c:v>
                </c:pt>
                <c:pt idx="24">
                  <c:v>Veracruz</c:v>
                </c:pt>
                <c:pt idx="25">
                  <c:v>San Luis Potosí</c:v>
                </c:pt>
                <c:pt idx="26">
                  <c:v>Puebla</c:v>
                </c:pt>
                <c:pt idx="27">
                  <c:v>Guanajuato</c:v>
                </c:pt>
                <c:pt idx="28">
                  <c:v>Yucatán</c:v>
                </c:pt>
                <c:pt idx="29">
                  <c:v>Nuevo León</c:v>
                </c:pt>
                <c:pt idx="30">
                  <c:v>Quintana Roo</c:v>
                </c:pt>
                <c:pt idx="31">
                  <c:v>Campeche</c:v>
                </c:pt>
                <c:pt idx="32">
                  <c:v>Hidalgo</c:v>
                </c:pt>
              </c:strCache>
            </c:strRef>
          </c:cat>
          <c:val>
            <c:numRef>
              <c:f>'F94'!$B$6:$B$38</c:f>
              <c:numCache>
                <c:formatCode>0.0</c:formatCode>
                <c:ptCount val="33"/>
                <c:pt idx="0">
                  <c:v>-11.804330453272</c:v>
                </c:pt>
                <c:pt idx="1">
                  <c:v>-10.252099008786001</c:v>
                </c:pt>
                <c:pt idx="2">
                  <c:v>-7.7290650792125497</c:v>
                </c:pt>
                <c:pt idx="3">
                  <c:v>-4.9865021438841</c:v>
                </c:pt>
                <c:pt idx="4">
                  <c:v>-4.92993702363463</c:v>
                </c:pt>
                <c:pt idx="5">
                  <c:v>-4.1764519628658103</c:v>
                </c:pt>
                <c:pt idx="6">
                  <c:v>-3.8181297303039798</c:v>
                </c:pt>
                <c:pt idx="7">
                  <c:v>-3.8179348605344998</c:v>
                </c:pt>
                <c:pt idx="8">
                  <c:v>-3.7223813445180398</c:v>
                </c:pt>
                <c:pt idx="9">
                  <c:v>-3.2364824141266801</c:v>
                </c:pt>
                <c:pt idx="10">
                  <c:v>-3.0782284899980001</c:v>
                </c:pt>
                <c:pt idx="11">
                  <c:v>-2.5823725351312699</c:v>
                </c:pt>
                <c:pt idx="12">
                  <c:v>-1.97182753047068</c:v>
                </c:pt>
                <c:pt idx="13">
                  <c:v>-1.7306291846383299</c:v>
                </c:pt>
                <c:pt idx="14">
                  <c:v>-1.3107457132906399</c:v>
                </c:pt>
                <c:pt idx="15">
                  <c:v>-0.70789869997872601</c:v>
                </c:pt>
                <c:pt idx="16">
                  <c:v>-0.59065414402217398</c:v>
                </c:pt>
                <c:pt idx="17">
                  <c:v>-0.39659950036931002</c:v>
                </c:pt>
                <c:pt idx="18">
                  <c:v>-0.298488600241609</c:v>
                </c:pt>
                <c:pt idx="19">
                  <c:v>-9.8621727592307404E-2</c:v>
                </c:pt>
                <c:pt idx="20">
                  <c:v>4.7860583802927799E-2</c:v>
                </c:pt>
                <c:pt idx="21">
                  <c:v>0.20881805494341599</c:v>
                </c:pt>
                <c:pt idx="22">
                  <c:v>0.44003910338914498</c:v>
                </c:pt>
                <c:pt idx="23">
                  <c:v>0.55347268908028102</c:v>
                </c:pt>
                <c:pt idx="24">
                  <c:v>1.26358428284825</c:v>
                </c:pt>
                <c:pt idx="25">
                  <c:v>1.8442210082083601</c:v>
                </c:pt>
                <c:pt idx="26">
                  <c:v>1.85663212092924</c:v>
                </c:pt>
                <c:pt idx="27">
                  <c:v>2.4662986062915699</c:v>
                </c:pt>
                <c:pt idx="28">
                  <c:v>2.8917184842098602</c:v>
                </c:pt>
                <c:pt idx="29">
                  <c:v>3.5441961343944501</c:v>
                </c:pt>
                <c:pt idx="30">
                  <c:v>4.8068967357941501</c:v>
                </c:pt>
                <c:pt idx="31">
                  <c:v>8.2273747195213094</c:v>
                </c:pt>
                <c:pt idx="32">
                  <c:v>11.7997714499853</c:v>
                </c:pt>
              </c:numCache>
            </c:numRef>
          </c:val>
          <c:extLst>
            <c:ext xmlns:c16="http://schemas.microsoft.com/office/drawing/2014/chart" uri="{C3380CC4-5D6E-409C-BE32-E72D297353CC}">
              <c16:uniqueId val="{00000026-F4A3-4965-B505-873F7B90666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'F95'!$C$5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7B25-4B10-BF01-F582AEA70C06}"/>
              </c:ext>
            </c:extLst>
          </c:dPt>
          <c:dPt>
            <c:idx val="21"/>
            <c:invertIfNegative val="0"/>
            <c:bubble3D val="0"/>
            <c:spPr>
              <a:solidFill>
                <a:srgbClr val="7C878E"/>
              </a:solidFill>
              <a:ln>
                <a:noFill/>
              </a:ln>
              <a:effectLst/>
            </c:spPr>
            <c:extLst>
              <c:ext xmlns:c16="http://schemas.microsoft.com/office/drawing/2014/chart" uri="{C3380CC4-5D6E-409C-BE32-E72D297353CC}">
                <c16:uniqueId val="{00000003-7B25-4B10-BF01-F582AEA70C06}"/>
              </c:ext>
            </c:extLst>
          </c:dPt>
          <c:dPt>
            <c:idx val="33"/>
            <c:invertIfNegative val="0"/>
            <c:bubble3D val="0"/>
            <c:spPr>
              <a:solidFill>
                <a:srgbClr val="7C878E"/>
              </a:solidFill>
              <a:ln>
                <a:noFill/>
              </a:ln>
              <a:effectLst/>
            </c:spPr>
            <c:extLst>
              <c:ext xmlns:c16="http://schemas.microsoft.com/office/drawing/2014/chart" uri="{C3380CC4-5D6E-409C-BE32-E72D297353CC}">
                <c16:uniqueId val="{00000005-7B25-4B10-BF01-F582AEA70C06}"/>
              </c:ext>
            </c:extLst>
          </c:dPt>
          <c:dPt>
            <c:idx val="45"/>
            <c:invertIfNegative val="0"/>
            <c:bubble3D val="0"/>
            <c:spPr>
              <a:solidFill>
                <a:srgbClr val="7C878E"/>
              </a:solidFill>
              <a:ln>
                <a:noFill/>
              </a:ln>
              <a:effectLst/>
            </c:spPr>
            <c:extLst>
              <c:ext xmlns:c16="http://schemas.microsoft.com/office/drawing/2014/chart" uri="{C3380CC4-5D6E-409C-BE32-E72D297353CC}">
                <c16:uniqueId val="{00000007-7B25-4B10-BF01-F582AEA70C06}"/>
              </c:ext>
            </c:extLst>
          </c:dPt>
          <c:dPt>
            <c:idx val="57"/>
            <c:invertIfNegative val="0"/>
            <c:bubble3D val="0"/>
            <c:spPr>
              <a:solidFill>
                <a:srgbClr val="7C878E"/>
              </a:solidFill>
              <a:ln>
                <a:noFill/>
              </a:ln>
              <a:effectLst/>
            </c:spPr>
            <c:extLst>
              <c:ext xmlns:c16="http://schemas.microsoft.com/office/drawing/2014/chart" uri="{C3380CC4-5D6E-409C-BE32-E72D297353CC}">
                <c16:uniqueId val="{00000009-7B25-4B10-BF01-F582AEA70C06}"/>
              </c:ext>
            </c:extLst>
          </c:dPt>
          <c:dPt>
            <c:idx val="69"/>
            <c:invertIfNegative val="0"/>
            <c:bubble3D val="0"/>
            <c:spPr>
              <a:solidFill>
                <a:srgbClr val="7C878E"/>
              </a:solidFill>
              <a:ln>
                <a:noFill/>
              </a:ln>
              <a:effectLst/>
            </c:spPr>
            <c:extLst>
              <c:ext xmlns:c16="http://schemas.microsoft.com/office/drawing/2014/chart" uri="{C3380CC4-5D6E-409C-BE32-E72D297353CC}">
                <c16:uniqueId val="{0000000B-7B25-4B10-BF01-F582AEA70C06}"/>
              </c:ext>
            </c:extLst>
          </c:dPt>
          <c:dPt>
            <c:idx val="81"/>
            <c:invertIfNegative val="0"/>
            <c:bubble3D val="0"/>
            <c:spPr>
              <a:solidFill>
                <a:srgbClr val="7C878E"/>
              </a:solidFill>
              <a:ln>
                <a:noFill/>
              </a:ln>
              <a:effectLst/>
            </c:spPr>
            <c:extLst>
              <c:ext xmlns:c16="http://schemas.microsoft.com/office/drawing/2014/chart" uri="{C3380CC4-5D6E-409C-BE32-E72D297353CC}">
                <c16:uniqueId val="{0000000D-7B25-4B10-BF01-F582AEA70C06}"/>
              </c:ext>
            </c:extLst>
          </c:dPt>
          <c:dPt>
            <c:idx val="93"/>
            <c:invertIfNegative val="0"/>
            <c:bubble3D val="0"/>
            <c:spPr>
              <a:solidFill>
                <a:srgbClr val="7C878E"/>
              </a:solidFill>
              <a:ln>
                <a:noFill/>
              </a:ln>
              <a:effectLst/>
            </c:spPr>
            <c:extLst>
              <c:ext xmlns:c16="http://schemas.microsoft.com/office/drawing/2014/chart" uri="{C3380CC4-5D6E-409C-BE32-E72D297353CC}">
                <c16:uniqueId val="{0000000F-7B25-4B10-BF01-F582AEA70C06}"/>
              </c:ext>
            </c:extLst>
          </c:dPt>
          <c:dPt>
            <c:idx val="105"/>
            <c:invertIfNegative val="0"/>
            <c:bubble3D val="0"/>
            <c:spPr>
              <a:solidFill>
                <a:srgbClr val="FBBB27"/>
              </a:solidFill>
              <a:ln>
                <a:noFill/>
              </a:ln>
              <a:effectLst/>
            </c:spPr>
            <c:extLst>
              <c:ext xmlns:c16="http://schemas.microsoft.com/office/drawing/2014/chart" uri="{C3380CC4-5D6E-409C-BE32-E72D297353CC}">
                <c16:uniqueId val="{00000011-7B25-4B10-BF01-F582AEA70C06}"/>
              </c:ext>
            </c:extLst>
          </c:dPt>
          <c:cat>
            <c:multiLvlStrRef>
              <c:f>'F95'!$A$6:$B$111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'F95'!$C$6:$C$111</c:f>
              <c:numCache>
                <c:formatCode>#,##0</c:formatCode>
                <c:ptCount val="106"/>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numCache>
            </c:numRef>
          </c:val>
          <c:extLst>
            <c:ext xmlns:c16="http://schemas.microsoft.com/office/drawing/2014/chart" uri="{C3380CC4-5D6E-409C-BE32-E72D297353CC}">
              <c16:uniqueId val="{00000012-7B25-4B10-BF01-F582AEA70C0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'F95'!$D$5</c:f>
              <c:strCache>
                <c:ptCount val="1"/>
                <c:pt idx="0">
                  <c:v>Promedio</c:v>
                </c:pt>
              </c:strCache>
            </c:strRef>
          </c:tx>
          <c:spPr>
            <a:ln w="28575" cap="rnd">
              <a:solidFill>
                <a:srgbClr val="B69630"/>
              </a:solidFill>
              <a:round/>
            </a:ln>
            <a:effectLst/>
          </c:spPr>
          <c:marker>
            <c:symbol val="none"/>
          </c:marker>
          <c:cat>
            <c:multiLvlStrRef>
              <c:f>'F95'!$A$6:$B$111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'F95'!$D$6:$D$111</c:f>
              <c:numCache>
                <c:formatCode>#,##0</c:formatCode>
                <c:ptCount val="106"/>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numCache>
            </c:numRef>
          </c:val>
          <c:smooth val="0"/>
          <c:extLst>
            <c:ext xmlns:c16="http://schemas.microsoft.com/office/drawing/2014/chart" uri="{C3380CC4-5D6E-409C-BE32-E72D297353CC}">
              <c16:uniqueId val="{00000013-7B25-4B10-BF01-F582AEA70C0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'F96'!$C$5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EF70-4B6B-B3C0-DE2E7E174C26}"/>
              </c:ext>
            </c:extLst>
          </c:dPt>
          <c:dPt>
            <c:idx val="21"/>
            <c:invertIfNegative val="0"/>
            <c:bubble3D val="0"/>
            <c:spPr>
              <a:solidFill>
                <a:srgbClr val="7C878E"/>
              </a:solidFill>
              <a:ln>
                <a:noFill/>
              </a:ln>
              <a:effectLst/>
            </c:spPr>
            <c:extLst>
              <c:ext xmlns:c16="http://schemas.microsoft.com/office/drawing/2014/chart" uri="{C3380CC4-5D6E-409C-BE32-E72D297353CC}">
                <c16:uniqueId val="{00000003-EF70-4B6B-B3C0-DE2E7E174C26}"/>
              </c:ext>
            </c:extLst>
          </c:dPt>
          <c:dPt>
            <c:idx val="33"/>
            <c:invertIfNegative val="0"/>
            <c:bubble3D val="0"/>
            <c:spPr>
              <a:solidFill>
                <a:srgbClr val="7C878E"/>
              </a:solidFill>
              <a:ln>
                <a:noFill/>
              </a:ln>
              <a:effectLst/>
            </c:spPr>
            <c:extLst>
              <c:ext xmlns:c16="http://schemas.microsoft.com/office/drawing/2014/chart" uri="{C3380CC4-5D6E-409C-BE32-E72D297353CC}">
                <c16:uniqueId val="{00000005-EF70-4B6B-B3C0-DE2E7E174C26}"/>
              </c:ext>
            </c:extLst>
          </c:dPt>
          <c:dPt>
            <c:idx val="45"/>
            <c:invertIfNegative val="0"/>
            <c:bubble3D val="0"/>
            <c:spPr>
              <a:solidFill>
                <a:srgbClr val="7C878E"/>
              </a:solidFill>
              <a:ln>
                <a:noFill/>
              </a:ln>
              <a:effectLst/>
            </c:spPr>
            <c:extLst>
              <c:ext xmlns:c16="http://schemas.microsoft.com/office/drawing/2014/chart" uri="{C3380CC4-5D6E-409C-BE32-E72D297353CC}">
                <c16:uniqueId val="{00000007-EF70-4B6B-B3C0-DE2E7E174C26}"/>
              </c:ext>
            </c:extLst>
          </c:dPt>
          <c:dPt>
            <c:idx val="57"/>
            <c:invertIfNegative val="0"/>
            <c:bubble3D val="0"/>
            <c:spPr>
              <a:solidFill>
                <a:srgbClr val="7C878E"/>
              </a:solidFill>
              <a:ln>
                <a:noFill/>
              </a:ln>
              <a:effectLst/>
            </c:spPr>
            <c:extLst>
              <c:ext xmlns:c16="http://schemas.microsoft.com/office/drawing/2014/chart" uri="{C3380CC4-5D6E-409C-BE32-E72D297353CC}">
                <c16:uniqueId val="{00000009-EF70-4B6B-B3C0-DE2E7E174C26}"/>
              </c:ext>
            </c:extLst>
          </c:dPt>
          <c:dPt>
            <c:idx val="69"/>
            <c:invertIfNegative val="0"/>
            <c:bubble3D val="0"/>
            <c:spPr>
              <a:solidFill>
                <a:srgbClr val="7C878E"/>
              </a:solidFill>
              <a:ln>
                <a:noFill/>
              </a:ln>
              <a:effectLst/>
            </c:spPr>
            <c:extLst>
              <c:ext xmlns:c16="http://schemas.microsoft.com/office/drawing/2014/chart" uri="{C3380CC4-5D6E-409C-BE32-E72D297353CC}">
                <c16:uniqueId val="{0000000B-EF70-4B6B-B3C0-DE2E7E174C26}"/>
              </c:ext>
            </c:extLst>
          </c:dPt>
          <c:dPt>
            <c:idx val="81"/>
            <c:invertIfNegative val="0"/>
            <c:bubble3D val="0"/>
            <c:spPr>
              <a:solidFill>
                <a:srgbClr val="7C878E"/>
              </a:solidFill>
              <a:ln>
                <a:noFill/>
              </a:ln>
              <a:effectLst/>
            </c:spPr>
            <c:extLst>
              <c:ext xmlns:c16="http://schemas.microsoft.com/office/drawing/2014/chart" uri="{C3380CC4-5D6E-409C-BE32-E72D297353CC}">
                <c16:uniqueId val="{0000000D-EF70-4B6B-B3C0-DE2E7E174C26}"/>
              </c:ext>
            </c:extLst>
          </c:dPt>
          <c:dPt>
            <c:idx val="93"/>
            <c:invertIfNegative val="0"/>
            <c:bubble3D val="0"/>
            <c:spPr>
              <a:solidFill>
                <a:srgbClr val="7C878E"/>
              </a:solidFill>
              <a:ln>
                <a:noFill/>
              </a:ln>
              <a:effectLst/>
            </c:spPr>
            <c:extLst>
              <c:ext xmlns:c16="http://schemas.microsoft.com/office/drawing/2014/chart" uri="{C3380CC4-5D6E-409C-BE32-E72D297353CC}">
                <c16:uniqueId val="{0000000F-EF70-4B6B-B3C0-DE2E7E174C26}"/>
              </c:ext>
            </c:extLst>
          </c:dPt>
          <c:dPt>
            <c:idx val="105"/>
            <c:invertIfNegative val="0"/>
            <c:bubble3D val="0"/>
            <c:spPr>
              <a:solidFill>
                <a:srgbClr val="FBBB27"/>
              </a:solidFill>
              <a:ln>
                <a:noFill/>
              </a:ln>
              <a:effectLst/>
            </c:spPr>
            <c:extLst>
              <c:ext xmlns:c16="http://schemas.microsoft.com/office/drawing/2014/chart" uri="{C3380CC4-5D6E-409C-BE32-E72D297353CC}">
                <c16:uniqueId val="{00000011-EF70-4B6B-B3C0-DE2E7E174C26}"/>
              </c:ext>
            </c:extLst>
          </c:dPt>
          <c:cat>
            <c:multiLvlStrRef>
              <c:f>'F96'!$A$6:$B$111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'F96'!$C$6:$C$111</c:f>
              <c:numCache>
                <c:formatCode>#,##0</c:formatCode>
                <c:ptCount val="106"/>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numCache>
            </c:numRef>
          </c:val>
          <c:extLst>
            <c:ext xmlns:c16="http://schemas.microsoft.com/office/drawing/2014/chart" uri="{C3380CC4-5D6E-409C-BE32-E72D297353CC}">
              <c16:uniqueId val="{00000012-EF70-4B6B-B3C0-DE2E7E174C2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'F96'!$D$5</c:f>
              <c:strCache>
                <c:ptCount val="1"/>
                <c:pt idx="0">
                  <c:v>Promedio</c:v>
                </c:pt>
              </c:strCache>
            </c:strRef>
          </c:tx>
          <c:spPr>
            <a:ln w="28575" cap="rnd">
              <a:solidFill>
                <a:srgbClr val="B69630"/>
              </a:solidFill>
              <a:round/>
            </a:ln>
            <a:effectLst/>
          </c:spPr>
          <c:marker>
            <c:symbol val="none"/>
          </c:marker>
          <c:cat>
            <c:multiLvlStrRef>
              <c:f>'F96'!$A$6:$B$111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'F96'!$D$6:$D$111</c:f>
              <c:numCache>
                <c:formatCode>#,##0</c:formatCode>
                <c:ptCount val="106"/>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numCache>
            </c:numRef>
          </c:val>
          <c:smooth val="0"/>
          <c:extLst>
            <c:ext xmlns:c16="http://schemas.microsoft.com/office/drawing/2014/chart" uri="{C3380CC4-5D6E-409C-BE32-E72D297353CC}">
              <c16:uniqueId val="{00000013-EF70-4B6B-B3C0-DE2E7E174C2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'F97'!$C$5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7343-4A13-903B-011600891CB8}"/>
              </c:ext>
            </c:extLst>
          </c:dPt>
          <c:dPt>
            <c:idx val="10"/>
            <c:invertIfNegative val="0"/>
            <c:bubble3D val="0"/>
            <c:extLst>
              <c:ext xmlns:c16="http://schemas.microsoft.com/office/drawing/2014/chart" uri="{C3380CC4-5D6E-409C-BE32-E72D297353CC}">
                <c16:uniqueId val="{00000002-7343-4A13-903B-011600891CB8}"/>
              </c:ext>
            </c:extLst>
          </c:dPt>
          <c:dPt>
            <c:idx val="11"/>
            <c:invertIfNegative val="0"/>
            <c:bubble3D val="0"/>
            <c:spPr>
              <a:solidFill>
                <a:srgbClr val="C9D0D6"/>
              </a:solidFill>
              <a:ln>
                <a:noFill/>
              </a:ln>
              <a:effectLst/>
            </c:spPr>
            <c:extLst>
              <c:ext xmlns:c16="http://schemas.microsoft.com/office/drawing/2014/chart" uri="{C3380CC4-5D6E-409C-BE32-E72D297353CC}">
                <c16:uniqueId val="{00000004-7343-4A13-903B-011600891CB8}"/>
              </c:ext>
            </c:extLst>
          </c:dPt>
          <c:dPt>
            <c:idx val="21"/>
            <c:invertIfNegative val="0"/>
            <c:bubble3D val="0"/>
            <c:spPr>
              <a:solidFill>
                <a:srgbClr val="7C878E"/>
              </a:solidFill>
              <a:ln>
                <a:noFill/>
              </a:ln>
              <a:effectLst/>
            </c:spPr>
            <c:extLst>
              <c:ext xmlns:c16="http://schemas.microsoft.com/office/drawing/2014/chart" uri="{C3380CC4-5D6E-409C-BE32-E72D297353CC}">
                <c16:uniqueId val="{00000006-7343-4A13-903B-011600891CB8}"/>
              </c:ext>
            </c:extLst>
          </c:dPt>
          <c:dPt>
            <c:idx val="22"/>
            <c:invertIfNegative val="0"/>
            <c:bubble3D val="0"/>
            <c:extLst>
              <c:ext xmlns:c16="http://schemas.microsoft.com/office/drawing/2014/chart" uri="{C3380CC4-5D6E-409C-BE32-E72D297353CC}">
                <c16:uniqueId val="{00000007-7343-4A13-903B-011600891CB8}"/>
              </c:ext>
            </c:extLst>
          </c:dPt>
          <c:dPt>
            <c:idx val="23"/>
            <c:invertIfNegative val="0"/>
            <c:bubble3D val="0"/>
            <c:spPr>
              <a:solidFill>
                <a:srgbClr val="C9D0D6"/>
              </a:solidFill>
              <a:ln>
                <a:noFill/>
              </a:ln>
              <a:effectLst/>
            </c:spPr>
            <c:extLst>
              <c:ext xmlns:c16="http://schemas.microsoft.com/office/drawing/2014/chart" uri="{C3380CC4-5D6E-409C-BE32-E72D297353CC}">
                <c16:uniqueId val="{00000009-7343-4A13-903B-011600891CB8}"/>
              </c:ext>
            </c:extLst>
          </c:dPt>
          <c:dPt>
            <c:idx val="33"/>
            <c:invertIfNegative val="0"/>
            <c:bubble3D val="0"/>
            <c:spPr>
              <a:solidFill>
                <a:srgbClr val="7C878E"/>
              </a:solidFill>
              <a:ln>
                <a:noFill/>
              </a:ln>
              <a:effectLst/>
            </c:spPr>
            <c:extLst>
              <c:ext xmlns:c16="http://schemas.microsoft.com/office/drawing/2014/chart" uri="{C3380CC4-5D6E-409C-BE32-E72D297353CC}">
                <c16:uniqueId val="{0000000B-7343-4A13-903B-011600891CB8}"/>
              </c:ext>
            </c:extLst>
          </c:dPt>
          <c:dPt>
            <c:idx val="34"/>
            <c:invertIfNegative val="0"/>
            <c:bubble3D val="0"/>
            <c:extLst>
              <c:ext xmlns:c16="http://schemas.microsoft.com/office/drawing/2014/chart" uri="{C3380CC4-5D6E-409C-BE32-E72D297353CC}">
                <c16:uniqueId val="{0000000C-7343-4A13-903B-011600891CB8}"/>
              </c:ext>
            </c:extLst>
          </c:dPt>
          <c:dPt>
            <c:idx val="35"/>
            <c:invertIfNegative val="0"/>
            <c:bubble3D val="0"/>
            <c:spPr>
              <a:solidFill>
                <a:srgbClr val="C9D0D6"/>
              </a:solidFill>
              <a:ln>
                <a:noFill/>
              </a:ln>
              <a:effectLst/>
            </c:spPr>
            <c:extLst>
              <c:ext xmlns:c16="http://schemas.microsoft.com/office/drawing/2014/chart" uri="{C3380CC4-5D6E-409C-BE32-E72D297353CC}">
                <c16:uniqueId val="{0000000E-7343-4A13-903B-011600891CB8}"/>
              </c:ext>
            </c:extLst>
          </c:dPt>
          <c:dPt>
            <c:idx val="45"/>
            <c:invertIfNegative val="0"/>
            <c:bubble3D val="0"/>
            <c:spPr>
              <a:solidFill>
                <a:srgbClr val="7C878E"/>
              </a:solidFill>
              <a:ln>
                <a:noFill/>
              </a:ln>
              <a:effectLst/>
            </c:spPr>
            <c:extLst>
              <c:ext xmlns:c16="http://schemas.microsoft.com/office/drawing/2014/chart" uri="{C3380CC4-5D6E-409C-BE32-E72D297353CC}">
                <c16:uniqueId val="{00000010-7343-4A13-903B-011600891CB8}"/>
              </c:ext>
            </c:extLst>
          </c:dPt>
          <c:dPt>
            <c:idx val="46"/>
            <c:invertIfNegative val="0"/>
            <c:bubble3D val="0"/>
            <c:extLst>
              <c:ext xmlns:c16="http://schemas.microsoft.com/office/drawing/2014/chart" uri="{C3380CC4-5D6E-409C-BE32-E72D297353CC}">
                <c16:uniqueId val="{00000011-7343-4A13-903B-011600891CB8}"/>
              </c:ext>
            </c:extLst>
          </c:dPt>
          <c:dPt>
            <c:idx val="47"/>
            <c:invertIfNegative val="0"/>
            <c:bubble3D val="0"/>
            <c:spPr>
              <a:solidFill>
                <a:srgbClr val="C9D0D6"/>
              </a:solidFill>
              <a:ln>
                <a:noFill/>
              </a:ln>
              <a:effectLst/>
            </c:spPr>
            <c:extLst>
              <c:ext xmlns:c16="http://schemas.microsoft.com/office/drawing/2014/chart" uri="{C3380CC4-5D6E-409C-BE32-E72D297353CC}">
                <c16:uniqueId val="{00000013-7343-4A13-903B-011600891CB8}"/>
              </c:ext>
            </c:extLst>
          </c:dPt>
          <c:dPt>
            <c:idx val="57"/>
            <c:invertIfNegative val="0"/>
            <c:bubble3D val="0"/>
            <c:spPr>
              <a:solidFill>
                <a:srgbClr val="7C878E"/>
              </a:solidFill>
              <a:ln>
                <a:noFill/>
              </a:ln>
              <a:effectLst/>
            </c:spPr>
            <c:extLst>
              <c:ext xmlns:c16="http://schemas.microsoft.com/office/drawing/2014/chart" uri="{C3380CC4-5D6E-409C-BE32-E72D297353CC}">
                <c16:uniqueId val="{00000015-7343-4A13-903B-011600891CB8}"/>
              </c:ext>
            </c:extLst>
          </c:dPt>
          <c:dPt>
            <c:idx val="58"/>
            <c:invertIfNegative val="0"/>
            <c:bubble3D val="0"/>
            <c:extLst>
              <c:ext xmlns:c16="http://schemas.microsoft.com/office/drawing/2014/chart" uri="{C3380CC4-5D6E-409C-BE32-E72D297353CC}">
                <c16:uniqueId val="{00000016-7343-4A13-903B-011600891CB8}"/>
              </c:ext>
            </c:extLst>
          </c:dPt>
          <c:dPt>
            <c:idx val="59"/>
            <c:invertIfNegative val="0"/>
            <c:bubble3D val="0"/>
            <c:spPr>
              <a:solidFill>
                <a:srgbClr val="C9D0D6"/>
              </a:solidFill>
              <a:ln>
                <a:noFill/>
              </a:ln>
              <a:effectLst/>
            </c:spPr>
            <c:extLst>
              <c:ext xmlns:c16="http://schemas.microsoft.com/office/drawing/2014/chart" uri="{C3380CC4-5D6E-409C-BE32-E72D297353CC}">
                <c16:uniqueId val="{00000018-7343-4A13-903B-011600891CB8}"/>
              </c:ext>
            </c:extLst>
          </c:dPt>
          <c:dPt>
            <c:idx val="69"/>
            <c:invertIfNegative val="0"/>
            <c:bubble3D val="0"/>
            <c:spPr>
              <a:solidFill>
                <a:srgbClr val="7C878E"/>
              </a:solidFill>
              <a:ln>
                <a:noFill/>
              </a:ln>
              <a:effectLst/>
            </c:spPr>
            <c:extLst>
              <c:ext xmlns:c16="http://schemas.microsoft.com/office/drawing/2014/chart" uri="{C3380CC4-5D6E-409C-BE32-E72D297353CC}">
                <c16:uniqueId val="{0000001A-7343-4A13-903B-011600891CB8}"/>
              </c:ext>
            </c:extLst>
          </c:dPt>
          <c:dPt>
            <c:idx val="70"/>
            <c:invertIfNegative val="0"/>
            <c:bubble3D val="0"/>
            <c:extLst>
              <c:ext xmlns:c16="http://schemas.microsoft.com/office/drawing/2014/chart" uri="{C3380CC4-5D6E-409C-BE32-E72D297353CC}">
                <c16:uniqueId val="{0000001B-7343-4A13-903B-011600891CB8}"/>
              </c:ext>
            </c:extLst>
          </c:dPt>
          <c:dPt>
            <c:idx val="71"/>
            <c:invertIfNegative val="0"/>
            <c:bubble3D val="0"/>
            <c:spPr>
              <a:solidFill>
                <a:srgbClr val="C9D0D6"/>
              </a:solidFill>
              <a:ln>
                <a:noFill/>
              </a:ln>
              <a:effectLst/>
            </c:spPr>
            <c:extLst>
              <c:ext xmlns:c16="http://schemas.microsoft.com/office/drawing/2014/chart" uri="{C3380CC4-5D6E-409C-BE32-E72D297353CC}">
                <c16:uniqueId val="{0000001D-7343-4A13-903B-011600891CB8}"/>
              </c:ext>
            </c:extLst>
          </c:dPt>
          <c:dPt>
            <c:idx val="81"/>
            <c:invertIfNegative val="0"/>
            <c:bubble3D val="0"/>
            <c:spPr>
              <a:solidFill>
                <a:srgbClr val="7C878E"/>
              </a:solidFill>
              <a:ln>
                <a:noFill/>
              </a:ln>
              <a:effectLst/>
            </c:spPr>
            <c:extLst>
              <c:ext xmlns:c16="http://schemas.microsoft.com/office/drawing/2014/chart" uri="{C3380CC4-5D6E-409C-BE32-E72D297353CC}">
                <c16:uniqueId val="{0000001F-7343-4A13-903B-011600891CB8}"/>
              </c:ext>
            </c:extLst>
          </c:dPt>
          <c:dPt>
            <c:idx val="93"/>
            <c:invertIfNegative val="0"/>
            <c:bubble3D val="0"/>
            <c:spPr>
              <a:solidFill>
                <a:srgbClr val="7C878E"/>
              </a:solidFill>
              <a:ln>
                <a:noFill/>
              </a:ln>
              <a:effectLst/>
            </c:spPr>
            <c:extLst>
              <c:ext xmlns:c16="http://schemas.microsoft.com/office/drawing/2014/chart" uri="{C3380CC4-5D6E-409C-BE32-E72D297353CC}">
                <c16:uniqueId val="{00000021-7343-4A13-903B-011600891CB8}"/>
              </c:ext>
            </c:extLst>
          </c:dPt>
          <c:dPt>
            <c:idx val="105"/>
            <c:invertIfNegative val="0"/>
            <c:bubble3D val="0"/>
            <c:spPr>
              <a:solidFill>
                <a:srgbClr val="FBBB27"/>
              </a:solidFill>
              <a:ln>
                <a:noFill/>
              </a:ln>
              <a:effectLst/>
            </c:spPr>
            <c:extLst>
              <c:ext xmlns:c16="http://schemas.microsoft.com/office/drawing/2014/chart" uri="{C3380CC4-5D6E-409C-BE32-E72D297353CC}">
                <c16:uniqueId val="{00000023-7343-4A13-903B-011600891CB8}"/>
              </c:ext>
            </c:extLst>
          </c:dPt>
          <c:cat>
            <c:multiLvlStrRef>
              <c:f>'F97'!$A$6:$B$111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'F97'!$C$6:$C$111</c:f>
              <c:numCache>
                <c:formatCode>#,##0</c:formatCode>
                <c:ptCount val="106"/>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numCache>
            </c:numRef>
          </c:val>
          <c:extLst>
            <c:ext xmlns:c16="http://schemas.microsoft.com/office/drawing/2014/chart" uri="{C3380CC4-5D6E-409C-BE32-E72D297353CC}">
              <c16:uniqueId val="{00000024-7343-4A13-903B-011600891CB8}"/>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'F97'!$D$5</c:f>
              <c:strCache>
                <c:ptCount val="1"/>
                <c:pt idx="0">
                  <c:v>Variación</c:v>
                </c:pt>
              </c:strCache>
            </c:strRef>
          </c:tx>
          <c:spPr>
            <a:ln w="28575" cap="rnd">
              <a:solidFill>
                <a:srgbClr val="B69630"/>
              </a:solidFill>
              <a:round/>
            </a:ln>
            <a:effectLst/>
          </c:spPr>
          <c:marker>
            <c:symbol val="none"/>
          </c:marker>
          <c:cat>
            <c:multiLvlStrRef>
              <c:f>'F97'!$A$6:$B$111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'F97'!$D$6:$D$111</c:f>
              <c:numCache>
                <c:formatCode>0.0</c:formatCode>
                <c:ptCount val="106"/>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numCache>
            </c:numRef>
          </c:val>
          <c:smooth val="0"/>
          <c:extLst>
            <c:ext xmlns:c16="http://schemas.microsoft.com/office/drawing/2014/chart" uri="{C3380CC4-5D6E-409C-BE32-E72D297353CC}">
              <c16:uniqueId val="{00000025-7343-4A13-903B-011600891CB8}"/>
            </c:ext>
          </c:extLst>
        </c:ser>
        <c:ser>
          <c:idx val="2"/>
          <c:order val="2"/>
          <c:tx>
            <c:strRef>
              <c:f>'F97'!$E$5</c:f>
              <c:strCache>
                <c:ptCount val="1"/>
                <c:pt idx="0">
                  <c:v>Variación promedio</c:v>
                </c:pt>
              </c:strCache>
            </c:strRef>
          </c:tx>
          <c:spPr>
            <a:ln w="28575" cap="rnd">
              <a:solidFill>
                <a:srgbClr val="524805"/>
              </a:solidFill>
              <a:round/>
            </a:ln>
            <a:effectLst/>
          </c:spPr>
          <c:marker>
            <c:symbol val="none"/>
          </c:marker>
          <c:cat>
            <c:multiLvlStrRef>
              <c:f>'F97'!$A$6:$B$111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'F97'!$E$6:$E$111</c:f>
              <c:numCache>
                <c:formatCode>0.0</c:formatCode>
                <c:ptCount val="106"/>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numCache>
            </c:numRef>
          </c:val>
          <c:smooth val="0"/>
          <c:extLst>
            <c:ext xmlns:c16="http://schemas.microsoft.com/office/drawing/2014/chart" uri="{C3380CC4-5D6E-409C-BE32-E72D297353CC}">
              <c16:uniqueId val="{00000026-7343-4A13-903B-011600891CB8}"/>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'F98'!$C$5</c:f>
              <c:strCache>
                <c:ptCount val="1"/>
                <c:pt idx="0">
                  <c:v>Establecimientos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02F5-40D5-93E1-5E036ED17E66}"/>
              </c:ext>
            </c:extLst>
          </c:dPt>
          <c:dPt>
            <c:idx val="21"/>
            <c:invertIfNegative val="0"/>
            <c:bubble3D val="0"/>
            <c:spPr>
              <a:solidFill>
                <a:srgbClr val="7C878E"/>
              </a:solidFill>
              <a:ln>
                <a:noFill/>
              </a:ln>
              <a:effectLst/>
            </c:spPr>
            <c:extLst>
              <c:ext xmlns:c16="http://schemas.microsoft.com/office/drawing/2014/chart" uri="{C3380CC4-5D6E-409C-BE32-E72D297353CC}">
                <c16:uniqueId val="{00000003-02F5-40D5-93E1-5E036ED17E66}"/>
              </c:ext>
            </c:extLst>
          </c:dPt>
          <c:dPt>
            <c:idx val="33"/>
            <c:invertIfNegative val="0"/>
            <c:bubble3D val="0"/>
            <c:spPr>
              <a:solidFill>
                <a:srgbClr val="7C878E"/>
              </a:solidFill>
              <a:ln>
                <a:noFill/>
              </a:ln>
              <a:effectLst/>
            </c:spPr>
            <c:extLst>
              <c:ext xmlns:c16="http://schemas.microsoft.com/office/drawing/2014/chart" uri="{C3380CC4-5D6E-409C-BE32-E72D297353CC}">
                <c16:uniqueId val="{00000005-02F5-40D5-93E1-5E036ED17E66}"/>
              </c:ext>
            </c:extLst>
          </c:dPt>
          <c:dPt>
            <c:idx val="45"/>
            <c:invertIfNegative val="0"/>
            <c:bubble3D val="0"/>
            <c:spPr>
              <a:solidFill>
                <a:srgbClr val="7C878E"/>
              </a:solidFill>
              <a:ln>
                <a:noFill/>
              </a:ln>
              <a:effectLst/>
            </c:spPr>
            <c:extLst>
              <c:ext xmlns:c16="http://schemas.microsoft.com/office/drawing/2014/chart" uri="{C3380CC4-5D6E-409C-BE32-E72D297353CC}">
                <c16:uniqueId val="{00000007-02F5-40D5-93E1-5E036ED17E66}"/>
              </c:ext>
            </c:extLst>
          </c:dPt>
          <c:dPt>
            <c:idx val="57"/>
            <c:invertIfNegative val="0"/>
            <c:bubble3D val="0"/>
            <c:spPr>
              <a:solidFill>
                <a:srgbClr val="7C878E"/>
              </a:solidFill>
              <a:ln>
                <a:noFill/>
              </a:ln>
              <a:effectLst/>
            </c:spPr>
            <c:extLst>
              <c:ext xmlns:c16="http://schemas.microsoft.com/office/drawing/2014/chart" uri="{C3380CC4-5D6E-409C-BE32-E72D297353CC}">
                <c16:uniqueId val="{00000009-02F5-40D5-93E1-5E036ED17E66}"/>
              </c:ext>
            </c:extLst>
          </c:dPt>
          <c:dPt>
            <c:idx val="69"/>
            <c:invertIfNegative val="0"/>
            <c:bubble3D val="0"/>
            <c:spPr>
              <a:solidFill>
                <a:srgbClr val="7C878E"/>
              </a:solidFill>
              <a:ln>
                <a:noFill/>
              </a:ln>
              <a:effectLst/>
            </c:spPr>
            <c:extLst>
              <c:ext xmlns:c16="http://schemas.microsoft.com/office/drawing/2014/chart" uri="{C3380CC4-5D6E-409C-BE32-E72D297353CC}">
                <c16:uniqueId val="{0000000B-02F5-40D5-93E1-5E036ED17E66}"/>
              </c:ext>
            </c:extLst>
          </c:dPt>
          <c:dPt>
            <c:idx val="81"/>
            <c:invertIfNegative val="0"/>
            <c:bubble3D val="0"/>
            <c:spPr>
              <a:solidFill>
                <a:srgbClr val="7C878E"/>
              </a:solidFill>
              <a:ln>
                <a:noFill/>
              </a:ln>
              <a:effectLst/>
            </c:spPr>
            <c:extLst>
              <c:ext xmlns:c16="http://schemas.microsoft.com/office/drawing/2014/chart" uri="{C3380CC4-5D6E-409C-BE32-E72D297353CC}">
                <c16:uniqueId val="{0000000D-02F5-40D5-93E1-5E036ED17E66}"/>
              </c:ext>
            </c:extLst>
          </c:dPt>
          <c:dPt>
            <c:idx val="93"/>
            <c:invertIfNegative val="0"/>
            <c:bubble3D val="0"/>
            <c:spPr>
              <a:solidFill>
                <a:srgbClr val="7C878E"/>
              </a:solidFill>
              <a:ln>
                <a:noFill/>
              </a:ln>
              <a:effectLst/>
            </c:spPr>
            <c:extLst>
              <c:ext xmlns:c16="http://schemas.microsoft.com/office/drawing/2014/chart" uri="{C3380CC4-5D6E-409C-BE32-E72D297353CC}">
                <c16:uniqueId val="{0000000F-02F5-40D5-93E1-5E036ED17E66}"/>
              </c:ext>
            </c:extLst>
          </c:dPt>
          <c:dPt>
            <c:idx val="105"/>
            <c:invertIfNegative val="0"/>
            <c:bubble3D val="0"/>
            <c:spPr>
              <a:solidFill>
                <a:srgbClr val="FBBB27"/>
              </a:solidFill>
              <a:ln>
                <a:noFill/>
              </a:ln>
              <a:effectLst/>
            </c:spPr>
            <c:extLst>
              <c:ext xmlns:c16="http://schemas.microsoft.com/office/drawing/2014/chart" uri="{C3380CC4-5D6E-409C-BE32-E72D297353CC}">
                <c16:uniqueId val="{00000011-02F5-40D5-93E1-5E036ED17E66}"/>
              </c:ext>
            </c:extLst>
          </c:dPt>
          <c:cat>
            <c:multiLvlStrRef>
              <c:f>'F98'!$A$6:$B$111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'F98'!$C$6:$C$111</c:f>
              <c:numCache>
                <c:formatCode>#,##0</c:formatCode>
                <c:ptCount val="106"/>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numCache>
            </c:numRef>
          </c:val>
          <c:extLst>
            <c:ext xmlns:c16="http://schemas.microsoft.com/office/drawing/2014/chart" uri="{C3380CC4-5D6E-409C-BE32-E72D297353CC}">
              <c16:uniqueId val="{00000012-02F5-40D5-93E1-5E036ED17E6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'F98'!$D$5</c:f>
              <c:strCache>
                <c:ptCount val="1"/>
                <c:pt idx="0">
                  <c:v>Promedio</c:v>
                </c:pt>
              </c:strCache>
            </c:strRef>
          </c:tx>
          <c:spPr>
            <a:ln w="28575" cap="rnd">
              <a:solidFill>
                <a:srgbClr val="B69630"/>
              </a:solidFill>
              <a:round/>
            </a:ln>
            <a:effectLst/>
          </c:spPr>
          <c:marker>
            <c:symbol val="none"/>
          </c:marker>
          <c:cat>
            <c:multiLvlStrRef>
              <c:f>'F98'!$A$6:$B$111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'F98'!$D$6:$D$111</c:f>
              <c:numCache>
                <c:formatCode>#,##0</c:formatCode>
                <c:ptCount val="106"/>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numCache>
            </c:numRef>
          </c:val>
          <c:smooth val="0"/>
          <c:extLst>
            <c:ext xmlns:c16="http://schemas.microsoft.com/office/drawing/2014/chart" uri="{C3380CC4-5D6E-409C-BE32-E72D297353CC}">
              <c16:uniqueId val="{00000013-02F5-40D5-93E1-5E036ED17E6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B0B-4E7F-95CB-E31C5CDB7B29}"/>
              </c:ext>
            </c:extLst>
          </c:dPt>
          <c:dPt>
            <c:idx val="1"/>
            <c:invertIfNegative val="0"/>
            <c:bubble3D val="0"/>
            <c:spPr>
              <a:solidFill>
                <a:srgbClr val="7C878E"/>
              </a:solidFill>
              <a:ln>
                <a:noFill/>
              </a:ln>
              <a:effectLst/>
            </c:spPr>
            <c:extLst>
              <c:ext xmlns:c16="http://schemas.microsoft.com/office/drawing/2014/chart" uri="{C3380CC4-5D6E-409C-BE32-E72D297353CC}">
                <c16:uniqueId val="{00000003-CB0B-4E7F-95CB-E31C5CDB7B29}"/>
              </c:ext>
            </c:extLst>
          </c:dPt>
          <c:dPt>
            <c:idx val="2"/>
            <c:invertIfNegative val="0"/>
            <c:bubble3D val="0"/>
            <c:spPr>
              <a:solidFill>
                <a:srgbClr val="7C878E"/>
              </a:solidFill>
              <a:ln>
                <a:noFill/>
              </a:ln>
              <a:effectLst/>
            </c:spPr>
            <c:extLst>
              <c:ext xmlns:c16="http://schemas.microsoft.com/office/drawing/2014/chart" uri="{C3380CC4-5D6E-409C-BE32-E72D297353CC}">
                <c16:uniqueId val="{00000005-CB0B-4E7F-95CB-E31C5CDB7B29}"/>
              </c:ext>
            </c:extLst>
          </c:dPt>
          <c:dPt>
            <c:idx val="3"/>
            <c:invertIfNegative val="0"/>
            <c:bubble3D val="0"/>
            <c:spPr>
              <a:solidFill>
                <a:srgbClr val="7C878E"/>
              </a:solidFill>
              <a:ln>
                <a:noFill/>
              </a:ln>
              <a:effectLst/>
            </c:spPr>
            <c:extLst>
              <c:ext xmlns:c16="http://schemas.microsoft.com/office/drawing/2014/chart" uri="{C3380CC4-5D6E-409C-BE32-E72D297353CC}">
                <c16:uniqueId val="{00000007-CB0B-4E7F-95CB-E31C5CDB7B29}"/>
              </c:ext>
            </c:extLst>
          </c:dPt>
          <c:dPt>
            <c:idx val="4"/>
            <c:invertIfNegative val="0"/>
            <c:bubble3D val="0"/>
            <c:spPr>
              <a:solidFill>
                <a:srgbClr val="7C878E"/>
              </a:solidFill>
              <a:ln>
                <a:noFill/>
              </a:ln>
              <a:effectLst/>
            </c:spPr>
            <c:extLst>
              <c:ext xmlns:c16="http://schemas.microsoft.com/office/drawing/2014/chart" uri="{C3380CC4-5D6E-409C-BE32-E72D297353CC}">
                <c16:uniqueId val="{00000009-CB0B-4E7F-95CB-E31C5CDB7B29}"/>
              </c:ext>
            </c:extLst>
          </c:dPt>
          <c:dPt>
            <c:idx val="5"/>
            <c:invertIfNegative val="0"/>
            <c:bubble3D val="0"/>
            <c:spPr>
              <a:solidFill>
                <a:srgbClr val="7C878E"/>
              </a:solidFill>
              <a:ln>
                <a:noFill/>
              </a:ln>
              <a:effectLst/>
            </c:spPr>
            <c:extLst>
              <c:ext xmlns:c16="http://schemas.microsoft.com/office/drawing/2014/chart" uri="{C3380CC4-5D6E-409C-BE32-E72D297353CC}">
                <c16:uniqueId val="{0000000B-CB0B-4E7F-95CB-E31C5CDB7B29}"/>
              </c:ext>
            </c:extLst>
          </c:dPt>
          <c:dPt>
            <c:idx val="6"/>
            <c:invertIfNegative val="0"/>
            <c:bubble3D val="0"/>
            <c:spPr>
              <a:solidFill>
                <a:srgbClr val="7C878E"/>
              </a:solidFill>
              <a:ln>
                <a:noFill/>
              </a:ln>
              <a:effectLst/>
            </c:spPr>
            <c:extLst>
              <c:ext xmlns:c16="http://schemas.microsoft.com/office/drawing/2014/chart" uri="{C3380CC4-5D6E-409C-BE32-E72D297353CC}">
                <c16:uniqueId val="{0000000D-CB0B-4E7F-95CB-E31C5CDB7B29}"/>
              </c:ext>
            </c:extLst>
          </c:dPt>
          <c:dPt>
            <c:idx val="7"/>
            <c:invertIfNegative val="0"/>
            <c:bubble3D val="0"/>
            <c:spPr>
              <a:solidFill>
                <a:srgbClr val="7C878E"/>
              </a:solidFill>
              <a:ln>
                <a:noFill/>
              </a:ln>
              <a:effectLst/>
            </c:spPr>
            <c:extLst>
              <c:ext xmlns:c16="http://schemas.microsoft.com/office/drawing/2014/chart" uri="{C3380CC4-5D6E-409C-BE32-E72D297353CC}">
                <c16:uniqueId val="{0000000F-CB0B-4E7F-95CB-E31C5CDB7B29}"/>
              </c:ext>
            </c:extLst>
          </c:dPt>
          <c:dPt>
            <c:idx val="8"/>
            <c:invertIfNegative val="0"/>
            <c:bubble3D val="0"/>
            <c:spPr>
              <a:solidFill>
                <a:srgbClr val="7C878E"/>
              </a:solidFill>
              <a:ln>
                <a:noFill/>
              </a:ln>
              <a:effectLst/>
            </c:spPr>
            <c:extLst>
              <c:ext xmlns:c16="http://schemas.microsoft.com/office/drawing/2014/chart" uri="{C3380CC4-5D6E-409C-BE32-E72D297353CC}">
                <c16:uniqueId val="{00000011-CB0B-4E7F-95CB-E31C5CDB7B29}"/>
              </c:ext>
            </c:extLst>
          </c:dPt>
          <c:dPt>
            <c:idx val="9"/>
            <c:invertIfNegative val="0"/>
            <c:bubble3D val="0"/>
            <c:spPr>
              <a:solidFill>
                <a:srgbClr val="7C878E"/>
              </a:solidFill>
              <a:ln>
                <a:noFill/>
              </a:ln>
              <a:effectLst/>
            </c:spPr>
            <c:extLst>
              <c:ext xmlns:c16="http://schemas.microsoft.com/office/drawing/2014/chart" uri="{C3380CC4-5D6E-409C-BE32-E72D297353CC}">
                <c16:uniqueId val="{00000013-CB0B-4E7F-95CB-E31C5CDB7B2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B0B-4E7F-95CB-E31C5CDB7B2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B0B-4E7F-95CB-E31C5CDB7B2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B0B-4E7F-95CB-E31C5CDB7B2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B0B-4E7F-95CB-E31C5CDB7B29}"/>
              </c:ext>
            </c:extLst>
          </c:dPt>
          <c:dPt>
            <c:idx val="14"/>
            <c:invertIfNegative val="0"/>
            <c:bubble3D val="0"/>
            <c:spPr>
              <a:solidFill>
                <a:srgbClr val="FBBB27"/>
              </a:solidFill>
              <a:ln>
                <a:noFill/>
              </a:ln>
              <a:effectLst/>
            </c:spPr>
            <c:extLst>
              <c:ext xmlns:c16="http://schemas.microsoft.com/office/drawing/2014/chart" uri="{C3380CC4-5D6E-409C-BE32-E72D297353CC}">
                <c16:uniqueId val="{0000001D-CB0B-4E7F-95CB-E31C5CDB7B2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B0B-4E7F-95CB-E31C5CDB7B2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B0B-4E7F-95CB-E31C5CDB7B2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B0B-4E7F-95CB-E31C5CDB7B2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'F99'!$A$6:$A$24</c:f>
              <c:strCache>
                <c:ptCount val="19"/>
                <c:pt idx="0">
                  <c:v>Michoacán</c:v>
                </c:pt>
                <c:pt idx="1">
                  <c:v>Sinaloa</c:v>
                </c:pt>
                <c:pt idx="2">
                  <c:v>Yucatán</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Tamaulipas</c:v>
                </c:pt>
                <c:pt idx="14">
                  <c:v>Jalisco</c:v>
                </c:pt>
                <c:pt idx="15">
                  <c:v>Coahuila</c:v>
                </c:pt>
                <c:pt idx="16">
                  <c:v>Chihuahua</c:v>
                </c:pt>
                <c:pt idx="17">
                  <c:v>Nuevo León</c:v>
                </c:pt>
                <c:pt idx="18">
                  <c:v>Baja California</c:v>
                </c:pt>
              </c:strCache>
            </c:strRef>
          </c:cat>
          <c:val>
            <c:numRef>
              <c:f>'F99'!$B$6:$B$24</c:f>
              <c:numCache>
                <c:formatCode>0.0</c:formatCode>
                <c:ptCount val="19"/>
                <c:pt idx="0">
                  <c:v>0.4</c:v>
                </c:pt>
                <c:pt idx="1">
                  <c:v>0.8</c:v>
                </c:pt>
                <c:pt idx="2">
                  <c:v>0.8</c:v>
                </c:pt>
                <c:pt idx="3">
                  <c:v>0.9</c:v>
                </c:pt>
                <c:pt idx="4">
                  <c:v>1.2</c:v>
                </c:pt>
                <c:pt idx="5">
                  <c:v>1.4</c:v>
                </c:pt>
                <c:pt idx="6">
                  <c:v>2.1</c:v>
                </c:pt>
                <c:pt idx="7">
                  <c:v>2.7</c:v>
                </c:pt>
                <c:pt idx="8">
                  <c:v>2.7</c:v>
                </c:pt>
                <c:pt idx="9">
                  <c:v>3.8</c:v>
                </c:pt>
                <c:pt idx="10">
                  <c:v>4.3</c:v>
                </c:pt>
                <c:pt idx="11">
                  <c:v>5.6</c:v>
                </c:pt>
                <c:pt idx="12">
                  <c:v>6.2</c:v>
                </c:pt>
                <c:pt idx="13">
                  <c:v>6.4</c:v>
                </c:pt>
                <c:pt idx="14">
                  <c:v>6.5</c:v>
                </c:pt>
                <c:pt idx="15">
                  <c:v>6.9</c:v>
                </c:pt>
                <c:pt idx="16">
                  <c:v>9.1</c:v>
                </c:pt>
                <c:pt idx="17">
                  <c:v>12.6</c:v>
                </c:pt>
                <c:pt idx="18">
                  <c:v>17.7</c:v>
                </c:pt>
              </c:numCache>
            </c:numRef>
          </c:val>
          <c:extLst>
            <c:ext xmlns:c16="http://schemas.microsoft.com/office/drawing/2014/chart" uri="{C3380CC4-5D6E-409C-BE32-E72D297353CC}">
              <c16:uniqueId val="{00000024-CB0B-4E7F-95CB-E31C5CDB7B2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'F100'!$C$5</c:f>
              <c:strCache>
                <c:ptCount val="1"/>
                <c:pt idx="0">
                  <c:v>Personal ocupado</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A33C-4072-92C6-755C5C1F6AA0}"/>
              </c:ext>
            </c:extLst>
          </c:dPt>
          <c:dPt>
            <c:idx val="21"/>
            <c:invertIfNegative val="0"/>
            <c:bubble3D val="0"/>
            <c:spPr>
              <a:solidFill>
                <a:srgbClr val="7C878E"/>
              </a:solidFill>
              <a:ln>
                <a:noFill/>
              </a:ln>
              <a:effectLst/>
            </c:spPr>
            <c:extLst>
              <c:ext xmlns:c16="http://schemas.microsoft.com/office/drawing/2014/chart" uri="{C3380CC4-5D6E-409C-BE32-E72D297353CC}">
                <c16:uniqueId val="{00000003-A33C-4072-92C6-755C5C1F6AA0}"/>
              </c:ext>
            </c:extLst>
          </c:dPt>
          <c:dPt>
            <c:idx val="33"/>
            <c:invertIfNegative val="0"/>
            <c:bubble3D val="0"/>
            <c:spPr>
              <a:solidFill>
                <a:srgbClr val="7C878E"/>
              </a:solidFill>
              <a:ln>
                <a:noFill/>
              </a:ln>
              <a:effectLst/>
            </c:spPr>
            <c:extLst>
              <c:ext xmlns:c16="http://schemas.microsoft.com/office/drawing/2014/chart" uri="{C3380CC4-5D6E-409C-BE32-E72D297353CC}">
                <c16:uniqueId val="{00000005-A33C-4072-92C6-755C5C1F6AA0}"/>
              </c:ext>
            </c:extLst>
          </c:dPt>
          <c:dPt>
            <c:idx val="45"/>
            <c:invertIfNegative val="0"/>
            <c:bubble3D val="0"/>
            <c:spPr>
              <a:solidFill>
                <a:srgbClr val="7C878E"/>
              </a:solidFill>
              <a:ln>
                <a:noFill/>
              </a:ln>
              <a:effectLst/>
            </c:spPr>
            <c:extLst>
              <c:ext xmlns:c16="http://schemas.microsoft.com/office/drawing/2014/chart" uri="{C3380CC4-5D6E-409C-BE32-E72D297353CC}">
                <c16:uniqueId val="{00000007-A33C-4072-92C6-755C5C1F6AA0}"/>
              </c:ext>
            </c:extLst>
          </c:dPt>
          <c:dPt>
            <c:idx val="57"/>
            <c:invertIfNegative val="0"/>
            <c:bubble3D val="0"/>
            <c:spPr>
              <a:solidFill>
                <a:srgbClr val="7C878E"/>
              </a:solidFill>
              <a:ln>
                <a:noFill/>
              </a:ln>
              <a:effectLst/>
            </c:spPr>
            <c:extLst>
              <c:ext xmlns:c16="http://schemas.microsoft.com/office/drawing/2014/chart" uri="{C3380CC4-5D6E-409C-BE32-E72D297353CC}">
                <c16:uniqueId val="{00000009-A33C-4072-92C6-755C5C1F6AA0}"/>
              </c:ext>
            </c:extLst>
          </c:dPt>
          <c:dPt>
            <c:idx val="69"/>
            <c:invertIfNegative val="0"/>
            <c:bubble3D val="0"/>
            <c:spPr>
              <a:solidFill>
                <a:srgbClr val="7C878E"/>
              </a:solidFill>
              <a:ln>
                <a:noFill/>
              </a:ln>
              <a:effectLst/>
            </c:spPr>
            <c:extLst>
              <c:ext xmlns:c16="http://schemas.microsoft.com/office/drawing/2014/chart" uri="{C3380CC4-5D6E-409C-BE32-E72D297353CC}">
                <c16:uniqueId val="{0000000B-A33C-4072-92C6-755C5C1F6AA0}"/>
              </c:ext>
            </c:extLst>
          </c:dPt>
          <c:dPt>
            <c:idx val="81"/>
            <c:invertIfNegative val="0"/>
            <c:bubble3D val="0"/>
            <c:spPr>
              <a:solidFill>
                <a:srgbClr val="7C878E"/>
              </a:solidFill>
              <a:ln>
                <a:noFill/>
              </a:ln>
              <a:effectLst/>
            </c:spPr>
            <c:extLst>
              <c:ext xmlns:c16="http://schemas.microsoft.com/office/drawing/2014/chart" uri="{C3380CC4-5D6E-409C-BE32-E72D297353CC}">
                <c16:uniqueId val="{0000000D-A33C-4072-92C6-755C5C1F6AA0}"/>
              </c:ext>
            </c:extLst>
          </c:dPt>
          <c:dPt>
            <c:idx val="93"/>
            <c:invertIfNegative val="0"/>
            <c:bubble3D val="0"/>
            <c:spPr>
              <a:solidFill>
                <a:srgbClr val="7C878E"/>
              </a:solidFill>
              <a:ln>
                <a:noFill/>
              </a:ln>
              <a:effectLst/>
            </c:spPr>
            <c:extLst>
              <c:ext xmlns:c16="http://schemas.microsoft.com/office/drawing/2014/chart" uri="{C3380CC4-5D6E-409C-BE32-E72D297353CC}">
                <c16:uniqueId val="{0000000F-A33C-4072-92C6-755C5C1F6AA0}"/>
              </c:ext>
            </c:extLst>
          </c:dPt>
          <c:dPt>
            <c:idx val="105"/>
            <c:invertIfNegative val="0"/>
            <c:bubble3D val="0"/>
            <c:spPr>
              <a:solidFill>
                <a:srgbClr val="FBBB27"/>
              </a:solidFill>
              <a:ln>
                <a:noFill/>
              </a:ln>
              <a:effectLst/>
            </c:spPr>
            <c:extLst>
              <c:ext xmlns:c16="http://schemas.microsoft.com/office/drawing/2014/chart" uri="{C3380CC4-5D6E-409C-BE32-E72D297353CC}">
                <c16:uniqueId val="{00000011-A33C-4072-92C6-755C5C1F6AA0}"/>
              </c:ext>
            </c:extLst>
          </c:dPt>
          <c:cat>
            <c:multiLvlStrRef>
              <c:f>'F100'!$A$6:$B$111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'F100'!$C$6:$C$111</c:f>
              <c:numCache>
                <c:formatCode>#,##0</c:formatCode>
                <c:ptCount val="106"/>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numCache>
            </c:numRef>
          </c:val>
          <c:extLst>
            <c:ext xmlns:c16="http://schemas.microsoft.com/office/drawing/2014/chart" uri="{C3380CC4-5D6E-409C-BE32-E72D297353CC}">
              <c16:uniqueId val="{00000012-A33C-4072-92C6-755C5C1F6AA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'F100'!$D$5</c:f>
              <c:strCache>
                <c:ptCount val="1"/>
                <c:pt idx="0">
                  <c:v>Promedio</c:v>
                </c:pt>
              </c:strCache>
            </c:strRef>
          </c:tx>
          <c:spPr>
            <a:ln w="28575" cap="rnd">
              <a:solidFill>
                <a:srgbClr val="B69630"/>
              </a:solidFill>
              <a:round/>
            </a:ln>
            <a:effectLst/>
          </c:spPr>
          <c:marker>
            <c:symbol val="none"/>
          </c:marker>
          <c:cat>
            <c:multiLvlStrRef>
              <c:f>'F100'!$A$6:$B$111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'F100'!$D$6:$D$111</c:f>
              <c:numCache>
                <c:formatCode>#,##0</c:formatCode>
                <c:ptCount val="106"/>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numCache>
            </c:numRef>
          </c:val>
          <c:smooth val="0"/>
          <c:extLst>
            <c:ext xmlns:c16="http://schemas.microsoft.com/office/drawing/2014/chart" uri="{C3380CC4-5D6E-409C-BE32-E72D297353CC}">
              <c16:uniqueId val="{00000013-A33C-4072-92C6-755C5C1F6AA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'F101'!$C$5</c:f>
              <c:strCache>
                <c:ptCount val="1"/>
                <c:pt idx="0">
                  <c:v>Variación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475F-4CAF-94E8-FC1EE33C0009}"/>
              </c:ext>
            </c:extLst>
          </c:dPt>
          <c:dPt>
            <c:idx val="21"/>
            <c:invertIfNegative val="0"/>
            <c:bubble3D val="0"/>
            <c:spPr>
              <a:solidFill>
                <a:srgbClr val="7C878E"/>
              </a:solidFill>
              <a:ln>
                <a:noFill/>
              </a:ln>
              <a:effectLst/>
            </c:spPr>
            <c:extLst>
              <c:ext xmlns:c16="http://schemas.microsoft.com/office/drawing/2014/chart" uri="{C3380CC4-5D6E-409C-BE32-E72D297353CC}">
                <c16:uniqueId val="{00000003-475F-4CAF-94E8-FC1EE33C0009}"/>
              </c:ext>
            </c:extLst>
          </c:dPt>
          <c:dPt>
            <c:idx val="33"/>
            <c:invertIfNegative val="0"/>
            <c:bubble3D val="0"/>
            <c:spPr>
              <a:solidFill>
                <a:srgbClr val="7C878E"/>
              </a:solidFill>
              <a:ln>
                <a:noFill/>
              </a:ln>
              <a:effectLst/>
            </c:spPr>
            <c:extLst>
              <c:ext xmlns:c16="http://schemas.microsoft.com/office/drawing/2014/chart" uri="{C3380CC4-5D6E-409C-BE32-E72D297353CC}">
                <c16:uniqueId val="{00000005-475F-4CAF-94E8-FC1EE33C0009}"/>
              </c:ext>
            </c:extLst>
          </c:dPt>
          <c:dPt>
            <c:idx val="45"/>
            <c:invertIfNegative val="0"/>
            <c:bubble3D val="0"/>
            <c:spPr>
              <a:solidFill>
                <a:srgbClr val="7C878E"/>
              </a:solidFill>
              <a:ln>
                <a:noFill/>
              </a:ln>
              <a:effectLst/>
            </c:spPr>
            <c:extLst>
              <c:ext xmlns:c16="http://schemas.microsoft.com/office/drawing/2014/chart" uri="{C3380CC4-5D6E-409C-BE32-E72D297353CC}">
                <c16:uniqueId val="{00000007-475F-4CAF-94E8-FC1EE33C0009}"/>
              </c:ext>
            </c:extLst>
          </c:dPt>
          <c:dPt>
            <c:idx val="57"/>
            <c:invertIfNegative val="0"/>
            <c:bubble3D val="0"/>
            <c:spPr>
              <a:solidFill>
                <a:srgbClr val="7C878E"/>
              </a:solidFill>
              <a:ln>
                <a:noFill/>
              </a:ln>
              <a:effectLst/>
            </c:spPr>
            <c:extLst>
              <c:ext xmlns:c16="http://schemas.microsoft.com/office/drawing/2014/chart" uri="{C3380CC4-5D6E-409C-BE32-E72D297353CC}">
                <c16:uniqueId val="{00000009-475F-4CAF-94E8-FC1EE33C0009}"/>
              </c:ext>
            </c:extLst>
          </c:dPt>
          <c:dPt>
            <c:idx val="69"/>
            <c:invertIfNegative val="0"/>
            <c:bubble3D val="0"/>
            <c:spPr>
              <a:solidFill>
                <a:srgbClr val="7C878E"/>
              </a:solidFill>
              <a:ln>
                <a:noFill/>
              </a:ln>
              <a:effectLst/>
            </c:spPr>
            <c:extLst>
              <c:ext xmlns:c16="http://schemas.microsoft.com/office/drawing/2014/chart" uri="{C3380CC4-5D6E-409C-BE32-E72D297353CC}">
                <c16:uniqueId val="{0000000B-475F-4CAF-94E8-FC1EE33C0009}"/>
              </c:ext>
            </c:extLst>
          </c:dPt>
          <c:dPt>
            <c:idx val="81"/>
            <c:invertIfNegative val="0"/>
            <c:bubble3D val="0"/>
            <c:spPr>
              <a:solidFill>
                <a:srgbClr val="7C878E"/>
              </a:solidFill>
              <a:ln>
                <a:noFill/>
              </a:ln>
              <a:effectLst/>
            </c:spPr>
            <c:extLst>
              <c:ext xmlns:c16="http://schemas.microsoft.com/office/drawing/2014/chart" uri="{C3380CC4-5D6E-409C-BE32-E72D297353CC}">
                <c16:uniqueId val="{0000000D-475F-4CAF-94E8-FC1EE33C0009}"/>
              </c:ext>
            </c:extLst>
          </c:dPt>
          <c:dPt>
            <c:idx val="93"/>
            <c:invertIfNegative val="0"/>
            <c:bubble3D val="0"/>
            <c:spPr>
              <a:solidFill>
                <a:srgbClr val="7C878E"/>
              </a:solidFill>
              <a:ln>
                <a:noFill/>
              </a:ln>
              <a:effectLst/>
            </c:spPr>
            <c:extLst>
              <c:ext xmlns:c16="http://schemas.microsoft.com/office/drawing/2014/chart" uri="{C3380CC4-5D6E-409C-BE32-E72D297353CC}">
                <c16:uniqueId val="{0000000F-475F-4CAF-94E8-FC1EE33C0009}"/>
              </c:ext>
            </c:extLst>
          </c:dPt>
          <c:dPt>
            <c:idx val="105"/>
            <c:invertIfNegative val="0"/>
            <c:bubble3D val="0"/>
            <c:spPr>
              <a:solidFill>
                <a:srgbClr val="FBBB27"/>
              </a:solidFill>
              <a:ln>
                <a:noFill/>
              </a:ln>
              <a:effectLst/>
            </c:spPr>
            <c:extLst>
              <c:ext xmlns:c16="http://schemas.microsoft.com/office/drawing/2014/chart" uri="{C3380CC4-5D6E-409C-BE32-E72D297353CC}">
                <c16:uniqueId val="{00000011-475F-4CAF-94E8-FC1EE33C0009}"/>
              </c:ext>
            </c:extLst>
          </c:dPt>
          <c:cat>
            <c:multiLvlStrRef>
              <c:f>'F101'!$A$6:$B$111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'F101'!$C$6:$C$111</c:f>
              <c:numCache>
                <c:formatCode>0.0</c:formatCode>
                <c:ptCount val="106"/>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numCache>
            </c:numRef>
          </c:val>
          <c:extLst>
            <c:ext xmlns:c16="http://schemas.microsoft.com/office/drawing/2014/chart" uri="{C3380CC4-5D6E-409C-BE32-E72D297353CC}">
              <c16:uniqueId val="{00000012-475F-4CAF-94E8-FC1EE33C000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'F101'!$D$5</c:f>
              <c:strCache>
                <c:ptCount val="1"/>
                <c:pt idx="0">
                  <c:v>Variación promedio</c:v>
                </c:pt>
              </c:strCache>
            </c:strRef>
          </c:tx>
          <c:spPr>
            <a:ln w="28575" cap="rnd">
              <a:solidFill>
                <a:srgbClr val="B69630"/>
              </a:solidFill>
              <a:round/>
            </a:ln>
            <a:effectLst/>
          </c:spPr>
          <c:marker>
            <c:symbol val="none"/>
          </c:marker>
          <c:cat>
            <c:multiLvlStrRef>
              <c:f>'F101'!$A$6:$B$111</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'F101'!$D$6:$D$111</c:f>
              <c:numCache>
                <c:formatCode>0.0</c:formatCode>
                <c:ptCount val="106"/>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numCache>
            </c:numRef>
          </c:val>
          <c:smooth val="0"/>
          <c:extLst>
            <c:ext xmlns:c16="http://schemas.microsoft.com/office/drawing/2014/chart" uri="{C3380CC4-5D6E-409C-BE32-E72D297353CC}">
              <c16:uniqueId val="{00000013-475F-4CAF-94E8-FC1EE33C000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A35-41C1-871F-9112DEBAF004}"/>
              </c:ext>
            </c:extLst>
          </c:dPt>
          <c:dPt>
            <c:idx val="1"/>
            <c:invertIfNegative val="0"/>
            <c:bubble3D val="0"/>
            <c:spPr>
              <a:solidFill>
                <a:srgbClr val="7C878E"/>
              </a:solidFill>
              <a:ln>
                <a:noFill/>
              </a:ln>
              <a:effectLst/>
            </c:spPr>
            <c:extLst>
              <c:ext xmlns:c16="http://schemas.microsoft.com/office/drawing/2014/chart" uri="{C3380CC4-5D6E-409C-BE32-E72D297353CC}">
                <c16:uniqueId val="{00000003-DA35-41C1-871F-9112DEBAF004}"/>
              </c:ext>
            </c:extLst>
          </c:dPt>
          <c:dPt>
            <c:idx val="2"/>
            <c:invertIfNegative val="0"/>
            <c:bubble3D val="0"/>
            <c:spPr>
              <a:solidFill>
                <a:srgbClr val="7C878E"/>
              </a:solidFill>
              <a:ln>
                <a:noFill/>
              </a:ln>
              <a:effectLst/>
            </c:spPr>
            <c:extLst>
              <c:ext xmlns:c16="http://schemas.microsoft.com/office/drawing/2014/chart" uri="{C3380CC4-5D6E-409C-BE32-E72D297353CC}">
                <c16:uniqueId val="{00000005-DA35-41C1-871F-9112DEBAF004}"/>
              </c:ext>
            </c:extLst>
          </c:dPt>
          <c:dPt>
            <c:idx val="3"/>
            <c:invertIfNegative val="0"/>
            <c:bubble3D val="0"/>
            <c:spPr>
              <a:solidFill>
                <a:srgbClr val="7C878E"/>
              </a:solidFill>
              <a:ln>
                <a:noFill/>
              </a:ln>
              <a:effectLst/>
            </c:spPr>
            <c:extLst>
              <c:ext xmlns:c16="http://schemas.microsoft.com/office/drawing/2014/chart" uri="{C3380CC4-5D6E-409C-BE32-E72D297353CC}">
                <c16:uniqueId val="{00000007-DA35-41C1-871F-9112DEBAF004}"/>
              </c:ext>
            </c:extLst>
          </c:dPt>
          <c:dPt>
            <c:idx val="4"/>
            <c:invertIfNegative val="0"/>
            <c:bubble3D val="0"/>
            <c:spPr>
              <a:solidFill>
                <a:srgbClr val="7C878E"/>
              </a:solidFill>
              <a:ln>
                <a:noFill/>
              </a:ln>
              <a:effectLst/>
            </c:spPr>
            <c:extLst>
              <c:ext xmlns:c16="http://schemas.microsoft.com/office/drawing/2014/chart" uri="{C3380CC4-5D6E-409C-BE32-E72D297353CC}">
                <c16:uniqueId val="{00000009-DA35-41C1-871F-9112DEBAF004}"/>
              </c:ext>
            </c:extLst>
          </c:dPt>
          <c:dPt>
            <c:idx val="5"/>
            <c:invertIfNegative val="0"/>
            <c:bubble3D val="0"/>
            <c:spPr>
              <a:solidFill>
                <a:srgbClr val="7C878E"/>
              </a:solidFill>
              <a:ln>
                <a:noFill/>
              </a:ln>
              <a:effectLst/>
            </c:spPr>
            <c:extLst>
              <c:ext xmlns:c16="http://schemas.microsoft.com/office/drawing/2014/chart" uri="{C3380CC4-5D6E-409C-BE32-E72D297353CC}">
                <c16:uniqueId val="{0000000B-DA35-41C1-871F-9112DEBAF004}"/>
              </c:ext>
            </c:extLst>
          </c:dPt>
          <c:dPt>
            <c:idx val="6"/>
            <c:invertIfNegative val="0"/>
            <c:bubble3D val="0"/>
            <c:spPr>
              <a:solidFill>
                <a:srgbClr val="7C878E"/>
              </a:solidFill>
              <a:ln>
                <a:noFill/>
              </a:ln>
              <a:effectLst/>
            </c:spPr>
            <c:extLst>
              <c:ext xmlns:c16="http://schemas.microsoft.com/office/drawing/2014/chart" uri="{C3380CC4-5D6E-409C-BE32-E72D297353CC}">
                <c16:uniqueId val="{0000000D-DA35-41C1-871F-9112DEBAF004}"/>
              </c:ext>
            </c:extLst>
          </c:dPt>
          <c:dPt>
            <c:idx val="7"/>
            <c:invertIfNegative val="0"/>
            <c:bubble3D val="0"/>
            <c:spPr>
              <a:solidFill>
                <a:srgbClr val="7C878E"/>
              </a:solidFill>
              <a:ln>
                <a:noFill/>
              </a:ln>
              <a:effectLst/>
            </c:spPr>
            <c:extLst>
              <c:ext xmlns:c16="http://schemas.microsoft.com/office/drawing/2014/chart" uri="{C3380CC4-5D6E-409C-BE32-E72D297353CC}">
                <c16:uniqueId val="{0000000F-DA35-41C1-871F-9112DEBAF004}"/>
              </c:ext>
            </c:extLst>
          </c:dPt>
          <c:dPt>
            <c:idx val="8"/>
            <c:invertIfNegative val="0"/>
            <c:bubble3D val="0"/>
            <c:spPr>
              <a:solidFill>
                <a:srgbClr val="7C878E"/>
              </a:solidFill>
              <a:ln>
                <a:noFill/>
              </a:ln>
              <a:effectLst/>
            </c:spPr>
            <c:extLst>
              <c:ext xmlns:c16="http://schemas.microsoft.com/office/drawing/2014/chart" uri="{C3380CC4-5D6E-409C-BE32-E72D297353CC}">
                <c16:uniqueId val="{00000011-DA35-41C1-871F-9112DEBAF004}"/>
              </c:ext>
            </c:extLst>
          </c:dPt>
          <c:dPt>
            <c:idx val="9"/>
            <c:invertIfNegative val="0"/>
            <c:bubble3D val="0"/>
            <c:spPr>
              <a:solidFill>
                <a:srgbClr val="7C878E"/>
              </a:solidFill>
              <a:ln>
                <a:noFill/>
              </a:ln>
              <a:effectLst/>
            </c:spPr>
            <c:extLst>
              <c:ext xmlns:c16="http://schemas.microsoft.com/office/drawing/2014/chart" uri="{C3380CC4-5D6E-409C-BE32-E72D297353CC}">
                <c16:uniqueId val="{00000013-DA35-41C1-871F-9112DEBAF00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A35-41C1-871F-9112DEBAF00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A35-41C1-871F-9112DEBAF00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A35-41C1-871F-9112DEBAF004}"/>
              </c:ext>
            </c:extLst>
          </c:dPt>
          <c:dPt>
            <c:idx val="13"/>
            <c:invertIfNegative val="0"/>
            <c:bubble3D val="0"/>
            <c:spPr>
              <a:solidFill>
                <a:srgbClr val="FBBB27"/>
              </a:solidFill>
              <a:ln>
                <a:noFill/>
              </a:ln>
              <a:effectLst/>
            </c:spPr>
            <c:extLst>
              <c:ext xmlns:c16="http://schemas.microsoft.com/office/drawing/2014/chart" uri="{C3380CC4-5D6E-409C-BE32-E72D297353CC}">
                <c16:uniqueId val="{0000001B-DA35-41C1-871F-9112DEBAF00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A35-41C1-871F-9112DEBAF00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A35-41C1-871F-9112DEBAF00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A35-41C1-871F-9112DEBAF00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A35-41C1-871F-9112DEBAF00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'F102'!$A$6:$A$24</c:f>
              <c:strCache>
                <c:ptCount val="19"/>
                <c:pt idx="0">
                  <c:v>Michoacán</c:v>
                </c:pt>
                <c:pt idx="1">
                  <c:v>Veracruz</c:v>
                </c:pt>
                <c:pt idx="2">
                  <c:v>Yucatán</c:v>
                </c:pt>
                <c:pt idx="3">
                  <c:v>Sinaloa</c:v>
                </c:pt>
                <c:pt idx="4">
                  <c:v>Ciudad de México</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'F102'!$B$6:$B$24</c:f>
              <c:numCache>
                <c:formatCode>0.0</c:formatCode>
                <c:ptCount val="19"/>
                <c:pt idx="0">
                  <c:v>0.2</c:v>
                </c:pt>
                <c:pt idx="1">
                  <c:v>0.7</c:v>
                </c:pt>
                <c:pt idx="2">
                  <c:v>0.8</c:v>
                </c:pt>
                <c:pt idx="3">
                  <c:v>0.9</c:v>
                </c:pt>
                <c:pt idx="4">
                  <c:v>1.1000000000000001</c:v>
                </c:pt>
                <c:pt idx="5">
                  <c:v>1.5</c:v>
                </c:pt>
                <c:pt idx="6">
                  <c:v>2</c:v>
                </c:pt>
                <c:pt idx="7">
                  <c:v>2.6</c:v>
                </c:pt>
                <c:pt idx="8">
                  <c:v>2.9</c:v>
                </c:pt>
                <c:pt idx="9">
                  <c:v>3.4</c:v>
                </c:pt>
                <c:pt idx="10">
                  <c:v>4.4000000000000004</c:v>
                </c:pt>
                <c:pt idx="11">
                  <c:v>5.7</c:v>
                </c:pt>
                <c:pt idx="12">
                  <c:v>6</c:v>
                </c:pt>
                <c:pt idx="13">
                  <c:v>6</c:v>
                </c:pt>
                <c:pt idx="14">
                  <c:v>8.6999999999999993</c:v>
                </c:pt>
                <c:pt idx="15">
                  <c:v>9</c:v>
                </c:pt>
                <c:pt idx="16">
                  <c:v>10.8</c:v>
                </c:pt>
                <c:pt idx="17">
                  <c:v>13.4</c:v>
                </c:pt>
                <c:pt idx="18">
                  <c:v>13.6</c:v>
                </c:pt>
              </c:numCache>
            </c:numRef>
          </c:val>
          <c:extLst>
            <c:ext xmlns:c16="http://schemas.microsoft.com/office/drawing/2014/chart" uri="{C3380CC4-5D6E-409C-BE32-E72D297353CC}">
              <c16:uniqueId val="{00000024-DA35-41C1-871F-9112DEBAF00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5.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0.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2.xml"/></Relationships>
</file>

<file path=xl/drawings/drawing1.xml><?xml version="1.0" encoding="utf-8"?>
<xdr:wsDr xmlns:xdr="http://schemas.openxmlformats.org/drawingml/2006/spreadsheetDrawing" xmlns:a="http://schemas.openxmlformats.org/drawingml/2006/main">
  <xdr:twoCellAnchor>
    <xdr:from>
      <xdr:col>5</xdr:col>
      <xdr:colOff>51288</xdr:colOff>
      <xdr:row>7</xdr:row>
      <xdr:rowOff>115765</xdr:rowOff>
    </xdr:from>
    <xdr:to>
      <xdr:col>11</xdr:col>
      <xdr:colOff>51288</xdr:colOff>
      <xdr:row>22</xdr:row>
      <xdr:rowOff>1465</xdr:rowOff>
    </xdr:to>
    <xdr:graphicFrame macro="">
      <xdr:nvGraphicFramePr>
        <xdr:cNvPr id="2" name="Gráfico 1">
          <a:extLst>
            <a:ext uri="{FF2B5EF4-FFF2-40B4-BE49-F238E27FC236}">
              <a16:creationId xmlns:a16="http://schemas.microsoft.com/office/drawing/2014/main" id="{230E4F0B-90AF-4BBF-A9F7-B97D43BD1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4</xdr:row>
      <xdr:rowOff>0</xdr:rowOff>
    </xdr:from>
    <xdr:to>
      <xdr:col>16</xdr:col>
      <xdr:colOff>95250</xdr:colOff>
      <xdr:row>21</xdr:row>
      <xdr:rowOff>95250</xdr:rowOff>
    </xdr:to>
    <xdr:pic>
      <xdr:nvPicPr>
        <xdr:cNvPr id="2" name="Picture 1">
          <a:extLst>
            <a:ext uri="{FF2B5EF4-FFF2-40B4-BE49-F238E27FC236}">
              <a16:creationId xmlns:a16="http://schemas.microsoft.com/office/drawing/2014/main" id="{2BCB95DE-83AC-444A-BD8F-0892A8609E2F}"/>
            </a:ext>
          </a:extLst>
        </xdr:cNvPr>
        <xdr:cNvPicPr>
          <a:picLocks noChangeAspect="1"/>
        </xdr:cNvPicPr>
      </xdr:nvPicPr>
      <xdr:blipFill>
        <a:blip xmlns:r="http://schemas.openxmlformats.org/officeDocument/2006/relationships" r:embed="rId1"/>
        <a:srcRect/>
        <a:stretch>
          <a:fillRect/>
        </a:stretch>
      </xdr:blipFill>
      <xdr:spPr>
        <a:xfrm>
          <a:off x="3657600" y="762000"/>
          <a:ext cx="6191250" cy="333375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609599</xdr:colOff>
      <xdr:row>7</xdr:row>
      <xdr:rowOff>0</xdr:rowOff>
    </xdr:from>
    <xdr:to>
      <xdr:col>18</xdr:col>
      <xdr:colOff>66674</xdr:colOff>
      <xdr:row>26</xdr:row>
      <xdr:rowOff>152400</xdr:rowOff>
    </xdr:to>
    <xdr:graphicFrame macro="">
      <xdr:nvGraphicFramePr>
        <xdr:cNvPr id="2" name="Gráfico 1">
          <a:extLst>
            <a:ext uri="{FF2B5EF4-FFF2-40B4-BE49-F238E27FC236}">
              <a16:creationId xmlns:a16="http://schemas.microsoft.com/office/drawing/2014/main" id="{127610D2-41C8-451E-A0C1-9C96AD142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11</xdr:col>
      <xdr:colOff>304800</xdr:colOff>
      <xdr:row>38</xdr:row>
      <xdr:rowOff>127000</xdr:rowOff>
    </xdr:to>
    <xdr:graphicFrame macro="">
      <xdr:nvGraphicFramePr>
        <xdr:cNvPr id="2" name="Gráfico 1">
          <a:extLst>
            <a:ext uri="{FF2B5EF4-FFF2-40B4-BE49-F238E27FC236}">
              <a16:creationId xmlns:a16="http://schemas.microsoft.com/office/drawing/2014/main" id="{13A3BCF2-5E20-4E51-90D2-ED53FE2A5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11</xdr:col>
      <xdr:colOff>304800</xdr:colOff>
      <xdr:row>38</xdr:row>
      <xdr:rowOff>127000</xdr:rowOff>
    </xdr:to>
    <xdr:graphicFrame macro="">
      <xdr:nvGraphicFramePr>
        <xdr:cNvPr id="2" name="Gráfico 1">
          <a:extLst>
            <a:ext uri="{FF2B5EF4-FFF2-40B4-BE49-F238E27FC236}">
              <a16:creationId xmlns:a16="http://schemas.microsoft.com/office/drawing/2014/main" id="{37B32822-9155-47FA-B268-CFD07B9D2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0</xdr:colOff>
      <xdr:row>7</xdr:row>
      <xdr:rowOff>0</xdr:rowOff>
    </xdr:from>
    <xdr:to>
      <xdr:col>18</xdr:col>
      <xdr:colOff>314325</xdr:colOff>
      <xdr:row>33</xdr:row>
      <xdr:rowOff>57150</xdr:rowOff>
    </xdr:to>
    <xdr:pic>
      <xdr:nvPicPr>
        <xdr:cNvPr id="3" name="Picture 1">
          <a:extLst>
            <a:ext uri="{FF2B5EF4-FFF2-40B4-BE49-F238E27FC236}">
              <a16:creationId xmlns:a16="http://schemas.microsoft.com/office/drawing/2014/main" id="{E33C72D0-DE17-42CB-BD79-006180C7E61A}"/>
            </a:ext>
          </a:extLst>
        </xdr:cNvPr>
        <xdr:cNvPicPr>
          <a:picLocks noChangeAspect="1"/>
        </xdr:cNvPicPr>
      </xdr:nvPicPr>
      <xdr:blipFill>
        <a:blip xmlns:r="http://schemas.openxmlformats.org/officeDocument/2006/relationships" r:embed="rId1"/>
        <a:srcRect/>
        <a:stretch>
          <a:fillRect/>
        </a:stretch>
      </xdr:blipFill>
      <xdr:spPr>
        <a:xfrm>
          <a:off x="2619375" y="1266825"/>
          <a:ext cx="8848725" cy="47625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40</xdr:row>
      <xdr:rowOff>38100</xdr:rowOff>
    </xdr:to>
    <xdr:pic>
      <xdr:nvPicPr>
        <xdr:cNvPr id="3" name="Picture 1">
          <a:extLst>
            <a:ext uri="{FF2B5EF4-FFF2-40B4-BE49-F238E27FC236}">
              <a16:creationId xmlns:a16="http://schemas.microsoft.com/office/drawing/2014/main" id="{B459ADF5-3462-49D9-A95E-048D92B3BE45}"/>
            </a:ext>
          </a:extLst>
        </xdr:cNvPr>
        <xdr:cNvPicPr>
          <a:picLocks noChangeAspect="1"/>
        </xdr:cNvPicPr>
      </xdr:nvPicPr>
      <xdr:blipFill>
        <a:blip xmlns:r="http://schemas.openxmlformats.org/officeDocument/2006/relationships" r:embed="rId1"/>
        <a:srcRect/>
        <a:stretch>
          <a:fillRect/>
        </a:stretch>
      </xdr:blipFill>
      <xdr:spPr>
        <a:xfrm>
          <a:off x="3228975" y="1085850"/>
          <a:ext cx="6486525" cy="619125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38100</xdr:colOff>
      <xdr:row>7</xdr:row>
      <xdr:rowOff>28575</xdr:rowOff>
    </xdr:from>
    <xdr:to>
      <xdr:col>18</xdr:col>
      <xdr:colOff>352425</xdr:colOff>
      <xdr:row>33</xdr:row>
      <xdr:rowOff>95250</xdr:rowOff>
    </xdr:to>
    <xdr:pic>
      <xdr:nvPicPr>
        <xdr:cNvPr id="3" name="Picture 1">
          <a:extLst>
            <a:ext uri="{FF2B5EF4-FFF2-40B4-BE49-F238E27FC236}">
              <a16:creationId xmlns:a16="http://schemas.microsoft.com/office/drawing/2014/main" id="{94A1B7B7-193D-49E4-8657-00025E77B12B}"/>
            </a:ext>
          </a:extLst>
        </xdr:cNvPr>
        <xdr:cNvPicPr>
          <a:picLocks noChangeAspect="1"/>
        </xdr:cNvPicPr>
      </xdr:nvPicPr>
      <xdr:blipFill>
        <a:blip xmlns:r="http://schemas.openxmlformats.org/officeDocument/2006/relationships" r:embed="rId1"/>
        <a:srcRect/>
        <a:stretch>
          <a:fillRect/>
        </a:stretch>
      </xdr:blipFill>
      <xdr:spPr>
        <a:xfrm>
          <a:off x="2657475" y="1314450"/>
          <a:ext cx="8848725" cy="4772025"/>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40</xdr:row>
      <xdr:rowOff>38100</xdr:rowOff>
    </xdr:to>
    <xdr:pic>
      <xdr:nvPicPr>
        <xdr:cNvPr id="3" name="Picture 1">
          <a:extLst>
            <a:ext uri="{FF2B5EF4-FFF2-40B4-BE49-F238E27FC236}">
              <a16:creationId xmlns:a16="http://schemas.microsoft.com/office/drawing/2014/main" id="{9A044C48-5FB4-4644-BB19-B606DB20583E}"/>
            </a:ext>
          </a:extLst>
        </xdr:cNvPr>
        <xdr:cNvPicPr>
          <a:picLocks noChangeAspect="1"/>
        </xdr:cNvPicPr>
      </xdr:nvPicPr>
      <xdr:blipFill>
        <a:blip xmlns:r="http://schemas.openxmlformats.org/officeDocument/2006/relationships" r:embed="rId1"/>
        <a:srcRect/>
        <a:stretch>
          <a:fillRect/>
        </a:stretch>
      </xdr:blipFill>
      <xdr:spPr>
        <a:xfrm>
          <a:off x="3228975" y="1085850"/>
          <a:ext cx="6486525" cy="619125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xdr:from>
      <xdr:col>6</xdr:col>
      <xdr:colOff>0</xdr:colOff>
      <xdr:row>9</xdr:row>
      <xdr:rowOff>0</xdr:rowOff>
    </xdr:from>
    <xdr:to>
      <xdr:col>20</xdr:col>
      <xdr:colOff>314325</xdr:colOff>
      <xdr:row>35</xdr:row>
      <xdr:rowOff>57150</xdr:rowOff>
    </xdr:to>
    <xdr:pic>
      <xdr:nvPicPr>
        <xdr:cNvPr id="3" name="Picture 1">
          <a:extLst>
            <a:ext uri="{FF2B5EF4-FFF2-40B4-BE49-F238E27FC236}">
              <a16:creationId xmlns:a16="http://schemas.microsoft.com/office/drawing/2014/main" id="{B25B8D16-A916-4026-8E44-B590232820F9}"/>
            </a:ext>
          </a:extLst>
        </xdr:cNvPr>
        <xdr:cNvPicPr>
          <a:picLocks noChangeAspect="1"/>
        </xdr:cNvPicPr>
      </xdr:nvPicPr>
      <xdr:blipFill>
        <a:blip xmlns:r="http://schemas.openxmlformats.org/officeDocument/2006/relationships" r:embed="rId1"/>
        <a:srcRect/>
        <a:stretch>
          <a:fillRect/>
        </a:stretch>
      </xdr:blipFill>
      <xdr:spPr>
        <a:xfrm>
          <a:off x="3838575" y="1628775"/>
          <a:ext cx="8848725" cy="47625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0</xdr:colOff>
      <xdr:row>7</xdr:row>
      <xdr:rowOff>0</xdr:rowOff>
    </xdr:from>
    <xdr:to>
      <xdr:col>16</xdr:col>
      <xdr:colOff>390525</xdr:colOff>
      <xdr:row>40</xdr:row>
      <xdr:rowOff>95250</xdr:rowOff>
    </xdr:to>
    <xdr:pic>
      <xdr:nvPicPr>
        <xdr:cNvPr id="3" name="Picture 1">
          <a:extLst>
            <a:ext uri="{FF2B5EF4-FFF2-40B4-BE49-F238E27FC236}">
              <a16:creationId xmlns:a16="http://schemas.microsoft.com/office/drawing/2014/main" id="{2C2ED24C-BA0E-4466-A72A-DADB1829822A}"/>
            </a:ext>
          </a:extLst>
        </xdr:cNvPr>
        <xdr:cNvPicPr>
          <a:picLocks noChangeAspect="1"/>
        </xdr:cNvPicPr>
      </xdr:nvPicPr>
      <xdr:blipFill>
        <a:blip xmlns:r="http://schemas.openxmlformats.org/officeDocument/2006/relationships" r:embed="rId1"/>
        <a:srcRect/>
        <a:stretch>
          <a:fillRect/>
        </a:stretch>
      </xdr:blipFill>
      <xdr:spPr>
        <a:xfrm>
          <a:off x="3838575" y="1276350"/>
          <a:ext cx="6486525" cy="619125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0</xdr:colOff>
      <xdr:row>11</xdr:row>
      <xdr:rowOff>0</xdr:rowOff>
    </xdr:from>
    <xdr:to>
      <xdr:col>20</xdr:col>
      <xdr:colOff>314325</xdr:colOff>
      <xdr:row>36</xdr:row>
      <xdr:rowOff>0</xdr:rowOff>
    </xdr:to>
    <xdr:pic>
      <xdr:nvPicPr>
        <xdr:cNvPr id="3" name="Picture 1">
          <a:extLst>
            <a:ext uri="{FF2B5EF4-FFF2-40B4-BE49-F238E27FC236}">
              <a16:creationId xmlns:a16="http://schemas.microsoft.com/office/drawing/2014/main" id="{FFE2FFD6-9A0E-4333-B85A-DCF555C07B04}"/>
            </a:ext>
          </a:extLst>
        </xdr:cNvPr>
        <xdr:cNvPicPr>
          <a:picLocks noChangeAspect="1"/>
        </xdr:cNvPicPr>
      </xdr:nvPicPr>
      <xdr:blipFill>
        <a:blip xmlns:r="http://schemas.openxmlformats.org/officeDocument/2006/relationships" r:embed="rId1"/>
        <a:srcRect/>
        <a:stretch>
          <a:fillRect/>
        </a:stretch>
      </xdr:blipFill>
      <xdr:spPr>
        <a:xfrm>
          <a:off x="3838575" y="2038350"/>
          <a:ext cx="8848725" cy="4762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152400</xdr:colOff>
      <xdr:row>4</xdr:row>
      <xdr:rowOff>9525</xdr:rowOff>
    </xdr:from>
    <xdr:to>
      <xdr:col>15</xdr:col>
      <xdr:colOff>542925</xdr:colOff>
      <xdr:row>36</xdr:row>
      <xdr:rowOff>104775</xdr:rowOff>
    </xdr:to>
    <xdr:pic>
      <xdr:nvPicPr>
        <xdr:cNvPr id="2" name="Picture 1">
          <a:extLst>
            <a:ext uri="{FF2B5EF4-FFF2-40B4-BE49-F238E27FC236}">
              <a16:creationId xmlns:a16="http://schemas.microsoft.com/office/drawing/2014/main" id="{DAAF66D8-1EC2-48FB-9E5A-D7A9CF101E44}"/>
            </a:ext>
          </a:extLst>
        </xdr:cNvPr>
        <xdr:cNvPicPr>
          <a:picLocks noChangeAspect="1"/>
        </xdr:cNvPicPr>
      </xdr:nvPicPr>
      <xdr:blipFill>
        <a:blip xmlns:r="http://schemas.openxmlformats.org/officeDocument/2006/relationships" r:embed="rId1"/>
        <a:srcRect/>
        <a:stretch>
          <a:fillRect/>
        </a:stretch>
      </xdr:blipFill>
      <xdr:spPr>
        <a:xfrm>
          <a:off x="3362325" y="771525"/>
          <a:ext cx="6486525" cy="619125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0</xdr:colOff>
      <xdr:row>8</xdr:row>
      <xdr:rowOff>0</xdr:rowOff>
    </xdr:from>
    <xdr:to>
      <xdr:col>16</xdr:col>
      <xdr:colOff>390525</xdr:colOff>
      <xdr:row>42</xdr:row>
      <xdr:rowOff>38100</xdr:rowOff>
    </xdr:to>
    <xdr:pic>
      <xdr:nvPicPr>
        <xdr:cNvPr id="3" name="Picture 1">
          <a:extLst>
            <a:ext uri="{FF2B5EF4-FFF2-40B4-BE49-F238E27FC236}">
              <a16:creationId xmlns:a16="http://schemas.microsoft.com/office/drawing/2014/main" id="{C01D722A-0738-4EF5-9C13-D248A1BA852C}"/>
            </a:ext>
          </a:extLst>
        </xdr:cNvPr>
        <xdr:cNvPicPr>
          <a:picLocks noChangeAspect="1"/>
        </xdr:cNvPicPr>
      </xdr:nvPicPr>
      <xdr:blipFill>
        <a:blip xmlns:r="http://schemas.openxmlformats.org/officeDocument/2006/relationships" r:embed="rId1"/>
        <a:srcRect/>
        <a:stretch>
          <a:fillRect/>
        </a:stretch>
      </xdr:blipFill>
      <xdr:spPr>
        <a:xfrm>
          <a:off x="3838575" y="1447800"/>
          <a:ext cx="6486525" cy="619125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0</xdr:colOff>
      <xdr:row>8</xdr:row>
      <xdr:rowOff>0</xdr:rowOff>
    </xdr:from>
    <xdr:to>
      <xdr:col>20</xdr:col>
      <xdr:colOff>314325</xdr:colOff>
      <xdr:row>33</xdr:row>
      <xdr:rowOff>0</xdr:rowOff>
    </xdr:to>
    <xdr:pic>
      <xdr:nvPicPr>
        <xdr:cNvPr id="3" name="Picture 1">
          <a:extLst>
            <a:ext uri="{FF2B5EF4-FFF2-40B4-BE49-F238E27FC236}">
              <a16:creationId xmlns:a16="http://schemas.microsoft.com/office/drawing/2014/main" id="{72BBEB0A-4C93-4179-97AB-1E92D74FAEE2}"/>
            </a:ext>
          </a:extLst>
        </xdr:cNvPr>
        <xdr:cNvPicPr>
          <a:picLocks noChangeAspect="1"/>
        </xdr:cNvPicPr>
      </xdr:nvPicPr>
      <xdr:blipFill>
        <a:blip xmlns:r="http://schemas.openxmlformats.org/officeDocument/2006/relationships" r:embed="rId1"/>
        <a:srcRect/>
        <a:stretch>
          <a:fillRect/>
        </a:stretch>
      </xdr:blipFill>
      <xdr:spPr>
        <a:xfrm>
          <a:off x="3838575" y="1466850"/>
          <a:ext cx="8848725" cy="47625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6</xdr:col>
      <xdr:colOff>0</xdr:colOff>
      <xdr:row>9</xdr:row>
      <xdr:rowOff>0</xdr:rowOff>
    </xdr:from>
    <xdr:to>
      <xdr:col>16</xdr:col>
      <xdr:colOff>390525</xdr:colOff>
      <xdr:row>43</xdr:row>
      <xdr:rowOff>38100</xdr:rowOff>
    </xdr:to>
    <xdr:pic>
      <xdr:nvPicPr>
        <xdr:cNvPr id="3" name="Picture 1">
          <a:extLst>
            <a:ext uri="{FF2B5EF4-FFF2-40B4-BE49-F238E27FC236}">
              <a16:creationId xmlns:a16="http://schemas.microsoft.com/office/drawing/2014/main" id="{8C77DE17-6ADF-4CBF-BDDB-D091561956CD}"/>
            </a:ext>
          </a:extLst>
        </xdr:cNvPr>
        <xdr:cNvPicPr>
          <a:picLocks noChangeAspect="1"/>
        </xdr:cNvPicPr>
      </xdr:nvPicPr>
      <xdr:blipFill>
        <a:blip xmlns:r="http://schemas.openxmlformats.org/officeDocument/2006/relationships" r:embed="rId1"/>
        <a:srcRect/>
        <a:stretch>
          <a:fillRect/>
        </a:stretch>
      </xdr:blipFill>
      <xdr:spPr>
        <a:xfrm>
          <a:off x="3838575" y="1628775"/>
          <a:ext cx="6486525" cy="619125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0</xdr:colOff>
      <xdr:row>9</xdr:row>
      <xdr:rowOff>0</xdr:rowOff>
    </xdr:from>
    <xdr:to>
      <xdr:col>20</xdr:col>
      <xdr:colOff>314325</xdr:colOff>
      <xdr:row>35</xdr:row>
      <xdr:rowOff>57150</xdr:rowOff>
    </xdr:to>
    <xdr:pic>
      <xdr:nvPicPr>
        <xdr:cNvPr id="3" name="Picture 1">
          <a:extLst>
            <a:ext uri="{FF2B5EF4-FFF2-40B4-BE49-F238E27FC236}">
              <a16:creationId xmlns:a16="http://schemas.microsoft.com/office/drawing/2014/main" id="{2B9EF568-293F-4B54-B932-7DA4264B31BD}"/>
            </a:ext>
          </a:extLst>
        </xdr:cNvPr>
        <xdr:cNvPicPr>
          <a:picLocks noChangeAspect="1"/>
        </xdr:cNvPicPr>
      </xdr:nvPicPr>
      <xdr:blipFill>
        <a:blip xmlns:r="http://schemas.openxmlformats.org/officeDocument/2006/relationships" r:embed="rId1"/>
        <a:srcRect/>
        <a:stretch>
          <a:fillRect/>
        </a:stretch>
      </xdr:blipFill>
      <xdr:spPr>
        <a:xfrm>
          <a:off x="3838575" y="1628775"/>
          <a:ext cx="8848725" cy="47625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0</xdr:colOff>
      <xdr:row>9</xdr:row>
      <xdr:rowOff>0</xdr:rowOff>
    </xdr:from>
    <xdr:to>
      <xdr:col>16</xdr:col>
      <xdr:colOff>390525</xdr:colOff>
      <xdr:row>41</xdr:row>
      <xdr:rowOff>114300</xdr:rowOff>
    </xdr:to>
    <xdr:pic>
      <xdr:nvPicPr>
        <xdr:cNvPr id="3" name="Picture 1">
          <a:extLst>
            <a:ext uri="{FF2B5EF4-FFF2-40B4-BE49-F238E27FC236}">
              <a16:creationId xmlns:a16="http://schemas.microsoft.com/office/drawing/2014/main" id="{33EE5751-4721-44B0-8D3F-1461C963AAA4}"/>
            </a:ext>
          </a:extLst>
        </xdr:cNvPr>
        <xdr:cNvPicPr>
          <a:picLocks noChangeAspect="1"/>
        </xdr:cNvPicPr>
      </xdr:nvPicPr>
      <xdr:blipFill>
        <a:blip xmlns:r="http://schemas.openxmlformats.org/officeDocument/2006/relationships" r:embed="rId1"/>
        <a:srcRect/>
        <a:stretch>
          <a:fillRect/>
        </a:stretch>
      </xdr:blipFill>
      <xdr:spPr>
        <a:xfrm>
          <a:off x="3838575" y="1657350"/>
          <a:ext cx="6486525" cy="619125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11</xdr:col>
      <xdr:colOff>0</xdr:colOff>
      <xdr:row>11</xdr:row>
      <xdr:rowOff>0</xdr:rowOff>
    </xdr:from>
    <xdr:to>
      <xdr:col>19</xdr:col>
      <xdr:colOff>495300</xdr:colOff>
      <xdr:row>31</xdr:row>
      <xdr:rowOff>20828</xdr:rowOff>
    </xdr:to>
    <xdr:graphicFrame macro="">
      <xdr:nvGraphicFramePr>
        <xdr:cNvPr id="2" name="Gráfico 1">
          <a:extLst>
            <a:ext uri="{FF2B5EF4-FFF2-40B4-BE49-F238E27FC236}">
              <a16:creationId xmlns:a16="http://schemas.microsoft.com/office/drawing/2014/main" id="{06B1AA9A-B277-4792-93D0-D691E764D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8</xdr:col>
      <xdr:colOff>0</xdr:colOff>
      <xdr:row>6</xdr:row>
      <xdr:rowOff>0</xdr:rowOff>
    </xdr:from>
    <xdr:to>
      <xdr:col>15</xdr:col>
      <xdr:colOff>639699</xdr:colOff>
      <xdr:row>30</xdr:row>
      <xdr:rowOff>155321</xdr:rowOff>
    </xdr:to>
    <xdr:graphicFrame macro="">
      <xdr:nvGraphicFramePr>
        <xdr:cNvPr id="2" name="Gráfico 1">
          <a:extLst>
            <a:ext uri="{FF2B5EF4-FFF2-40B4-BE49-F238E27FC236}">
              <a16:creationId xmlns:a16="http://schemas.microsoft.com/office/drawing/2014/main" id="{3805AF11-E018-45D7-B934-34F7B7688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8</xdr:col>
      <xdr:colOff>0</xdr:colOff>
      <xdr:row>5</xdr:row>
      <xdr:rowOff>0</xdr:rowOff>
    </xdr:from>
    <xdr:to>
      <xdr:col>15</xdr:col>
      <xdr:colOff>639699</xdr:colOff>
      <xdr:row>34</xdr:row>
      <xdr:rowOff>171450</xdr:rowOff>
    </xdr:to>
    <xdr:graphicFrame macro="">
      <xdr:nvGraphicFramePr>
        <xdr:cNvPr id="2" name="Gráfico 1">
          <a:extLst>
            <a:ext uri="{FF2B5EF4-FFF2-40B4-BE49-F238E27FC236}">
              <a16:creationId xmlns:a16="http://schemas.microsoft.com/office/drawing/2014/main" id="{74AA0599-AD49-4BFD-BA9C-33C226D6E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7</xdr:col>
      <xdr:colOff>0</xdr:colOff>
      <xdr:row>6</xdr:row>
      <xdr:rowOff>0</xdr:rowOff>
    </xdr:from>
    <xdr:to>
      <xdr:col>14</xdr:col>
      <xdr:colOff>639699</xdr:colOff>
      <xdr:row>35</xdr:row>
      <xdr:rowOff>171450</xdr:rowOff>
    </xdr:to>
    <xdr:graphicFrame macro="">
      <xdr:nvGraphicFramePr>
        <xdr:cNvPr id="2" name="Gráfico 1">
          <a:extLst>
            <a:ext uri="{FF2B5EF4-FFF2-40B4-BE49-F238E27FC236}">
              <a16:creationId xmlns:a16="http://schemas.microsoft.com/office/drawing/2014/main" id="{9EEE7FE5-D091-456B-9204-D5DEDCDB1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4040622F-B69F-4252-BA9D-8DB80AF0B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228600</xdr:colOff>
      <xdr:row>4</xdr:row>
      <xdr:rowOff>38100</xdr:rowOff>
    </xdr:from>
    <xdr:to>
      <xdr:col>13</xdr:col>
      <xdr:colOff>161925</xdr:colOff>
      <xdr:row>21</xdr:row>
      <xdr:rowOff>133350</xdr:rowOff>
    </xdr:to>
    <xdr:pic>
      <xdr:nvPicPr>
        <xdr:cNvPr id="2" name="Picture 1">
          <a:extLst>
            <a:ext uri="{FF2B5EF4-FFF2-40B4-BE49-F238E27FC236}">
              <a16:creationId xmlns:a16="http://schemas.microsoft.com/office/drawing/2014/main" id="{D2209185-159F-4648-8FC4-1CAA5C378399}"/>
            </a:ext>
          </a:extLst>
        </xdr:cNvPr>
        <xdr:cNvPicPr>
          <a:picLocks noChangeAspect="1"/>
        </xdr:cNvPicPr>
      </xdr:nvPicPr>
      <xdr:blipFill>
        <a:blip xmlns:r="http://schemas.openxmlformats.org/officeDocument/2006/relationships" r:embed="rId1"/>
        <a:srcRect/>
        <a:stretch>
          <a:fillRect/>
        </a:stretch>
      </xdr:blipFill>
      <xdr:spPr>
        <a:xfrm>
          <a:off x="2667000" y="800100"/>
          <a:ext cx="5419725" cy="333375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2E1DD9C2-7EFD-4C5D-A6D7-745474381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DFBD20A8-77B1-4022-8BA4-21C2686B4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A4B51ED9-9F2A-4A6B-9271-45804EE8C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22FB10D6-AF2E-4BF0-8B50-98E27B72D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EBB7B40D-EFBC-4FE8-AB31-9FB1AFA9D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57A3FB2F-7D4D-49D8-AE4A-2E4311116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36066C8D-6445-423A-BEBB-4FF9A822B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A7DCB56D-CD2A-49E4-920B-67602CFF7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8C7F6AE1-1AA5-4DEA-822A-5157756B3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A00DC0AC-9CB4-44BE-B2EE-5994E06C0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2381227</xdr:colOff>
      <xdr:row>12</xdr:row>
      <xdr:rowOff>83686</xdr:rowOff>
    </xdr:from>
    <xdr:to>
      <xdr:col>11</xdr:col>
      <xdr:colOff>539729</xdr:colOff>
      <xdr:row>24</xdr:row>
      <xdr:rowOff>133091</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7AEEE3E1-6FA7-4389-8C25-B9D688A16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41</xdr:col>
      <xdr:colOff>0</xdr:colOff>
      <xdr:row>7</xdr:row>
      <xdr:rowOff>0</xdr:rowOff>
    </xdr:from>
    <xdr:to>
      <xdr:col>56</xdr:col>
      <xdr:colOff>199024</xdr:colOff>
      <xdr:row>25</xdr:row>
      <xdr:rowOff>102687</xdr:rowOff>
    </xdr:to>
    <xdr:graphicFrame macro="">
      <xdr:nvGraphicFramePr>
        <xdr:cNvPr id="4" name="Chart 2">
          <a:extLst>
            <a:ext uri="{FF2B5EF4-FFF2-40B4-BE49-F238E27FC236}">
              <a16:creationId xmlns:a16="http://schemas.microsoft.com/office/drawing/2014/main" id="{8EE555A9-6F60-4153-B162-920C60B27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309562</xdr:colOff>
      <xdr:row>5</xdr:row>
      <xdr:rowOff>0</xdr:rowOff>
    </xdr:from>
    <xdr:to>
      <xdr:col>12</xdr:col>
      <xdr:colOff>4762</xdr:colOff>
      <xdr:row>39</xdr:row>
      <xdr:rowOff>38100</xdr:rowOff>
    </xdr:to>
    <xdr:graphicFrame macro="">
      <xdr:nvGraphicFramePr>
        <xdr:cNvPr id="2" name="Chart 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0</xdr:colOff>
      <xdr:row>7</xdr:row>
      <xdr:rowOff>0</xdr:rowOff>
    </xdr:from>
    <xdr:to>
      <xdr:col>28</xdr:col>
      <xdr:colOff>267002</xdr:colOff>
      <xdr:row>29</xdr:row>
      <xdr:rowOff>2764</xdr:rowOff>
    </xdr:to>
    <xdr:graphicFrame macro="">
      <xdr:nvGraphicFramePr>
        <xdr:cNvPr id="3" name="Chart 2">
          <a:extLst>
            <a:ext uri="{FF2B5EF4-FFF2-40B4-BE49-F238E27FC236}">
              <a16:creationId xmlns:a16="http://schemas.microsoft.com/office/drawing/2014/main" id="{CA908036-F947-4B63-863A-C77E74E03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195262</xdr:colOff>
      <xdr:row>5</xdr:row>
      <xdr:rowOff>0</xdr:rowOff>
    </xdr:from>
    <xdr:to>
      <xdr:col>11</xdr:col>
      <xdr:colOff>500062</xdr:colOff>
      <xdr:row>38</xdr:row>
      <xdr:rowOff>19050</xdr:rowOff>
    </xdr:to>
    <xdr:graphicFrame macro="">
      <xdr:nvGraphicFramePr>
        <xdr:cNvPr id="2" name="Chart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320675</xdr:colOff>
      <xdr:row>5</xdr:row>
      <xdr:rowOff>142875</xdr:rowOff>
    </xdr:from>
    <xdr:to>
      <xdr:col>23</xdr:col>
      <xdr:colOff>186050</xdr:colOff>
      <xdr:row>29</xdr:row>
      <xdr:rowOff>56475</xdr:rowOff>
    </xdr:to>
    <xdr:graphicFrame macro="">
      <xdr:nvGraphicFramePr>
        <xdr:cNvPr id="2" name="Gráfico 1">
          <a:extLst>
            <a:ext uri="{FF2B5EF4-FFF2-40B4-BE49-F238E27FC236}">
              <a16:creationId xmlns:a16="http://schemas.microsoft.com/office/drawing/2014/main" id="{DAB43BA3-7492-4341-B439-B14879F4C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39</xdr:row>
      <xdr:rowOff>13500</xdr:rowOff>
    </xdr:to>
    <xdr:graphicFrame macro="">
      <xdr:nvGraphicFramePr>
        <xdr:cNvPr id="2" name="Gráfico 1">
          <a:extLst>
            <a:ext uri="{FF2B5EF4-FFF2-40B4-BE49-F238E27FC236}">
              <a16:creationId xmlns:a16="http://schemas.microsoft.com/office/drawing/2014/main" id="{8CDB4D24-91F0-44C5-A1F8-D85D2333F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428625</xdr:colOff>
      <xdr:row>5</xdr:row>
      <xdr:rowOff>190499</xdr:rowOff>
    </xdr:from>
    <xdr:to>
      <xdr:col>14</xdr:col>
      <xdr:colOff>428625</xdr:colOff>
      <xdr:row>35</xdr:row>
      <xdr:rowOff>9525</xdr:rowOff>
    </xdr:to>
    <xdr:graphicFrame macro="">
      <xdr:nvGraphicFramePr>
        <xdr:cNvPr id="2" name="Gráfico 1">
          <a:extLst>
            <a:ext uri="{FF2B5EF4-FFF2-40B4-BE49-F238E27FC236}">
              <a16:creationId xmlns:a16="http://schemas.microsoft.com/office/drawing/2014/main" id="{56AED6DD-A08C-4FDB-A6BC-2E2BD421F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20121C94-400E-4E9F-AF87-A31E1EBF6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1904</xdr:colOff>
      <xdr:row>16</xdr:row>
      <xdr:rowOff>73342</xdr:rowOff>
    </xdr:from>
    <xdr:to>
      <xdr:col>18</xdr:col>
      <xdr:colOff>575504</xdr:colOff>
      <xdr:row>29</xdr:row>
      <xdr:rowOff>1642</xdr:rowOff>
    </xdr:to>
    <xdr:graphicFrame macro="">
      <xdr:nvGraphicFramePr>
        <xdr:cNvPr id="2" name="Gráfico 1">
          <a:extLst>
            <a:ext uri="{FF2B5EF4-FFF2-40B4-BE49-F238E27FC236}">
              <a16:creationId xmlns:a16="http://schemas.microsoft.com/office/drawing/2014/main" id="{8693C46A-3D24-490E-8BCE-DE17B71BB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B0698C3C-824F-418A-8E01-65BE6BF47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0</xdr:colOff>
      <xdr:row>5</xdr:row>
      <xdr:rowOff>157162</xdr:rowOff>
    </xdr:from>
    <xdr:to>
      <xdr:col>12</xdr:col>
      <xdr:colOff>606000</xdr:colOff>
      <xdr:row>33</xdr:row>
      <xdr:rowOff>115162</xdr:rowOff>
    </xdr:to>
    <xdr:graphicFrame macro="">
      <xdr:nvGraphicFramePr>
        <xdr:cNvPr id="2" name="Gráfico 1">
          <a:extLst>
            <a:ext uri="{FF2B5EF4-FFF2-40B4-BE49-F238E27FC236}">
              <a16:creationId xmlns:a16="http://schemas.microsoft.com/office/drawing/2014/main" id="{89F6A700-C969-426F-BEE7-0511A92CE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5DA40461-E6B2-40E4-B5E6-4FB8A29C1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606000</xdr:colOff>
      <xdr:row>31</xdr:row>
      <xdr:rowOff>140700</xdr:rowOff>
    </xdr:to>
    <xdr:graphicFrame macro="">
      <xdr:nvGraphicFramePr>
        <xdr:cNvPr id="2" name="Gráfico 1">
          <a:extLst>
            <a:ext uri="{FF2B5EF4-FFF2-40B4-BE49-F238E27FC236}">
              <a16:creationId xmlns:a16="http://schemas.microsoft.com/office/drawing/2014/main" id="{54527C4C-252E-4E3D-818F-6329496B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79C43584-BD0A-4856-A906-42831B26F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03E30E4A-6CD0-4FAD-A93C-0C2925F3C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251A8F5A-F43A-424C-BC4E-B91470458B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695325</xdr:colOff>
      <xdr:row>6</xdr:row>
      <xdr:rowOff>14286</xdr:rowOff>
    </xdr:from>
    <xdr:to>
      <xdr:col>12</xdr:col>
      <xdr:colOff>539325</xdr:colOff>
      <xdr:row>31</xdr:row>
      <xdr:rowOff>165786</xdr:rowOff>
    </xdr:to>
    <xdr:graphicFrame macro="">
      <xdr:nvGraphicFramePr>
        <xdr:cNvPr id="2" name="Gráfico 1">
          <a:extLst>
            <a:ext uri="{FF2B5EF4-FFF2-40B4-BE49-F238E27FC236}">
              <a16:creationId xmlns:a16="http://schemas.microsoft.com/office/drawing/2014/main" id="{AC27A739-7B8E-4120-AFA9-D6A97C91C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57149</xdr:colOff>
      <xdr:row>4</xdr:row>
      <xdr:rowOff>180974</xdr:rowOff>
    </xdr:from>
    <xdr:to>
      <xdr:col>11</xdr:col>
      <xdr:colOff>720587</xdr:colOff>
      <xdr:row>34</xdr:row>
      <xdr:rowOff>49696</xdr:rowOff>
    </xdr:to>
    <xdr:graphicFrame macro="">
      <xdr:nvGraphicFramePr>
        <xdr:cNvPr id="2" name="Gráfico 1">
          <a:extLst>
            <a:ext uri="{FF2B5EF4-FFF2-40B4-BE49-F238E27FC236}">
              <a16:creationId xmlns:a16="http://schemas.microsoft.com/office/drawing/2014/main" id="{F3FBDAE6-CF85-410C-A685-478FE2A85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03476AF3-9104-4F72-AB00-6FC6177B0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A62A2A2A-F3F4-47B4-A92F-CB92C3359C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8D124497-1B91-4B3A-9504-423EE750F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428CA404-8B60-4F95-91BC-9789A5252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034E0CC3-64AA-46F7-B66A-BB514ABED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2132BB68-4362-43BE-A744-3536F723C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E23F1C66-58AE-4F0B-8C74-1A46EDE58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41F4A380-5964-4762-A91B-C270423EE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xdr:col>
      <xdr:colOff>347661</xdr:colOff>
      <xdr:row>7</xdr:row>
      <xdr:rowOff>128587</xdr:rowOff>
    </xdr:from>
    <xdr:to>
      <xdr:col>10</xdr:col>
      <xdr:colOff>676274</xdr:colOff>
      <xdr:row>22</xdr:row>
      <xdr:rowOff>14287</xdr:rowOff>
    </xdr:to>
    <xdr:graphicFrame macro="">
      <xdr:nvGraphicFramePr>
        <xdr:cNvPr id="2" name="Gráfico 1">
          <a:extLst>
            <a:ext uri="{FF2B5EF4-FFF2-40B4-BE49-F238E27FC236}">
              <a16:creationId xmlns:a16="http://schemas.microsoft.com/office/drawing/2014/main" id="{3C51D771-E7DA-4C9E-9F08-5195CC71D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666750</xdr:colOff>
      <xdr:row>5</xdr:row>
      <xdr:rowOff>147637</xdr:rowOff>
    </xdr:from>
    <xdr:to>
      <xdr:col>9</xdr:col>
      <xdr:colOff>704850</xdr:colOff>
      <xdr:row>43</xdr:row>
      <xdr:rowOff>28575</xdr:rowOff>
    </xdr:to>
    <xdr:graphicFrame macro="">
      <xdr:nvGraphicFramePr>
        <xdr:cNvPr id="2" name="Gráfico 1">
          <a:extLst>
            <a:ext uri="{FF2B5EF4-FFF2-40B4-BE49-F238E27FC236}">
              <a16:creationId xmlns:a16="http://schemas.microsoft.com/office/drawing/2014/main" id="{F665011F-584C-4192-8F12-5D5FE955E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438149</xdr:colOff>
      <xdr:row>6</xdr:row>
      <xdr:rowOff>42861</xdr:rowOff>
    </xdr:from>
    <xdr:to>
      <xdr:col>10</xdr:col>
      <xdr:colOff>542924</xdr:colOff>
      <xdr:row>43</xdr:row>
      <xdr:rowOff>47625</xdr:rowOff>
    </xdr:to>
    <xdr:graphicFrame macro="">
      <xdr:nvGraphicFramePr>
        <xdr:cNvPr id="2" name="Gráfico 1">
          <a:extLst>
            <a:ext uri="{FF2B5EF4-FFF2-40B4-BE49-F238E27FC236}">
              <a16:creationId xmlns:a16="http://schemas.microsoft.com/office/drawing/2014/main" id="{5D972B8E-DF55-4874-81EA-A2493BF2B4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9525</xdr:colOff>
      <xdr:row>5</xdr:row>
      <xdr:rowOff>185737</xdr:rowOff>
    </xdr:from>
    <xdr:to>
      <xdr:col>17</xdr:col>
      <xdr:colOff>463125</xdr:colOff>
      <xdr:row>20</xdr:row>
      <xdr:rowOff>71437</xdr:rowOff>
    </xdr:to>
    <xdr:graphicFrame macro="">
      <xdr:nvGraphicFramePr>
        <xdr:cNvPr id="2" name="Gráfico 1">
          <a:extLst>
            <a:ext uri="{FF2B5EF4-FFF2-40B4-BE49-F238E27FC236}">
              <a16:creationId xmlns:a16="http://schemas.microsoft.com/office/drawing/2014/main" id="{9A29E315-75D6-459A-A498-D591A35E5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461962</xdr:colOff>
      <xdr:row>238</xdr:row>
      <xdr:rowOff>57150</xdr:rowOff>
    </xdr:from>
    <xdr:to>
      <xdr:col>20</xdr:col>
      <xdr:colOff>305962</xdr:colOff>
      <xdr:row>252</xdr:row>
      <xdr:rowOff>133350</xdr:rowOff>
    </xdr:to>
    <xdr:graphicFrame macro="">
      <xdr:nvGraphicFramePr>
        <xdr:cNvPr id="2" name="Gráfico 1">
          <a:extLst>
            <a:ext uri="{FF2B5EF4-FFF2-40B4-BE49-F238E27FC236}">
              <a16:creationId xmlns:a16="http://schemas.microsoft.com/office/drawing/2014/main" id="{19F9EB82-74E2-4631-B878-C70226CF3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5</xdr:row>
      <xdr:rowOff>0</xdr:rowOff>
    </xdr:from>
    <xdr:to>
      <xdr:col>12</xdr:col>
      <xdr:colOff>0</xdr:colOff>
      <xdr:row>19</xdr:row>
      <xdr:rowOff>76200</xdr:rowOff>
    </xdr:to>
    <xdr:graphicFrame macro="">
      <xdr:nvGraphicFramePr>
        <xdr:cNvPr id="2" name="Gráfico 1">
          <a:extLst>
            <a:ext uri="{FF2B5EF4-FFF2-40B4-BE49-F238E27FC236}">
              <a16:creationId xmlns:a16="http://schemas.microsoft.com/office/drawing/2014/main" id="{AB40DCFF-290C-4AE3-94CD-E4FD170127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185735</xdr:colOff>
      <xdr:row>5</xdr:row>
      <xdr:rowOff>152400</xdr:rowOff>
    </xdr:from>
    <xdr:to>
      <xdr:col>16</xdr:col>
      <xdr:colOff>505985</xdr:colOff>
      <xdr:row>29</xdr:row>
      <xdr:rowOff>142875</xdr:rowOff>
    </xdr:to>
    <xdr:graphicFrame macro="">
      <xdr:nvGraphicFramePr>
        <xdr:cNvPr id="2" name="Gráfico 1">
          <a:extLst>
            <a:ext uri="{FF2B5EF4-FFF2-40B4-BE49-F238E27FC236}">
              <a16:creationId xmlns:a16="http://schemas.microsoft.com/office/drawing/2014/main" id="{0470090B-3E76-40C1-ACBF-95E4599AC4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138112</xdr:colOff>
      <xdr:row>5</xdr:row>
      <xdr:rowOff>33337</xdr:rowOff>
    </xdr:from>
    <xdr:to>
      <xdr:col>18</xdr:col>
      <xdr:colOff>591712</xdr:colOff>
      <xdr:row>32</xdr:row>
      <xdr:rowOff>120637</xdr:rowOff>
    </xdr:to>
    <xdr:graphicFrame macro="">
      <xdr:nvGraphicFramePr>
        <xdr:cNvPr id="2" name="Gráfico 1">
          <a:extLst>
            <a:ext uri="{FF2B5EF4-FFF2-40B4-BE49-F238E27FC236}">
              <a16:creationId xmlns:a16="http://schemas.microsoft.com/office/drawing/2014/main" id="{C85DBF51-CF48-4C53-926F-C38BA8DFD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36</xdr:col>
      <xdr:colOff>0</xdr:colOff>
      <xdr:row>6</xdr:row>
      <xdr:rowOff>0</xdr:rowOff>
    </xdr:from>
    <xdr:to>
      <xdr:col>45</xdr:col>
      <xdr:colOff>453600</xdr:colOff>
      <xdr:row>32</xdr:row>
      <xdr:rowOff>87000</xdr:rowOff>
    </xdr:to>
    <xdr:graphicFrame macro="">
      <xdr:nvGraphicFramePr>
        <xdr:cNvPr id="2" name="Gráfico 1">
          <a:extLst>
            <a:ext uri="{FF2B5EF4-FFF2-40B4-BE49-F238E27FC236}">
              <a16:creationId xmlns:a16="http://schemas.microsoft.com/office/drawing/2014/main" id="{4CDA810A-EEFB-4312-9065-7E4C676EA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A142FFF6-A561-48E4-AB5E-FC78C8302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4B035C0D-E607-4889-8744-E5937E50D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242887</xdr:colOff>
      <xdr:row>5</xdr:row>
      <xdr:rowOff>52387</xdr:rowOff>
    </xdr:from>
    <xdr:to>
      <xdr:col>17</xdr:col>
      <xdr:colOff>448837</xdr:colOff>
      <xdr:row>25</xdr:row>
      <xdr:rowOff>61987</xdr:rowOff>
    </xdr:to>
    <xdr:graphicFrame macro="">
      <xdr:nvGraphicFramePr>
        <xdr:cNvPr id="2" name="Gráfico 1">
          <a:extLst>
            <a:ext uri="{FF2B5EF4-FFF2-40B4-BE49-F238E27FC236}">
              <a16:creationId xmlns:a16="http://schemas.microsoft.com/office/drawing/2014/main" id="{D2908497-AB9B-44C7-ABE1-045888928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6</xdr:col>
      <xdr:colOff>4762</xdr:colOff>
      <xdr:row>5</xdr:row>
      <xdr:rowOff>14287</xdr:rowOff>
    </xdr:from>
    <xdr:to>
      <xdr:col>16</xdr:col>
      <xdr:colOff>572662</xdr:colOff>
      <xdr:row>32</xdr:row>
      <xdr:rowOff>187987</xdr:rowOff>
    </xdr:to>
    <xdr:graphicFrame macro="">
      <xdr:nvGraphicFramePr>
        <xdr:cNvPr id="2" name="Gráfico 1">
          <a:extLst>
            <a:ext uri="{FF2B5EF4-FFF2-40B4-BE49-F238E27FC236}">
              <a16:creationId xmlns:a16="http://schemas.microsoft.com/office/drawing/2014/main" id="{A4077055-A130-40BC-93FC-99C524FFB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6</xdr:col>
      <xdr:colOff>4762</xdr:colOff>
      <xdr:row>6</xdr:row>
      <xdr:rowOff>14287</xdr:rowOff>
    </xdr:from>
    <xdr:to>
      <xdr:col>16</xdr:col>
      <xdr:colOff>572662</xdr:colOff>
      <xdr:row>33</xdr:row>
      <xdr:rowOff>187987</xdr:rowOff>
    </xdr:to>
    <xdr:graphicFrame macro="">
      <xdr:nvGraphicFramePr>
        <xdr:cNvPr id="2" name="Gráfico 1">
          <a:extLst>
            <a:ext uri="{FF2B5EF4-FFF2-40B4-BE49-F238E27FC236}">
              <a16:creationId xmlns:a16="http://schemas.microsoft.com/office/drawing/2014/main" id="{6CB64809-6E32-40F4-9A1E-840B2B0EA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9</xdr:col>
      <xdr:colOff>1361</xdr:colOff>
      <xdr:row>4</xdr:row>
      <xdr:rowOff>177572</xdr:rowOff>
    </xdr:from>
    <xdr:to>
      <xdr:col>19</xdr:col>
      <xdr:colOff>517071</xdr:colOff>
      <xdr:row>38</xdr:row>
      <xdr:rowOff>122463</xdr:rowOff>
    </xdr:to>
    <xdr:graphicFrame macro="">
      <xdr:nvGraphicFramePr>
        <xdr:cNvPr id="2" name="Gráfico 1">
          <a:extLst>
            <a:ext uri="{FF2B5EF4-FFF2-40B4-BE49-F238E27FC236}">
              <a16:creationId xmlns:a16="http://schemas.microsoft.com/office/drawing/2014/main" id="{56C7A3D9-D1FB-4530-A19B-BB7E13EBD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EADC7AE3-26A0-4199-9DB5-F00E8EE3B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75333DD5-AF36-4C65-9EA6-66062BD2B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5FD846F9-8A7D-4A52-A609-5EDE51F7A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D6D569FF-15EF-4319-B38F-DAE3869EE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371475</xdr:colOff>
      <xdr:row>2</xdr:row>
      <xdr:rowOff>28575</xdr:rowOff>
    </xdr:from>
    <xdr:to>
      <xdr:col>10</xdr:col>
      <xdr:colOff>371475</xdr:colOff>
      <xdr:row>16</xdr:row>
      <xdr:rowOff>104775</xdr:rowOff>
    </xdr:to>
    <xdr:graphicFrame macro="">
      <xdr:nvGraphicFramePr>
        <xdr:cNvPr id="2" name="Gráfico 1">
          <a:extLst>
            <a:ext uri="{FF2B5EF4-FFF2-40B4-BE49-F238E27FC236}">
              <a16:creationId xmlns:a16="http://schemas.microsoft.com/office/drawing/2014/main" id="{9A973C3F-E231-4267-B15A-30158B856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320675</xdr:colOff>
      <xdr:row>20</xdr:row>
      <xdr:rowOff>104774</xdr:rowOff>
    </xdr:from>
    <xdr:to>
      <xdr:col>8</xdr:col>
      <xdr:colOff>444500</xdr:colOff>
      <xdr:row>40</xdr:row>
      <xdr:rowOff>31749</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xdr:col>
      <xdr:colOff>723899</xdr:colOff>
      <xdr:row>4</xdr:row>
      <xdr:rowOff>139700</xdr:rowOff>
    </xdr:from>
    <xdr:to>
      <xdr:col>11</xdr:col>
      <xdr:colOff>409575</xdr:colOff>
      <xdr:row>24</xdr:row>
      <xdr:rowOff>123825</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2</xdr:col>
      <xdr:colOff>666750</xdr:colOff>
      <xdr:row>1</xdr:row>
      <xdr:rowOff>158749</xdr:rowOff>
    </xdr:from>
    <xdr:to>
      <xdr:col>10</xdr:col>
      <xdr:colOff>438150</xdr:colOff>
      <xdr:row>26</xdr:row>
      <xdr:rowOff>19050</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26957</xdr:colOff>
      <xdr:row>2</xdr:row>
      <xdr:rowOff>152760</xdr:rowOff>
    </xdr:from>
    <xdr:to>
      <xdr:col>10</xdr:col>
      <xdr:colOff>664953</xdr:colOff>
      <xdr:row>20</xdr:row>
      <xdr:rowOff>152759</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485776</xdr:colOff>
      <xdr:row>1</xdr:row>
      <xdr:rowOff>76201</xdr:rowOff>
    </xdr:from>
    <xdr:to>
      <xdr:col>10</xdr:col>
      <xdr:colOff>89859</xdr:colOff>
      <xdr:row>44</xdr:row>
      <xdr:rowOff>107830</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19</xdr:row>
      <xdr:rowOff>85724</xdr:rowOff>
    </xdr:to>
    <xdr:graphicFrame macro="">
      <xdr:nvGraphicFramePr>
        <xdr:cNvPr id="2" name="Gráfico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2</xdr:col>
      <xdr:colOff>676276</xdr:colOff>
      <xdr:row>1</xdr:row>
      <xdr:rowOff>149226</xdr:rowOff>
    </xdr:from>
    <xdr:to>
      <xdr:col>10</xdr:col>
      <xdr:colOff>143775</xdr:colOff>
      <xdr:row>45</xdr:row>
      <xdr:rowOff>89858</xdr:rowOff>
    </xdr:to>
    <xdr:graphicFrame macro="">
      <xdr:nvGraphicFramePr>
        <xdr:cNvPr id="2" name="Gráfico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3</xdr:col>
      <xdr:colOff>669925</xdr:colOff>
      <xdr:row>2</xdr:row>
      <xdr:rowOff>34924</xdr:rowOff>
    </xdr:from>
    <xdr:to>
      <xdr:col>12</xdr:col>
      <xdr:colOff>184150</xdr:colOff>
      <xdr:row>19</xdr:row>
      <xdr:rowOff>47625</xdr:rowOff>
    </xdr:to>
    <xdr:graphicFrame macro="">
      <xdr:nvGraphicFramePr>
        <xdr:cNvPr id="2" name="Gráfico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2</xdr:col>
      <xdr:colOff>263467</xdr:colOff>
      <xdr:row>1</xdr:row>
      <xdr:rowOff>135925</xdr:rowOff>
    </xdr:from>
    <xdr:to>
      <xdr:col>9</xdr:col>
      <xdr:colOff>709883</xdr:colOff>
      <xdr:row>43</xdr:row>
      <xdr:rowOff>134789</xdr:rowOff>
    </xdr:to>
    <xdr:graphicFrame macro="">
      <xdr:nvGraphicFramePr>
        <xdr:cNvPr id="2" name="Gráfico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171450</xdr:colOff>
      <xdr:row>8</xdr:row>
      <xdr:rowOff>28575</xdr:rowOff>
    </xdr:from>
    <xdr:to>
      <xdr:col>7</xdr:col>
      <xdr:colOff>314325</xdr:colOff>
      <xdr:row>22</xdr:row>
      <xdr:rowOff>104775</xdr:rowOff>
    </xdr:to>
    <xdr:graphicFrame macro="">
      <xdr:nvGraphicFramePr>
        <xdr:cNvPr id="2" name="Gráfico 1">
          <a:extLst>
            <a:ext uri="{FF2B5EF4-FFF2-40B4-BE49-F238E27FC236}">
              <a16:creationId xmlns:a16="http://schemas.microsoft.com/office/drawing/2014/main" id="{28F96B18-7F02-4395-A3D2-C9A40FC48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6</xdr:col>
      <xdr:colOff>557720</xdr:colOff>
      <xdr:row>4</xdr:row>
      <xdr:rowOff>27495</xdr:rowOff>
    </xdr:from>
    <xdr:to>
      <xdr:col>14</xdr:col>
      <xdr:colOff>73504</xdr:colOff>
      <xdr:row>30</xdr:row>
      <xdr:rowOff>160847</xdr:rowOff>
    </xdr:to>
    <xdr:graphicFrame macro="">
      <xdr:nvGraphicFramePr>
        <xdr:cNvPr id="2" name="Gráfico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628651</xdr:colOff>
      <xdr:row>3</xdr:row>
      <xdr:rowOff>123825</xdr:rowOff>
    </xdr:from>
    <xdr:to>
      <xdr:col>10</xdr:col>
      <xdr:colOff>476250</xdr:colOff>
      <xdr:row>31</xdr:row>
      <xdr:rowOff>76200</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7</xdr:col>
      <xdr:colOff>20309</xdr:colOff>
      <xdr:row>5</xdr:row>
      <xdr:rowOff>140118</xdr:rowOff>
    </xdr:from>
    <xdr:to>
      <xdr:col>15</xdr:col>
      <xdr:colOff>261308</xdr:colOff>
      <xdr:row>31</xdr:row>
      <xdr:rowOff>133889</xdr:rowOff>
    </xdr:to>
    <xdr:graphicFrame macro="">
      <xdr:nvGraphicFramePr>
        <xdr:cNvPr id="2" name="Gráfico 1">
          <a:extLst>
            <a:ext uri="{FF2B5EF4-FFF2-40B4-BE49-F238E27FC236}">
              <a16:creationId xmlns:a16="http://schemas.microsoft.com/office/drawing/2014/main" id="{00000000-0008-0000-7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24</xdr:row>
      <xdr:rowOff>57150</xdr:rowOff>
    </xdr:to>
    <xdr:graphicFrame macro="">
      <xdr:nvGraphicFramePr>
        <xdr:cNvPr id="2" name="Gráfico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3</xdr:col>
      <xdr:colOff>34926</xdr:colOff>
      <xdr:row>1</xdr:row>
      <xdr:rowOff>161924</xdr:rowOff>
    </xdr:from>
    <xdr:to>
      <xdr:col>11</xdr:col>
      <xdr:colOff>28575</xdr:colOff>
      <xdr:row>41</xdr:row>
      <xdr:rowOff>3174</xdr:rowOff>
    </xdr:to>
    <xdr:graphicFrame macro="">
      <xdr:nvGraphicFramePr>
        <xdr:cNvPr id="2" name="Gráfico 1">
          <a:extLst>
            <a:ext uri="{FF2B5EF4-FFF2-40B4-BE49-F238E27FC236}">
              <a16:creationId xmlns:a16="http://schemas.microsoft.com/office/drawing/2014/main" id="{00000000-0008-0000-7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7</xdr:col>
      <xdr:colOff>19050</xdr:colOff>
      <xdr:row>9</xdr:row>
      <xdr:rowOff>152400</xdr:rowOff>
    </xdr:from>
    <xdr:to>
      <xdr:col>17</xdr:col>
      <xdr:colOff>228600</xdr:colOff>
      <xdr:row>38</xdr:row>
      <xdr:rowOff>27900</xdr:rowOff>
    </xdr:to>
    <xdr:graphicFrame macro="">
      <xdr:nvGraphicFramePr>
        <xdr:cNvPr id="2" name="Gráfico 1">
          <a:extLst>
            <a:ext uri="{FF2B5EF4-FFF2-40B4-BE49-F238E27FC236}">
              <a16:creationId xmlns:a16="http://schemas.microsoft.com/office/drawing/2014/main" id="{51A76829-736D-438C-831B-3592791BE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7</xdr:col>
      <xdr:colOff>114300</xdr:colOff>
      <xdr:row>6</xdr:row>
      <xdr:rowOff>0</xdr:rowOff>
    </xdr:from>
    <xdr:to>
      <xdr:col>17</xdr:col>
      <xdr:colOff>142875</xdr:colOff>
      <xdr:row>34</xdr:row>
      <xdr:rowOff>66000</xdr:rowOff>
    </xdr:to>
    <xdr:graphicFrame macro="">
      <xdr:nvGraphicFramePr>
        <xdr:cNvPr id="2" name="Gráfico 1">
          <a:extLst>
            <a:ext uri="{FF2B5EF4-FFF2-40B4-BE49-F238E27FC236}">
              <a16:creationId xmlns:a16="http://schemas.microsoft.com/office/drawing/2014/main" id="{357EBD8C-7AD9-4412-A3B3-1313D2E3D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8</xdr:col>
      <xdr:colOff>47625</xdr:colOff>
      <xdr:row>6</xdr:row>
      <xdr:rowOff>19050</xdr:rowOff>
    </xdr:from>
    <xdr:to>
      <xdr:col>17</xdr:col>
      <xdr:colOff>504825</xdr:colOff>
      <xdr:row>34</xdr:row>
      <xdr:rowOff>85050</xdr:rowOff>
    </xdr:to>
    <xdr:graphicFrame macro="">
      <xdr:nvGraphicFramePr>
        <xdr:cNvPr id="2" name="Gráfico 1">
          <a:extLst>
            <a:ext uri="{FF2B5EF4-FFF2-40B4-BE49-F238E27FC236}">
              <a16:creationId xmlns:a16="http://schemas.microsoft.com/office/drawing/2014/main" id="{C384E1F7-4170-43AE-961A-F88FF859E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7</xdr:col>
      <xdr:colOff>209550</xdr:colOff>
      <xdr:row>5</xdr:row>
      <xdr:rowOff>180975</xdr:rowOff>
    </xdr:from>
    <xdr:to>
      <xdr:col>17</xdr:col>
      <xdr:colOff>419100</xdr:colOff>
      <xdr:row>34</xdr:row>
      <xdr:rowOff>56475</xdr:rowOff>
    </xdr:to>
    <xdr:graphicFrame macro="">
      <xdr:nvGraphicFramePr>
        <xdr:cNvPr id="2" name="Gráfico 1">
          <a:extLst>
            <a:ext uri="{FF2B5EF4-FFF2-40B4-BE49-F238E27FC236}">
              <a16:creationId xmlns:a16="http://schemas.microsoft.com/office/drawing/2014/main" id="{B878A024-7DA1-4B33-AACE-151AF5374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171450</xdr:colOff>
      <xdr:row>5</xdr:row>
      <xdr:rowOff>161925</xdr:rowOff>
    </xdr:from>
    <xdr:to>
      <xdr:col>17</xdr:col>
      <xdr:colOff>381000</xdr:colOff>
      <xdr:row>34</xdr:row>
      <xdr:rowOff>37425</xdr:rowOff>
    </xdr:to>
    <xdr:graphicFrame macro="">
      <xdr:nvGraphicFramePr>
        <xdr:cNvPr id="2" name="Gráfico 1">
          <a:extLst>
            <a:ext uri="{FF2B5EF4-FFF2-40B4-BE49-F238E27FC236}">
              <a16:creationId xmlns:a16="http://schemas.microsoft.com/office/drawing/2014/main" id="{73792236-002B-401E-8544-26A9B5476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123825</xdr:colOff>
      <xdr:row>5</xdr:row>
      <xdr:rowOff>95250</xdr:rowOff>
    </xdr:from>
    <xdr:to>
      <xdr:col>10</xdr:col>
      <xdr:colOff>123825</xdr:colOff>
      <xdr:row>19</xdr:row>
      <xdr:rowOff>171450</xdr:rowOff>
    </xdr:to>
    <xdr:graphicFrame macro="">
      <xdr:nvGraphicFramePr>
        <xdr:cNvPr id="2" name="Gráfico 1">
          <a:extLst>
            <a:ext uri="{FF2B5EF4-FFF2-40B4-BE49-F238E27FC236}">
              <a16:creationId xmlns:a16="http://schemas.microsoft.com/office/drawing/2014/main" id="{64235E70-4497-4B01-8491-7DBED7784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200025</xdr:colOff>
      <xdr:row>6</xdr:row>
      <xdr:rowOff>9525</xdr:rowOff>
    </xdr:from>
    <xdr:to>
      <xdr:col>17</xdr:col>
      <xdr:colOff>405975</xdr:colOff>
      <xdr:row>34</xdr:row>
      <xdr:rowOff>75525</xdr:rowOff>
    </xdr:to>
    <xdr:graphicFrame macro="">
      <xdr:nvGraphicFramePr>
        <xdr:cNvPr id="2" name="Gráfico 1">
          <a:extLst>
            <a:ext uri="{FF2B5EF4-FFF2-40B4-BE49-F238E27FC236}">
              <a16:creationId xmlns:a16="http://schemas.microsoft.com/office/drawing/2014/main" id="{7313942C-7776-46AE-8889-8EA97DFEE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27B14F1B-FB6A-4C4D-AE88-90C83E3D5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393700</xdr:colOff>
      <xdr:row>33</xdr:row>
      <xdr:rowOff>171450</xdr:rowOff>
    </xdr:to>
    <xdr:graphicFrame macro="">
      <xdr:nvGraphicFramePr>
        <xdr:cNvPr id="2" name="Gráfico 1">
          <a:extLst>
            <a:ext uri="{FF2B5EF4-FFF2-40B4-BE49-F238E27FC236}">
              <a16:creationId xmlns:a16="http://schemas.microsoft.com/office/drawing/2014/main" id="{8018D920-D7A2-4DFA-BB79-C7A255A17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0E368E2A-6525-486F-B035-F6645A387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45A82F68-A173-4EFA-BDBB-6B511E88BD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035236D7-383B-4CBD-998F-2D52AD67E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23</xdr:row>
      <xdr:rowOff>127000</xdr:rowOff>
    </xdr:to>
    <xdr:graphicFrame macro="">
      <xdr:nvGraphicFramePr>
        <xdr:cNvPr id="2" name="Gráfico 1">
          <a:extLst>
            <a:ext uri="{FF2B5EF4-FFF2-40B4-BE49-F238E27FC236}">
              <a16:creationId xmlns:a16="http://schemas.microsoft.com/office/drawing/2014/main" id="{02C76BE1-A66F-49B3-A249-2FFD41A82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4098FA38-C033-41DD-BFE2-DAAB49368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DCC72F1F-B62D-4868-8264-013604ACF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458470</xdr:colOff>
      <xdr:row>20</xdr:row>
      <xdr:rowOff>127000</xdr:rowOff>
    </xdr:to>
    <xdr:graphicFrame macro="">
      <xdr:nvGraphicFramePr>
        <xdr:cNvPr id="2" name="Gráfico 1">
          <a:extLst>
            <a:ext uri="{FF2B5EF4-FFF2-40B4-BE49-F238E27FC236}">
              <a16:creationId xmlns:a16="http://schemas.microsoft.com/office/drawing/2014/main" id="{85689C4D-406B-4FF1-94A6-A6C48173C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457199</xdr:colOff>
      <xdr:row>4</xdr:row>
      <xdr:rowOff>95250</xdr:rowOff>
    </xdr:from>
    <xdr:to>
      <xdr:col>10</xdr:col>
      <xdr:colOff>733424</xdr:colOff>
      <xdr:row>26</xdr:row>
      <xdr:rowOff>0</xdr:rowOff>
    </xdr:to>
    <xdr:graphicFrame macro="">
      <xdr:nvGraphicFramePr>
        <xdr:cNvPr id="2" name="Gráfico 1">
          <a:extLst>
            <a:ext uri="{FF2B5EF4-FFF2-40B4-BE49-F238E27FC236}">
              <a16:creationId xmlns:a16="http://schemas.microsoft.com/office/drawing/2014/main" id="{BDF3A73B-D7C1-4C0A-B37C-7AC9C14D9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5</xdr:col>
      <xdr:colOff>596900</xdr:colOff>
      <xdr:row>7</xdr:row>
      <xdr:rowOff>0</xdr:rowOff>
    </xdr:from>
    <xdr:to>
      <xdr:col>15</xdr:col>
      <xdr:colOff>381000</xdr:colOff>
      <xdr:row>36</xdr:row>
      <xdr:rowOff>171450</xdr:rowOff>
    </xdr:to>
    <xdr:graphicFrame macro="">
      <xdr:nvGraphicFramePr>
        <xdr:cNvPr id="2" name="Gráfico 1">
          <a:extLst>
            <a:ext uri="{FF2B5EF4-FFF2-40B4-BE49-F238E27FC236}">
              <a16:creationId xmlns:a16="http://schemas.microsoft.com/office/drawing/2014/main" id="{E2C7CBF4-A158-40A0-9CA9-B44C88AE1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A9A9A3EF-524C-48F5-AADE-897902B65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66838174-1C01-43B8-9B45-22F6E6F2B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DE360662-5DFE-44C1-98B1-6B3F7382B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DA92CAE8-CC38-46D4-9560-AAE227AEA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6DF484B7-4838-459E-9F54-0E02E604B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BF1B405F-6DF6-4045-99DD-C9ACA0FF5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28</xdr:row>
      <xdr:rowOff>36576</xdr:rowOff>
    </xdr:to>
    <xdr:graphicFrame macro="">
      <xdr:nvGraphicFramePr>
        <xdr:cNvPr id="2" name="Gráfico 1">
          <a:extLst>
            <a:ext uri="{FF2B5EF4-FFF2-40B4-BE49-F238E27FC236}">
              <a16:creationId xmlns:a16="http://schemas.microsoft.com/office/drawing/2014/main" id="{71D8C14B-5BED-4163-939B-437092503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31</xdr:row>
      <xdr:rowOff>77216</xdr:rowOff>
    </xdr:to>
    <xdr:graphicFrame macro="">
      <xdr:nvGraphicFramePr>
        <xdr:cNvPr id="2" name="Gráfico 1">
          <a:extLst>
            <a:ext uri="{FF2B5EF4-FFF2-40B4-BE49-F238E27FC236}">
              <a16:creationId xmlns:a16="http://schemas.microsoft.com/office/drawing/2014/main" id="{545CDA66-4DFB-4488-AB6D-3196BD202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BCA79313-13BF-453E-97B4-3B3658517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133350</xdr:colOff>
      <xdr:row>5</xdr:row>
      <xdr:rowOff>152400</xdr:rowOff>
    </xdr:from>
    <xdr:to>
      <xdr:col>11</xdr:col>
      <xdr:colOff>209550</xdr:colOff>
      <xdr:row>31</xdr:row>
      <xdr:rowOff>114300</xdr:rowOff>
    </xdr:to>
    <xdr:graphicFrame macro="">
      <xdr:nvGraphicFramePr>
        <xdr:cNvPr id="2" name="Gráfico 1">
          <a:extLst>
            <a:ext uri="{FF2B5EF4-FFF2-40B4-BE49-F238E27FC236}">
              <a16:creationId xmlns:a16="http://schemas.microsoft.com/office/drawing/2014/main" id="{BE64CDEB-B85C-419B-821E-C4B05B345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A401B4C2-4E83-4DAD-A1B9-8D79D05F8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CF1D35FD-6584-424A-B15C-F2735EA16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52788A7A-1015-4115-B495-C970D48BF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D52136D6-3B21-46B8-AE02-CAE18A66D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2DA8175D-803D-4D63-9005-53F070BB3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17B800C5-358B-44CC-8DC2-B80D35C76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6B88498C-2AE2-43B9-90C2-D24D5EBE1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7</xdr:col>
      <xdr:colOff>104774</xdr:colOff>
      <xdr:row>7</xdr:row>
      <xdr:rowOff>47624</xdr:rowOff>
    </xdr:from>
    <xdr:to>
      <xdr:col>17</xdr:col>
      <xdr:colOff>190499</xdr:colOff>
      <xdr:row>25</xdr:row>
      <xdr:rowOff>190499</xdr:rowOff>
    </xdr:to>
    <xdr:graphicFrame macro="">
      <xdr:nvGraphicFramePr>
        <xdr:cNvPr id="2" name="Gráfico 1">
          <a:extLst>
            <a:ext uri="{FF2B5EF4-FFF2-40B4-BE49-F238E27FC236}">
              <a16:creationId xmlns:a16="http://schemas.microsoft.com/office/drawing/2014/main" id="{BAAB737C-0825-4EDF-8DD7-FFB043F8A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11</xdr:col>
      <xdr:colOff>304800</xdr:colOff>
      <xdr:row>38</xdr:row>
      <xdr:rowOff>127000</xdr:rowOff>
    </xdr:to>
    <xdr:graphicFrame macro="">
      <xdr:nvGraphicFramePr>
        <xdr:cNvPr id="2" name="Gráfico 1">
          <a:extLst>
            <a:ext uri="{FF2B5EF4-FFF2-40B4-BE49-F238E27FC236}">
              <a16:creationId xmlns:a16="http://schemas.microsoft.com/office/drawing/2014/main" id="{6F0CFE1B-2A19-4628-A401-C515C8A56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11</xdr:col>
      <xdr:colOff>304800</xdr:colOff>
      <xdr:row>38</xdr:row>
      <xdr:rowOff>127000</xdr:rowOff>
    </xdr:to>
    <xdr:graphicFrame macro="">
      <xdr:nvGraphicFramePr>
        <xdr:cNvPr id="2" name="Gráfico 1">
          <a:extLst>
            <a:ext uri="{FF2B5EF4-FFF2-40B4-BE49-F238E27FC236}">
              <a16:creationId xmlns:a16="http://schemas.microsoft.com/office/drawing/2014/main" id="{0D5C90DF-742C-43D7-A88F-46F3DD559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S/aa1.%20pib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rrientes"/>
      <sheetName val="Hoja2"/>
      <sheetName val="Hoja3"/>
      <sheetName val="Hoja4"/>
      <sheetName val="Hoja5"/>
      <sheetName val="Hoja6"/>
      <sheetName val="Hoja7"/>
      <sheetName val="Hoja8"/>
      <sheetName val="Hoja9"/>
    </sheetNames>
    <sheetDataSet>
      <sheetData sheetId="0">
        <row r="5">
          <cell r="C5" t="str">
            <v>Variación</v>
          </cell>
          <cell r="D5" t="str">
            <v>PIB</v>
          </cell>
        </row>
        <row r="6">
          <cell r="B6">
            <v>2003</v>
          </cell>
          <cell r="D6">
            <v>794957.32199999981</v>
          </cell>
        </row>
        <row r="7">
          <cell r="B7">
            <v>2004</v>
          </cell>
          <cell r="C7">
            <v>3.0543762951843117E-2</v>
          </cell>
          <cell r="D7">
            <v>819238.30999999982</v>
          </cell>
        </row>
        <row r="8">
          <cell r="B8">
            <v>2005</v>
          </cell>
          <cell r="C8">
            <v>2.7941201870796625E-2</v>
          </cell>
          <cell r="D8">
            <v>842128.81300000008</v>
          </cell>
        </row>
        <row r="9">
          <cell r="B9">
            <v>2006</v>
          </cell>
          <cell r="C9">
            <v>5.2107126988896815E-2</v>
          </cell>
          <cell r="D9">
            <v>886009.72600000002</v>
          </cell>
        </row>
        <row r="10">
          <cell r="B10">
            <v>2007</v>
          </cell>
          <cell r="C10">
            <v>3.0620553255642127E-2</v>
          </cell>
          <cell r="D10">
            <v>913139.83399999992</v>
          </cell>
        </row>
        <row r="11">
          <cell r="B11">
            <v>2008</v>
          </cell>
          <cell r="C11">
            <v>5.9504818404406334E-3</v>
          </cell>
          <cell r="D11">
            <v>918573.45599999989</v>
          </cell>
        </row>
        <row r="12">
          <cell r="B12">
            <v>2009</v>
          </cell>
          <cell r="C12">
            <v>-5.2531842374508933E-2</v>
          </cell>
          <cell r="D12">
            <v>870319.1</v>
          </cell>
        </row>
        <row r="13">
          <cell r="B13">
            <v>2010</v>
          </cell>
          <cell r="C13">
            <v>6.325580697930229E-2</v>
          </cell>
          <cell r="D13">
            <v>925371.83700000006</v>
          </cell>
        </row>
        <row r="14">
          <cell r="B14">
            <v>2011</v>
          </cell>
          <cell r="C14">
            <v>3.001627874266051E-2</v>
          </cell>
          <cell r="D14">
            <v>953148.05599999987</v>
          </cell>
        </row>
        <row r="15">
          <cell r="B15">
            <v>2012</v>
          </cell>
          <cell r="C15">
            <v>4.4209231435499263E-2</v>
          </cell>
          <cell r="D15">
            <v>995285.99900000007</v>
          </cell>
        </row>
        <row r="16">
          <cell r="B16">
            <v>2013</v>
          </cell>
          <cell r="C16">
            <v>2.340292943274903E-2</v>
          </cell>
          <cell r="D16">
            <v>1018578.6070000002</v>
          </cell>
        </row>
        <row r="17">
          <cell r="B17">
            <v>2014</v>
          </cell>
          <cell r="C17">
            <v>4.7790278202848514E-2</v>
          </cell>
          <cell r="D17">
            <v>1067256.7620000001</v>
          </cell>
        </row>
        <row r="18">
          <cell r="B18">
            <v>2015</v>
          </cell>
          <cell r="C18">
            <v>3.5256846655612947E-2</v>
          </cell>
          <cell r="D18">
            <v>1104884.8700000001</v>
          </cell>
        </row>
        <row r="19">
          <cell r="B19">
            <v>2016</v>
          </cell>
          <cell r="C19">
            <v>4.0044604828374623E-2</v>
          </cell>
          <cell r="D19">
            <v>1149129.5480000002</v>
          </cell>
        </row>
        <row r="20">
          <cell r="B20">
            <v>2017</v>
          </cell>
          <cell r="C20">
            <v>2.3919397119183464E-2</v>
          </cell>
          <cell r="D20">
            <v>1176616.034</v>
          </cell>
        </row>
        <row r="21">
          <cell r="B21">
            <v>2018</v>
          </cell>
          <cell r="C21">
            <v>2.6737684249507596E-2</v>
          </cell>
          <cell r="D21">
            <v>1208076.0219999999</v>
          </cell>
        </row>
        <row r="22">
          <cell r="B22">
            <v>2019</v>
          </cell>
          <cell r="C22">
            <v>7.2604909296013339E-3</v>
          </cell>
          <cell r="D22">
            <v>1216847.2469999997</v>
          </cell>
        </row>
        <row r="23">
          <cell r="B23">
            <v>2020</v>
          </cell>
          <cell r="C23">
            <v>-7.5175990433908546E-2</v>
          </cell>
          <cell r="D23">
            <v>1125369.5499999998</v>
          </cell>
        </row>
      </sheetData>
      <sheetData sheetId="1">
        <row r="5">
          <cell r="F5" t="str">
            <v>Tlaxcala</v>
          </cell>
          <cell r="G5">
            <v>123325.428</v>
          </cell>
        </row>
        <row r="6">
          <cell r="F6" t="str">
            <v>Colima</v>
          </cell>
          <cell r="G6">
            <v>139654.342</v>
          </cell>
        </row>
        <row r="7">
          <cell r="F7" t="str">
            <v>Nayarit</v>
          </cell>
          <cell r="G7">
            <v>147695.03400000001</v>
          </cell>
        </row>
        <row r="8">
          <cell r="F8" t="str">
            <v>Baja California Sur</v>
          </cell>
          <cell r="G8">
            <v>170562.709</v>
          </cell>
        </row>
        <row r="9">
          <cell r="F9" t="str">
            <v>Zacatecas</v>
          </cell>
          <cell r="G9">
            <v>212637.39300000001</v>
          </cell>
        </row>
        <row r="10">
          <cell r="F10" t="str">
            <v>Morelos</v>
          </cell>
          <cell r="G10">
            <v>235595.68299999999</v>
          </cell>
        </row>
        <row r="11">
          <cell r="F11" t="str">
            <v>Durango</v>
          </cell>
          <cell r="G11">
            <v>267864.28000000003</v>
          </cell>
        </row>
        <row r="12">
          <cell r="F12" t="str">
            <v>Quintana Roo</v>
          </cell>
          <cell r="G12">
            <v>291750.23300000001</v>
          </cell>
        </row>
        <row r="13">
          <cell r="F13" t="str">
            <v>Guerrero</v>
          </cell>
          <cell r="G13">
            <v>302965.24300000002</v>
          </cell>
        </row>
        <row r="14">
          <cell r="F14" t="str">
            <v>Aguascalientes</v>
          </cell>
          <cell r="G14">
            <v>303790.86200000002</v>
          </cell>
        </row>
        <row r="15">
          <cell r="F15" t="str">
            <v>Yucatán</v>
          </cell>
          <cell r="G15">
            <v>332100.84700000001</v>
          </cell>
        </row>
        <row r="16">
          <cell r="F16" t="str">
            <v>Chiapas</v>
          </cell>
          <cell r="G16">
            <v>336352.25099999999</v>
          </cell>
        </row>
        <row r="17">
          <cell r="F17" t="str">
            <v>Oaxaca</v>
          </cell>
          <cell r="G17">
            <v>352162.86700000003</v>
          </cell>
        </row>
        <row r="18">
          <cell r="F18" t="str">
            <v>Hidalgo</v>
          </cell>
          <cell r="G18">
            <v>352895.45299999998</v>
          </cell>
        </row>
        <row r="19">
          <cell r="F19" t="str">
            <v>Campeche</v>
          </cell>
          <cell r="G19">
            <v>458928.00400000002</v>
          </cell>
        </row>
        <row r="20">
          <cell r="F20" t="str">
            <v>Querétaro</v>
          </cell>
          <cell r="G20">
            <v>498140.92700000003</v>
          </cell>
        </row>
        <row r="21">
          <cell r="F21" t="str">
            <v>Tabasco</v>
          </cell>
          <cell r="G21">
            <v>505726.44400000002</v>
          </cell>
        </row>
        <row r="22">
          <cell r="F22" t="str">
            <v>Sinaloa</v>
          </cell>
          <cell r="G22">
            <v>505965.91399999999</v>
          </cell>
        </row>
        <row r="23">
          <cell r="F23" t="str">
            <v>San Luis Potosí</v>
          </cell>
          <cell r="G23">
            <v>509879.16200000001</v>
          </cell>
        </row>
        <row r="24">
          <cell r="F24" t="str">
            <v>Michoacán</v>
          </cell>
          <cell r="G24">
            <v>556933.973</v>
          </cell>
        </row>
        <row r="25">
          <cell r="F25" t="str">
            <v>Tamaulipas</v>
          </cell>
          <cell r="G25">
            <v>674740.81799999997</v>
          </cell>
        </row>
        <row r="26">
          <cell r="F26" t="str">
            <v>Puebla</v>
          </cell>
          <cell r="G26">
            <v>710094.52800000005</v>
          </cell>
        </row>
        <row r="27">
          <cell r="F27" t="str">
            <v>Sonora</v>
          </cell>
          <cell r="G27">
            <v>784272.90899999999</v>
          </cell>
        </row>
        <row r="28">
          <cell r="F28" t="str">
            <v>Chihuahua</v>
          </cell>
          <cell r="G28">
            <v>786175.61199999996</v>
          </cell>
        </row>
        <row r="29">
          <cell r="F29" t="str">
            <v>Coahuila</v>
          </cell>
          <cell r="G29">
            <v>789862.85699999996</v>
          </cell>
        </row>
        <row r="30">
          <cell r="F30" t="str">
            <v>Baja California</v>
          </cell>
          <cell r="G30">
            <v>801564.27</v>
          </cell>
        </row>
        <row r="31">
          <cell r="F31" t="str">
            <v>Guanajuato</v>
          </cell>
          <cell r="G31">
            <v>949404.02300000004</v>
          </cell>
        </row>
        <row r="32">
          <cell r="F32" t="str">
            <v>Veracruz</v>
          </cell>
          <cell r="G32">
            <v>988914.78300000005</v>
          </cell>
        </row>
        <row r="33">
          <cell r="F33" t="str">
            <v>Jalisco</v>
          </cell>
          <cell r="G33">
            <v>1591000.0390000001</v>
          </cell>
        </row>
        <row r="34">
          <cell r="F34" t="str">
            <v>Nuevo León</v>
          </cell>
          <cell r="G34">
            <v>1744370.091</v>
          </cell>
        </row>
        <row r="35">
          <cell r="F35" t="str">
            <v>Estado de México</v>
          </cell>
          <cell r="G35">
            <v>1993873.679</v>
          </cell>
        </row>
        <row r="36">
          <cell r="F36" t="str">
            <v>Ciudad de México</v>
          </cell>
          <cell r="G36">
            <v>3464828.3459999999</v>
          </cell>
        </row>
      </sheetData>
      <sheetData sheetId="2">
        <row r="4">
          <cell r="C4" t="str">
            <v>PIB</v>
          </cell>
        </row>
        <row r="5">
          <cell r="B5" t="str">
            <v>Tlaxcala</v>
          </cell>
          <cell r="C5">
            <v>91004.963000000003</v>
          </cell>
        </row>
        <row r="6">
          <cell r="B6" t="str">
            <v>Colima</v>
          </cell>
          <cell r="C6">
            <v>101068.06399999998</v>
          </cell>
        </row>
        <row r="7">
          <cell r="B7" t="str">
            <v>Nayarit</v>
          </cell>
          <cell r="C7">
            <v>107297.24000000002</v>
          </cell>
        </row>
        <row r="8">
          <cell r="B8" t="str">
            <v>Baja California Sur</v>
          </cell>
          <cell r="C8">
            <v>121577.94200000001</v>
          </cell>
        </row>
        <row r="9">
          <cell r="B9" t="str">
            <v>Zacatecas</v>
          </cell>
          <cell r="C9">
            <v>145571.95299999998</v>
          </cell>
        </row>
        <row r="10">
          <cell r="B10" t="str">
            <v>Morelos</v>
          </cell>
          <cell r="C10">
            <v>179024.606</v>
          </cell>
        </row>
        <row r="11">
          <cell r="B11" t="str">
            <v>Durango</v>
          </cell>
          <cell r="C11">
            <v>190239.04</v>
          </cell>
        </row>
        <row r="12">
          <cell r="B12" t="str">
            <v>Aguascalientes</v>
          </cell>
          <cell r="C12">
            <v>204142.63700000002</v>
          </cell>
        </row>
        <row r="13">
          <cell r="B13" t="str">
            <v>Guerrero</v>
          </cell>
          <cell r="C13">
            <v>216996.94299999997</v>
          </cell>
        </row>
        <row r="14">
          <cell r="B14" t="str">
            <v>Quintana Roo</v>
          </cell>
          <cell r="C14">
            <v>220550.37899999999</v>
          </cell>
        </row>
        <row r="15">
          <cell r="B15" t="str">
            <v>Oaxaca</v>
          </cell>
          <cell r="C15">
            <v>238153.12999999998</v>
          </cell>
        </row>
        <row r="16">
          <cell r="B16" t="str">
            <v>Hidalgo</v>
          </cell>
          <cell r="C16">
            <v>242824.94400000002</v>
          </cell>
        </row>
        <row r="17">
          <cell r="B17" t="str">
            <v>Yucatán</v>
          </cell>
          <cell r="C17">
            <v>243120.96899999995</v>
          </cell>
        </row>
        <row r="18">
          <cell r="B18" t="str">
            <v>Chiapas</v>
          </cell>
          <cell r="C18">
            <v>251650.75100000002</v>
          </cell>
        </row>
        <row r="19">
          <cell r="B19" t="str">
            <v>San Luis Potosí</v>
          </cell>
          <cell r="C19">
            <v>340576.12100000004</v>
          </cell>
        </row>
        <row r="20">
          <cell r="B20" t="str">
            <v>Querétaro</v>
          </cell>
          <cell r="C20">
            <v>366872.277</v>
          </cell>
        </row>
        <row r="21">
          <cell r="B21" t="str">
            <v>Sinaloa</v>
          </cell>
          <cell r="C21">
            <v>370202.62799999997</v>
          </cell>
        </row>
        <row r="22">
          <cell r="B22" t="str">
            <v>Michoacán</v>
          </cell>
          <cell r="C22">
            <v>395562.11499999993</v>
          </cell>
        </row>
        <row r="23">
          <cell r="B23" t="str">
            <v>Tabasco</v>
          </cell>
          <cell r="C23">
            <v>464512.61300000001</v>
          </cell>
        </row>
        <row r="24">
          <cell r="B24" t="str">
            <v>Tamaulipas</v>
          </cell>
          <cell r="C24">
            <v>473593.12400000001</v>
          </cell>
        </row>
        <row r="25">
          <cell r="B25" t="str">
            <v>Campeche</v>
          </cell>
          <cell r="C25">
            <v>482973.09299999999</v>
          </cell>
        </row>
        <row r="26">
          <cell r="B26" t="str">
            <v>Puebla</v>
          </cell>
          <cell r="C26">
            <v>530460.05799999996</v>
          </cell>
        </row>
        <row r="27">
          <cell r="B27" t="str">
            <v>Coahuila</v>
          </cell>
          <cell r="C27">
            <v>535373.60899999994</v>
          </cell>
        </row>
        <row r="28">
          <cell r="B28" t="str">
            <v>Chihuahua</v>
          </cell>
          <cell r="C28">
            <v>539293.54399999999</v>
          </cell>
        </row>
        <row r="29">
          <cell r="B29" t="str">
            <v>Sonora</v>
          </cell>
          <cell r="C29">
            <v>549564.66299999994</v>
          </cell>
        </row>
        <row r="30">
          <cell r="B30" t="str">
            <v>Baja California</v>
          </cell>
          <cell r="C30">
            <v>553945.09200000006</v>
          </cell>
        </row>
        <row r="31">
          <cell r="B31" t="str">
            <v>Guanajuato</v>
          </cell>
          <cell r="C31">
            <v>652735.71300000011</v>
          </cell>
        </row>
        <row r="32">
          <cell r="B32" t="str">
            <v>Veracruz</v>
          </cell>
          <cell r="C32">
            <v>737040.16800000006</v>
          </cell>
        </row>
        <row r="33">
          <cell r="B33" t="str">
            <v>Jalisco</v>
          </cell>
          <cell r="C33">
            <v>1125369.5499999998</v>
          </cell>
        </row>
        <row r="34">
          <cell r="B34" t="str">
            <v>Nuevo León</v>
          </cell>
          <cell r="C34">
            <v>1258572.2230000002</v>
          </cell>
        </row>
        <row r="35">
          <cell r="B35" t="str">
            <v>Estado de México</v>
          </cell>
          <cell r="C35">
            <v>1487907.5320000001</v>
          </cell>
        </row>
        <row r="36">
          <cell r="B36" t="str">
            <v>Ciudad de México</v>
          </cell>
          <cell r="C36">
            <v>2848733.7310000006</v>
          </cell>
        </row>
      </sheetData>
      <sheetData sheetId="3">
        <row r="5">
          <cell r="C5" t="str">
            <v>Variación</v>
          </cell>
        </row>
        <row r="6">
          <cell r="B6" t="str">
            <v>Quintana Roo</v>
          </cell>
          <cell r="C6">
            <v>-0.24108240148299581</v>
          </cell>
        </row>
        <row r="7">
          <cell r="B7" t="str">
            <v>Baja California Sur</v>
          </cell>
          <cell r="C7">
            <v>-0.23513326776472832</v>
          </cell>
        </row>
        <row r="8">
          <cell r="B8" t="str">
            <v>Tlaxcala</v>
          </cell>
          <cell r="C8">
            <v>-0.12129267406134181</v>
          </cell>
        </row>
        <row r="9">
          <cell r="B9" t="str">
            <v>Nayarit</v>
          </cell>
          <cell r="C9">
            <v>-0.11356475941156946</v>
          </cell>
        </row>
        <row r="10">
          <cell r="B10" t="str">
            <v>Coahuila</v>
          </cell>
          <cell r="C10">
            <v>-0.11351795271181934</v>
          </cell>
        </row>
        <row r="11">
          <cell r="B11" t="str">
            <v>Morelos</v>
          </cell>
          <cell r="C11">
            <v>-0.10989114013050541</v>
          </cell>
        </row>
        <row r="12">
          <cell r="B12" t="str">
            <v>Hidalgo</v>
          </cell>
          <cell r="C12">
            <v>-0.10942722615004694</v>
          </cell>
        </row>
        <row r="13">
          <cell r="B13" t="str">
            <v>Puebla</v>
          </cell>
          <cell r="C13">
            <v>-0.10915667368321189</v>
          </cell>
        </row>
        <row r="14">
          <cell r="B14" t="str">
            <v>Guerrero</v>
          </cell>
          <cell r="C14">
            <v>-9.8680675044352836E-2</v>
          </cell>
        </row>
        <row r="15">
          <cell r="B15" t="str">
            <v>Ciudad de México</v>
          </cell>
          <cell r="C15">
            <v>-9.0755829208839928E-2</v>
          </cell>
        </row>
        <row r="16">
          <cell r="B16" t="str">
            <v>Querétaro</v>
          </cell>
          <cell r="C16">
            <v>-9.0478747501983411E-2</v>
          </cell>
        </row>
        <row r="17">
          <cell r="B17" t="str">
            <v>Tamaulipas</v>
          </cell>
          <cell r="C17">
            <v>-8.4707001083868791E-2</v>
          </cell>
        </row>
        <row r="18">
          <cell r="B18" t="str">
            <v>Nuevo León</v>
          </cell>
          <cell r="C18">
            <v>-8.3575457346970208E-2</v>
          </cell>
        </row>
        <row r="19">
          <cell r="B19" t="str">
            <v>Aguascalientes</v>
          </cell>
          <cell r="C19">
            <v>-8.2324354187476093E-2</v>
          </cell>
        </row>
        <row r="20">
          <cell r="B20" t="str">
            <v>Veracruz</v>
          </cell>
          <cell r="C20">
            <v>-8.0567137456586196E-2</v>
          </cell>
        </row>
        <row r="21">
          <cell r="B21" t="str">
            <v>Nacional</v>
          </cell>
          <cell r="C21">
            <v>-7.9346598305120891E-2</v>
          </cell>
        </row>
        <row r="22">
          <cell r="B22" t="str">
            <v>Yucatán</v>
          </cell>
          <cell r="C22">
            <v>-7.6892014417604487E-2</v>
          </cell>
        </row>
        <row r="23">
          <cell r="B23" t="str">
            <v>San Luis Potosí</v>
          </cell>
          <cell r="C23">
            <v>-7.6210358861074384E-2</v>
          </cell>
        </row>
        <row r="24">
          <cell r="B24" t="str">
            <v>Jalisco</v>
          </cell>
          <cell r="C24">
            <v>-7.5175990433908546E-2</v>
          </cell>
        </row>
        <row r="25">
          <cell r="B25" t="str">
            <v>Colima</v>
          </cell>
          <cell r="C25">
            <v>-7.3701214775180462E-2</v>
          </cell>
        </row>
        <row r="26">
          <cell r="B26" t="str">
            <v>Sinaloa</v>
          </cell>
          <cell r="C26">
            <v>-7.0222690859253756E-2</v>
          </cell>
        </row>
        <row r="27">
          <cell r="B27" t="str">
            <v>Guanajuato</v>
          </cell>
          <cell r="C27">
            <v>-6.9982409694707967E-2</v>
          </cell>
        </row>
        <row r="28">
          <cell r="B28" t="str">
            <v>Michoacán</v>
          </cell>
          <cell r="C28">
            <v>-6.8208899267885648E-2</v>
          </cell>
        </row>
        <row r="29">
          <cell r="B29" t="str">
            <v>Durango</v>
          </cell>
          <cell r="C29">
            <v>-6.7734707792554028E-2</v>
          </cell>
        </row>
        <row r="30">
          <cell r="B30" t="str">
            <v>Campeche</v>
          </cell>
          <cell r="C30">
            <v>-6.6378378790906273E-2</v>
          </cell>
        </row>
        <row r="31">
          <cell r="B31" t="str">
            <v>Chihuahua</v>
          </cell>
          <cell r="C31">
            <v>-5.8770111684171081E-2</v>
          </cell>
        </row>
        <row r="32">
          <cell r="B32" t="str">
            <v>Estado de México</v>
          </cell>
          <cell r="C32">
            <v>-5.8684127556877602E-2</v>
          </cell>
        </row>
        <row r="33">
          <cell r="B33" t="str">
            <v>Oaxaca</v>
          </cell>
          <cell r="C33">
            <v>-5.829833309053984E-2</v>
          </cell>
        </row>
        <row r="34">
          <cell r="B34" t="str">
            <v>Sonora</v>
          </cell>
          <cell r="C34">
            <v>-5.3713075717450431E-2</v>
          </cell>
        </row>
        <row r="35">
          <cell r="B35" t="str">
            <v>Zacatecas</v>
          </cell>
          <cell r="C35">
            <v>-4.1695520634104921E-2</v>
          </cell>
        </row>
        <row r="36">
          <cell r="B36" t="str">
            <v>Chiapas</v>
          </cell>
          <cell r="C36">
            <v>-3.8390140513039732E-2</v>
          </cell>
        </row>
        <row r="37">
          <cell r="B37" t="str">
            <v>Baja California</v>
          </cell>
          <cell r="C37">
            <v>-3.7190314048394291E-2</v>
          </cell>
        </row>
        <row r="38">
          <cell r="B38" t="str">
            <v>Tabasco</v>
          </cell>
          <cell r="C38">
            <v>3.4802485662187181E-2</v>
          </cell>
        </row>
      </sheetData>
      <sheetData sheetId="4">
        <row r="5">
          <cell r="C5" t="str">
            <v>PIB</v>
          </cell>
        </row>
        <row r="6">
          <cell r="B6" t="str">
            <v>Actividades primarias</v>
          </cell>
          <cell r="C6">
            <v>72694.777000000002</v>
          </cell>
        </row>
        <row r="7">
          <cell r="B7" t="str">
            <v>Actividades secundarias</v>
          </cell>
          <cell r="C7">
            <v>328187.07899999997</v>
          </cell>
        </row>
        <row r="8">
          <cell r="B8" t="str">
            <v>Actividades terciarias</v>
          </cell>
          <cell r="C8">
            <v>724487.69400000013</v>
          </cell>
        </row>
      </sheetData>
      <sheetData sheetId="5">
        <row r="3">
          <cell r="C3" t="str">
            <v>Actividades terciarias</v>
          </cell>
          <cell r="D3" t="str">
            <v>Actividades secundarias</v>
          </cell>
          <cell r="E3" t="str">
            <v>Actividades primarias</v>
          </cell>
        </row>
        <row r="4">
          <cell r="B4" t="str">
            <v>Jalisco</v>
          </cell>
          <cell r="C4">
            <v>6.6554694163911993E-2</v>
          </cell>
          <cell r="D4">
            <v>6.8561238559229534E-2</v>
          </cell>
          <cell r="E4">
            <v>0.12235298634310444</v>
          </cell>
        </row>
      </sheetData>
      <sheetData sheetId="6">
        <row r="5">
          <cell r="C5" t="str">
            <v>Actividades primarias</v>
          </cell>
        </row>
        <row r="6">
          <cell r="B6" t="str">
            <v>Ciudad de México</v>
          </cell>
          <cell r="C6">
            <v>1189.348</v>
          </cell>
        </row>
        <row r="7">
          <cell r="B7" t="str">
            <v>Quintana Roo</v>
          </cell>
          <cell r="C7">
            <v>2060.5619999999999</v>
          </cell>
        </row>
        <row r="8">
          <cell r="B8" t="str">
            <v>Tlaxcala</v>
          </cell>
          <cell r="C8">
            <v>3060.895</v>
          </cell>
        </row>
        <row r="9">
          <cell r="B9" t="str">
            <v>Colima</v>
          </cell>
          <cell r="C9">
            <v>5262.4070000000002</v>
          </cell>
        </row>
        <row r="10">
          <cell r="B10" t="str">
            <v>Baja California Sur</v>
          </cell>
          <cell r="C10">
            <v>5557.875</v>
          </cell>
        </row>
        <row r="11">
          <cell r="B11" t="str">
            <v>Campeche</v>
          </cell>
          <cell r="C11">
            <v>5755.3630000000003</v>
          </cell>
        </row>
        <row r="12">
          <cell r="B12" t="str">
            <v>Nuevo León</v>
          </cell>
          <cell r="C12">
            <v>6387.6450000000004</v>
          </cell>
        </row>
        <row r="13">
          <cell r="B13" t="str">
            <v>Morelos</v>
          </cell>
          <cell r="C13">
            <v>6783.0640000000003</v>
          </cell>
        </row>
        <row r="14">
          <cell r="B14" t="str">
            <v>Tabasco</v>
          </cell>
          <cell r="C14">
            <v>8792.6919999999991</v>
          </cell>
        </row>
        <row r="15">
          <cell r="B15" t="str">
            <v>Nayarit</v>
          </cell>
          <cell r="C15">
            <v>8955.8850000000002</v>
          </cell>
        </row>
        <row r="16">
          <cell r="B16" t="str">
            <v>Aguascalientes</v>
          </cell>
          <cell r="C16">
            <v>9289.8250000000007</v>
          </cell>
        </row>
        <row r="17">
          <cell r="B17" t="str">
            <v>Hidalgo</v>
          </cell>
          <cell r="C17">
            <v>9870.1119999999992</v>
          </cell>
        </row>
        <row r="18">
          <cell r="B18" t="str">
            <v>Yucatán</v>
          </cell>
          <cell r="C18">
            <v>10022.384</v>
          </cell>
        </row>
        <row r="19">
          <cell r="B19" t="str">
            <v>Querétaro</v>
          </cell>
          <cell r="C19">
            <v>10426.134</v>
          </cell>
        </row>
        <row r="20">
          <cell r="B20" t="str">
            <v>Guerrero</v>
          </cell>
          <cell r="C20">
            <v>13638.950999999999</v>
          </cell>
        </row>
        <row r="21">
          <cell r="B21" t="str">
            <v>Tamaulipas</v>
          </cell>
          <cell r="C21">
            <v>13660.666999999999</v>
          </cell>
        </row>
        <row r="22">
          <cell r="B22" t="str">
            <v>Coahuila</v>
          </cell>
          <cell r="C22">
            <v>14293.492</v>
          </cell>
        </row>
        <row r="23">
          <cell r="B23" t="str">
            <v>Baja California</v>
          </cell>
          <cell r="C23">
            <v>14333.856</v>
          </cell>
        </row>
        <row r="24">
          <cell r="B24" t="str">
            <v>Zacatecas</v>
          </cell>
          <cell r="C24">
            <v>14855.718999999999</v>
          </cell>
        </row>
        <row r="25">
          <cell r="B25" t="str">
            <v>San Luis Potosí</v>
          </cell>
          <cell r="C25">
            <v>15156.92</v>
          </cell>
        </row>
        <row r="26">
          <cell r="B26" t="str">
            <v>Oaxaca</v>
          </cell>
          <cell r="C26">
            <v>16215.77</v>
          </cell>
        </row>
        <row r="27">
          <cell r="B27" t="str">
            <v>Durango</v>
          </cell>
          <cell r="C27">
            <v>18865.912</v>
          </cell>
        </row>
        <row r="28">
          <cell r="B28" t="str">
            <v>Chiapas</v>
          </cell>
          <cell r="C28">
            <v>20055.195</v>
          </cell>
        </row>
        <row r="29">
          <cell r="B29" t="str">
            <v>Estado de México</v>
          </cell>
          <cell r="C29">
            <v>20354.115000000002</v>
          </cell>
        </row>
        <row r="30">
          <cell r="B30" t="str">
            <v>Puebla</v>
          </cell>
          <cell r="C30">
            <v>24852.026999999998</v>
          </cell>
        </row>
        <row r="31">
          <cell r="B31" t="str">
            <v>Guanajuato</v>
          </cell>
          <cell r="C31">
            <v>26509.383999999998</v>
          </cell>
        </row>
        <row r="32">
          <cell r="B32" t="str">
            <v>Chihuahua</v>
          </cell>
          <cell r="C32">
            <v>31948.316999999999</v>
          </cell>
        </row>
        <row r="33">
          <cell r="B33" t="str">
            <v>Sonora</v>
          </cell>
          <cell r="C33">
            <v>40989.495000000003</v>
          </cell>
        </row>
        <row r="34">
          <cell r="B34" t="str">
            <v>Sinaloa</v>
          </cell>
          <cell r="C34">
            <v>44408.622000000003</v>
          </cell>
        </row>
        <row r="35">
          <cell r="B35" t="str">
            <v>Veracruz</v>
          </cell>
          <cell r="C35">
            <v>44475.307999999997</v>
          </cell>
        </row>
        <row r="36">
          <cell r="B36" t="str">
            <v>Michoacán</v>
          </cell>
          <cell r="C36">
            <v>53417.067000000003</v>
          </cell>
        </row>
        <row r="37">
          <cell r="B37" t="str">
            <v>Jalisco</v>
          </cell>
          <cell r="C37">
            <v>72694.777000000002</v>
          </cell>
        </row>
      </sheetData>
      <sheetData sheetId="7">
        <row r="5">
          <cell r="C5" t="str">
            <v>Actividades secundarias</v>
          </cell>
        </row>
        <row r="6">
          <cell r="B6" t="str">
            <v>Nayarit</v>
          </cell>
          <cell r="C6">
            <v>19072.754999999997</v>
          </cell>
        </row>
        <row r="7">
          <cell r="B7" t="str">
            <v>Colima</v>
          </cell>
          <cell r="C7">
            <v>24194.477999999999</v>
          </cell>
        </row>
        <row r="8">
          <cell r="B8" t="str">
            <v>Quintana Roo</v>
          </cell>
          <cell r="C8">
            <v>25104.005000000001</v>
          </cell>
        </row>
        <row r="9">
          <cell r="B9" t="str">
            <v>Baja California Sur</v>
          </cell>
          <cell r="C9">
            <v>29718.187999999998</v>
          </cell>
        </row>
        <row r="10">
          <cell r="B10" t="str">
            <v>Tlaxcala</v>
          </cell>
          <cell r="C10">
            <v>31205.103999999999</v>
          </cell>
        </row>
        <row r="11">
          <cell r="B11" t="str">
            <v>Guerrero</v>
          </cell>
          <cell r="C11">
            <v>39290.970999999998</v>
          </cell>
        </row>
        <row r="12">
          <cell r="B12" t="str">
            <v>Zacatecas</v>
          </cell>
          <cell r="C12">
            <v>44486.571000000004</v>
          </cell>
        </row>
        <row r="13">
          <cell r="B13" t="str">
            <v>Chiapas</v>
          </cell>
          <cell r="C13">
            <v>46112.371999999996</v>
          </cell>
        </row>
        <row r="14">
          <cell r="B14" t="str">
            <v>Morelos</v>
          </cell>
          <cell r="C14">
            <v>48937.593000000001</v>
          </cell>
        </row>
        <row r="15">
          <cell r="B15" t="str">
            <v>Oaxaca</v>
          </cell>
          <cell r="C15">
            <v>52280.563999999991</v>
          </cell>
        </row>
        <row r="16">
          <cell r="B16" t="str">
            <v>Durango</v>
          </cell>
          <cell r="C16">
            <v>55913.271999999997</v>
          </cell>
        </row>
        <row r="17">
          <cell r="B17" t="str">
            <v>Yucatán</v>
          </cell>
          <cell r="C17">
            <v>62617.171999999999</v>
          </cell>
        </row>
        <row r="18">
          <cell r="B18" t="str">
            <v>Michoacán</v>
          </cell>
          <cell r="C18">
            <v>63189.518000000004</v>
          </cell>
        </row>
        <row r="19">
          <cell r="B19" t="str">
            <v>Sinaloa</v>
          </cell>
          <cell r="C19">
            <v>70376.271999999997</v>
          </cell>
        </row>
        <row r="20">
          <cell r="B20" t="str">
            <v>Hidalgo</v>
          </cell>
          <cell r="C20">
            <v>70844.911999999997</v>
          </cell>
        </row>
        <row r="21">
          <cell r="B21" t="str">
            <v>Aguascalientes</v>
          </cell>
          <cell r="C21">
            <v>80866.710999999996</v>
          </cell>
        </row>
        <row r="22">
          <cell r="B22" t="str">
            <v>San Luis Potosí</v>
          </cell>
          <cell r="C22">
            <v>130647.15299999999</v>
          </cell>
        </row>
        <row r="23">
          <cell r="B23" t="str">
            <v>Querétaro</v>
          </cell>
          <cell r="C23">
            <v>141649.89499999999</v>
          </cell>
        </row>
        <row r="24">
          <cell r="B24" t="str">
            <v>Tamaulipas</v>
          </cell>
          <cell r="C24">
            <v>162756.57699999999</v>
          </cell>
        </row>
        <row r="25">
          <cell r="B25" t="str">
            <v>Puebla</v>
          </cell>
          <cell r="C25">
            <v>171359.01800000001</v>
          </cell>
        </row>
        <row r="26">
          <cell r="B26" t="str">
            <v>Chihuahua</v>
          </cell>
          <cell r="C26">
            <v>210749.89600000001</v>
          </cell>
        </row>
        <row r="27">
          <cell r="B27" t="str">
            <v>Baja California</v>
          </cell>
          <cell r="C27">
            <v>213743.005</v>
          </cell>
        </row>
        <row r="28">
          <cell r="B28" t="str">
            <v>Veracruz</v>
          </cell>
          <cell r="C28">
            <v>220969.75599999999</v>
          </cell>
        </row>
        <row r="29">
          <cell r="B29" t="str">
            <v>Guanajuato</v>
          </cell>
          <cell r="C29">
            <v>224054.47400000002</v>
          </cell>
        </row>
        <row r="30">
          <cell r="B30" t="str">
            <v>Sonora</v>
          </cell>
          <cell r="C30">
            <v>238747.28599999996</v>
          </cell>
        </row>
        <row r="31">
          <cell r="B31" t="str">
            <v>Ciudad de México</v>
          </cell>
          <cell r="C31">
            <v>251631.86499999999</v>
          </cell>
        </row>
        <row r="32">
          <cell r="B32" t="str">
            <v>Coahuila</v>
          </cell>
          <cell r="C32">
            <v>252453.66899999999</v>
          </cell>
        </row>
        <row r="33">
          <cell r="B33" t="str">
            <v>Tabasco</v>
          </cell>
          <cell r="C33">
            <v>293074.516</v>
          </cell>
        </row>
        <row r="34">
          <cell r="B34" t="str">
            <v>Jalisco</v>
          </cell>
          <cell r="C34">
            <v>328187.07899999997</v>
          </cell>
        </row>
        <row r="35">
          <cell r="B35" t="str">
            <v>Estado de México</v>
          </cell>
          <cell r="C35">
            <v>349281.42300000001</v>
          </cell>
        </row>
        <row r="36">
          <cell r="B36" t="str">
            <v>Campeche</v>
          </cell>
          <cell r="C36">
            <v>406373.84700000001</v>
          </cell>
        </row>
        <row r="37">
          <cell r="B37" t="str">
            <v>Nuevo León</v>
          </cell>
          <cell r="C37">
            <v>426882.98700000002</v>
          </cell>
        </row>
      </sheetData>
      <sheetData sheetId="8">
        <row r="5">
          <cell r="C5" t="str">
            <v>Actividades terciarias</v>
          </cell>
        </row>
        <row r="6">
          <cell r="B6" t="str">
            <v>Tlaxcala</v>
          </cell>
          <cell r="C6">
            <v>56738.964000000007</v>
          </cell>
        </row>
        <row r="7">
          <cell r="B7" t="str">
            <v>Campeche</v>
          </cell>
          <cell r="C7">
            <v>70843.883000000002</v>
          </cell>
        </row>
        <row r="8">
          <cell r="B8" t="str">
            <v>Colima</v>
          </cell>
          <cell r="C8">
            <v>71611.179000000004</v>
          </cell>
        </row>
        <row r="9">
          <cell r="B9" t="str">
            <v>Nayarit</v>
          </cell>
          <cell r="C9">
            <v>79268.600000000006</v>
          </cell>
        </row>
        <row r="10">
          <cell r="B10" t="str">
            <v>Zacatecas</v>
          </cell>
          <cell r="C10">
            <v>86229.662999999986</v>
          </cell>
        </row>
        <row r="11">
          <cell r="B11" t="str">
            <v>Baja California Sur</v>
          </cell>
          <cell r="C11">
            <v>86301.879000000015</v>
          </cell>
        </row>
        <row r="12">
          <cell r="B12" t="str">
            <v>Aguascalientes</v>
          </cell>
          <cell r="C12">
            <v>113986.101</v>
          </cell>
        </row>
        <row r="13">
          <cell r="B13" t="str">
            <v>Durango</v>
          </cell>
          <cell r="C13">
            <v>115459.85600000003</v>
          </cell>
        </row>
        <row r="14">
          <cell r="B14" t="str">
            <v>Morelos</v>
          </cell>
          <cell r="C14">
            <v>123303.94899999999</v>
          </cell>
        </row>
        <row r="15">
          <cell r="B15" t="str">
            <v>Hidalgo</v>
          </cell>
          <cell r="C15">
            <v>162109.92000000001</v>
          </cell>
        </row>
        <row r="16">
          <cell r="B16" t="str">
            <v>Tabasco</v>
          </cell>
          <cell r="C16">
            <v>162645.405</v>
          </cell>
        </row>
        <row r="17">
          <cell r="B17" t="str">
            <v>Guerrero</v>
          </cell>
          <cell r="C17">
            <v>164067.02100000001</v>
          </cell>
        </row>
        <row r="18">
          <cell r="B18" t="str">
            <v>Oaxaca</v>
          </cell>
          <cell r="C18">
            <v>169656.79599999997</v>
          </cell>
        </row>
        <row r="19">
          <cell r="B19" t="str">
            <v>Yucatán</v>
          </cell>
          <cell r="C19">
            <v>170481.41299999997</v>
          </cell>
        </row>
        <row r="20">
          <cell r="B20" t="str">
            <v>Chiapas</v>
          </cell>
          <cell r="C20">
            <v>185483.18400000001</v>
          </cell>
        </row>
        <row r="21">
          <cell r="B21" t="str">
            <v>Quintana Roo</v>
          </cell>
          <cell r="C21">
            <v>193385.81200000001</v>
          </cell>
        </row>
        <row r="22">
          <cell r="B22" t="str">
            <v>San Luis Potosí</v>
          </cell>
          <cell r="C22">
            <v>194772.04799999998</v>
          </cell>
        </row>
        <row r="23">
          <cell r="B23" t="str">
            <v>Querétaro</v>
          </cell>
          <cell r="C23">
            <v>214796.24799999996</v>
          </cell>
        </row>
        <row r="24">
          <cell r="B24" t="str">
            <v>Sinaloa</v>
          </cell>
          <cell r="C24">
            <v>255417.73400000003</v>
          </cell>
        </row>
        <row r="25">
          <cell r="B25" t="str">
            <v>Coahuila</v>
          </cell>
          <cell r="C25">
            <v>268626.44800000003</v>
          </cell>
        </row>
        <row r="26">
          <cell r="B26" t="str">
            <v>Sonora</v>
          </cell>
          <cell r="C26">
            <v>269827.88199999998</v>
          </cell>
        </row>
        <row r="27">
          <cell r="B27" t="str">
            <v>Michoacán</v>
          </cell>
          <cell r="C27">
            <v>278955.53000000003</v>
          </cell>
        </row>
        <row r="28">
          <cell r="B28" t="str">
            <v>Chihuahua</v>
          </cell>
          <cell r="C28">
            <v>296595.33100000001</v>
          </cell>
        </row>
        <row r="29">
          <cell r="B29" t="str">
            <v>Tamaulipas</v>
          </cell>
          <cell r="C29">
            <v>297175.88</v>
          </cell>
        </row>
        <row r="30">
          <cell r="B30" t="str">
            <v>Baja California</v>
          </cell>
          <cell r="C30">
            <v>325868.23099999997</v>
          </cell>
        </row>
        <row r="31">
          <cell r="B31" t="str">
            <v>Puebla</v>
          </cell>
          <cell r="C31">
            <v>334249.01300000004</v>
          </cell>
        </row>
        <row r="32">
          <cell r="B32" t="str">
            <v>Guanajuato</v>
          </cell>
          <cell r="C32">
            <v>402171.85500000004</v>
          </cell>
        </row>
        <row r="33">
          <cell r="B33" t="str">
            <v>Veracruz</v>
          </cell>
          <cell r="C33">
            <v>471595.10400000005</v>
          </cell>
        </row>
        <row r="34">
          <cell r="B34" t="str">
            <v>Jalisco</v>
          </cell>
          <cell r="C34">
            <v>724487.69400000013</v>
          </cell>
        </row>
        <row r="35">
          <cell r="B35" t="str">
            <v>Nuevo León</v>
          </cell>
          <cell r="C35">
            <v>825301.59100000013</v>
          </cell>
        </row>
        <row r="36">
          <cell r="B36" t="str">
            <v>Estado de México</v>
          </cell>
          <cell r="C36">
            <v>1118271.9940000002</v>
          </cell>
        </row>
        <row r="37">
          <cell r="B37" t="str">
            <v>Ciudad de México</v>
          </cell>
          <cell r="C37">
            <v>2595912.5180000002</v>
          </cell>
        </row>
      </sheetData>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34.bin"/><Relationship Id="rId1" Type="http://schemas.openxmlformats.org/officeDocument/2006/relationships/hyperlink" Target="https://www.inegi.org.mx/programas/sacrificioganado/default.html" TargetMode="Externa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35.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36.bin"/></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38.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39.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40.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8.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9.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1.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3.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7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B201"/>
  <sheetViews>
    <sheetView tabSelected="1" zoomScale="106" zoomScaleNormal="106" workbookViewId="0"/>
  </sheetViews>
  <sheetFormatPr baseColWidth="10" defaultRowHeight="14.25" x14ac:dyDescent="0.2"/>
  <cols>
    <col min="1" max="1" width="15.7109375" style="13" customWidth="1"/>
    <col min="2" max="2" width="75.7109375" style="13" customWidth="1"/>
    <col min="3" max="16384" width="11.42578125" style="13"/>
  </cols>
  <sheetData>
    <row r="1" spans="1:2" ht="15" x14ac:dyDescent="0.25">
      <c r="A1" s="11" t="s">
        <v>428</v>
      </c>
    </row>
    <row r="2" spans="1:2" ht="15" x14ac:dyDescent="0.25">
      <c r="A2" s="11" t="s">
        <v>1321</v>
      </c>
    </row>
    <row r="4" spans="1:2" x14ac:dyDescent="0.2">
      <c r="A4" s="12" t="s">
        <v>429</v>
      </c>
      <c r="B4" s="12" t="s">
        <v>430</v>
      </c>
    </row>
    <row r="5" spans="1:2" ht="15" x14ac:dyDescent="0.25">
      <c r="A5" s="14" t="s">
        <v>431</v>
      </c>
      <c r="B5" s="409" t="s">
        <v>1175</v>
      </c>
    </row>
    <row r="6" spans="1:2" ht="15" x14ac:dyDescent="0.25">
      <c r="A6" s="14" t="s">
        <v>432</v>
      </c>
      <c r="B6" s="409" t="s">
        <v>1176</v>
      </c>
    </row>
    <row r="7" spans="1:2" ht="15" x14ac:dyDescent="0.25">
      <c r="A7" s="14" t="s">
        <v>433</v>
      </c>
      <c r="B7" s="409" t="s">
        <v>1177</v>
      </c>
    </row>
    <row r="8" spans="1:2" ht="15" x14ac:dyDescent="0.25">
      <c r="A8" s="14" t="s">
        <v>434</v>
      </c>
      <c r="B8" s="409" t="s">
        <v>1178</v>
      </c>
    </row>
    <row r="9" spans="1:2" ht="15" x14ac:dyDescent="0.25">
      <c r="A9" s="14" t="s">
        <v>435</v>
      </c>
      <c r="B9" s="409" t="s">
        <v>1179</v>
      </c>
    </row>
    <row r="10" spans="1:2" ht="15" x14ac:dyDescent="0.25">
      <c r="A10" s="14" t="s">
        <v>436</v>
      </c>
      <c r="B10" s="409" t="s">
        <v>1180</v>
      </c>
    </row>
    <row r="11" spans="1:2" ht="15" x14ac:dyDescent="0.25">
      <c r="A11" s="14" t="s">
        <v>437</v>
      </c>
      <c r="B11" s="409" t="s">
        <v>1181</v>
      </c>
    </row>
    <row r="12" spans="1:2" ht="15" x14ac:dyDescent="0.25">
      <c r="A12" s="14" t="s">
        <v>438</v>
      </c>
      <c r="B12" s="409" t="s">
        <v>1182</v>
      </c>
    </row>
    <row r="13" spans="1:2" ht="15" x14ac:dyDescent="0.25">
      <c r="A13" s="14" t="s">
        <v>439</v>
      </c>
      <c r="B13" s="409" t="s">
        <v>1183</v>
      </c>
    </row>
    <row r="14" spans="1:2" ht="15" x14ac:dyDescent="0.25">
      <c r="A14" s="14" t="s">
        <v>440</v>
      </c>
      <c r="B14" s="409" t="s">
        <v>1184</v>
      </c>
    </row>
    <row r="15" spans="1:2" ht="15" x14ac:dyDescent="0.25">
      <c r="A15" s="14" t="s">
        <v>441</v>
      </c>
      <c r="B15" s="409" t="s">
        <v>1185</v>
      </c>
    </row>
    <row r="16" spans="1:2" ht="15" x14ac:dyDescent="0.25">
      <c r="A16" s="14" t="s">
        <v>442</v>
      </c>
      <c r="B16" s="409" t="s">
        <v>1187</v>
      </c>
    </row>
    <row r="17" spans="1:2" ht="15" x14ac:dyDescent="0.25">
      <c r="A17" s="14" t="s">
        <v>443</v>
      </c>
      <c r="B17" s="409" t="s">
        <v>1189</v>
      </c>
    </row>
    <row r="18" spans="1:2" ht="15" x14ac:dyDescent="0.25">
      <c r="A18" s="14" t="s">
        <v>444</v>
      </c>
      <c r="B18" s="409" t="s">
        <v>1191</v>
      </c>
    </row>
    <row r="19" spans="1:2" ht="15" x14ac:dyDescent="0.25">
      <c r="A19" s="14" t="s">
        <v>445</v>
      </c>
      <c r="B19" s="409" t="s">
        <v>1193</v>
      </c>
    </row>
    <row r="20" spans="1:2" ht="15" x14ac:dyDescent="0.25">
      <c r="A20" s="14" t="s">
        <v>446</v>
      </c>
      <c r="B20" s="409" t="s">
        <v>1194</v>
      </c>
    </row>
    <row r="21" spans="1:2" ht="15" x14ac:dyDescent="0.25">
      <c r="A21" s="14" t="s">
        <v>447</v>
      </c>
      <c r="B21" s="409" t="s">
        <v>1195</v>
      </c>
    </row>
    <row r="22" spans="1:2" ht="15" x14ac:dyDescent="0.25">
      <c r="A22" s="14" t="s">
        <v>448</v>
      </c>
      <c r="B22" s="409" t="s">
        <v>1196</v>
      </c>
    </row>
    <row r="23" spans="1:2" ht="15" x14ac:dyDescent="0.25">
      <c r="A23" s="14" t="s">
        <v>449</v>
      </c>
      <c r="B23" s="409" t="s">
        <v>1197</v>
      </c>
    </row>
    <row r="24" spans="1:2" ht="15" x14ac:dyDescent="0.25">
      <c r="A24" s="14" t="s">
        <v>993</v>
      </c>
      <c r="B24" s="409" t="s">
        <v>1198</v>
      </c>
    </row>
    <row r="25" spans="1:2" ht="15" x14ac:dyDescent="0.25">
      <c r="A25" s="15" t="s">
        <v>450</v>
      </c>
      <c r="B25" s="409" t="s">
        <v>1304</v>
      </c>
    </row>
    <row r="26" spans="1:2" ht="15" x14ac:dyDescent="0.25">
      <c r="A26" s="15" t="s">
        <v>994</v>
      </c>
      <c r="B26" s="409" t="s">
        <v>1305</v>
      </c>
    </row>
    <row r="27" spans="1:2" ht="15" x14ac:dyDescent="0.25">
      <c r="A27" s="15" t="s">
        <v>995</v>
      </c>
      <c r="B27" s="409" t="s">
        <v>1306</v>
      </c>
    </row>
    <row r="28" spans="1:2" ht="15" x14ac:dyDescent="0.25">
      <c r="A28" s="15" t="s">
        <v>996</v>
      </c>
      <c r="B28" s="409" t="s">
        <v>1307</v>
      </c>
    </row>
    <row r="29" spans="1:2" ht="15" x14ac:dyDescent="0.25">
      <c r="A29" s="15" t="s">
        <v>997</v>
      </c>
      <c r="B29" s="409" t="s">
        <v>1308</v>
      </c>
    </row>
    <row r="30" spans="1:2" ht="15" x14ac:dyDescent="0.25">
      <c r="A30" s="15" t="s">
        <v>998</v>
      </c>
      <c r="B30" s="409" t="s">
        <v>1309</v>
      </c>
    </row>
    <row r="31" spans="1:2" ht="15" x14ac:dyDescent="0.25">
      <c r="A31" s="15" t="s">
        <v>999</v>
      </c>
      <c r="B31" s="409" t="s">
        <v>1310</v>
      </c>
    </row>
    <row r="32" spans="1:2" ht="15" x14ac:dyDescent="0.25">
      <c r="A32" s="15" t="s">
        <v>1000</v>
      </c>
      <c r="B32" s="409" t="s">
        <v>1311</v>
      </c>
    </row>
    <row r="33" spans="1:2" ht="15" x14ac:dyDescent="0.25">
      <c r="A33" s="15" t="s">
        <v>1001</v>
      </c>
      <c r="B33" s="409" t="s">
        <v>1312</v>
      </c>
    </row>
    <row r="34" spans="1:2" ht="15" x14ac:dyDescent="0.25">
      <c r="A34" s="15" t="s">
        <v>1002</v>
      </c>
      <c r="B34" s="409" t="s">
        <v>1313</v>
      </c>
    </row>
    <row r="35" spans="1:2" ht="15" x14ac:dyDescent="0.25">
      <c r="A35" s="15" t="s">
        <v>1003</v>
      </c>
      <c r="B35" s="409" t="s">
        <v>1314</v>
      </c>
    </row>
    <row r="36" spans="1:2" ht="15" x14ac:dyDescent="0.25">
      <c r="A36" s="15" t="s">
        <v>1004</v>
      </c>
      <c r="B36" s="409" t="s">
        <v>1315</v>
      </c>
    </row>
    <row r="37" spans="1:2" ht="15" x14ac:dyDescent="0.25">
      <c r="A37" s="15" t="s">
        <v>1005</v>
      </c>
      <c r="B37" s="409" t="s">
        <v>1316</v>
      </c>
    </row>
    <row r="38" spans="1:2" ht="15" x14ac:dyDescent="0.25">
      <c r="A38" s="15" t="s">
        <v>1006</v>
      </c>
      <c r="B38" s="409" t="s">
        <v>1186</v>
      </c>
    </row>
    <row r="39" spans="1:2" ht="15" x14ac:dyDescent="0.25">
      <c r="A39" s="15" t="s">
        <v>1007</v>
      </c>
      <c r="B39" s="409" t="s">
        <v>1188</v>
      </c>
    </row>
    <row r="40" spans="1:2" ht="15" x14ac:dyDescent="0.25">
      <c r="A40" s="15" t="s">
        <v>1008</v>
      </c>
      <c r="B40" s="409" t="s">
        <v>1190</v>
      </c>
    </row>
    <row r="41" spans="1:2" ht="15" x14ac:dyDescent="0.25">
      <c r="A41" s="15" t="s">
        <v>1009</v>
      </c>
      <c r="B41" s="409" t="s">
        <v>1192</v>
      </c>
    </row>
    <row r="42" spans="1:2" ht="15" x14ac:dyDescent="0.25">
      <c r="A42" s="15" t="s">
        <v>1010</v>
      </c>
      <c r="B42" s="409" t="s">
        <v>1199</v>
      </c>
    </row>
    <row r="43" spans="1:2" ht="15" x14ac:dyDescent="0.25">
      <c r="A43" s="15" t="s">
        <v>1011</v>
      </c>
      <c r="B43" s="409" t="s">
        <v>1200</v>
      </c>
    </row>
    <row r="44" spans="1:2" ht="15" x14ac:dyDescent="0.25">
      <c r="A44" s="15" t="s">
        <v>451</v>
      </c>
      <c r="B44" s="409" t="s">
        <v>1201</v>
      </c>
    </row>
    <row r="45" spans="1:2" ht="15" x14ac:dyDescent="0.25">
      <c r="A45" s="15" t="s">
        <v>452</v>
      </c>
      <c r="B45" s="409" t="s">
        <v>1202</v>
      </c>
    </row>
    <row r="46" spans="1:2" ht="15" x14ac:dyDescent="0.25">
      <c r="A46" s="15" t="s">
        <v>453</v>
      </c>
      <c r="B46" s="409" t="s">
        <v>1203</v>
      </c>
    </row>
    <row r="47" spans="1:2" ht="15" x14ac:dyDescent="0.25">
      <c r="A47" s="15" t="s">
        <v>454</v>
      </c>
      <c r="B47" s="409" t="s">
        <v>1204</v>
      </c>
    </row>
    <row r="48" spans="1:2" ht="15" x14ac:dyDescent="0.25">
      <c r="A48" s="15" t="s">
        <v>455</v>
      </c>
      <c r="B48" s="409" t="s">
        <v>1205</v>
      </c>
    </row>
    <row r="49" spans="1:2" ht="15" x14ac:dyDescent="0.25">
      <c r="A49" s="15" t="s">
        <v>456</v>
      </c>
      <c r="B49" s="409" t="s">
        <v>1206</v>
      </c>
    </row>
    <row r="50" spans="1:2" ht="15" x14ac:dyDescent="0.25">
      <c r="A50" s="15" t="s">
        <v>934</v>
      </c>
      <c r="B50" s="409" t="s">
        <v>1207</v>
      </c>
    </row>
    <row r="51" spans="1:2" ht="15" x14ac:dyDescent="0.25">
      <c r="A51" s="15" t="s">
        <v>935</v>
      </c>
      <c r="B51" s="409" t="s">
        <v>1208</v>
      </c>
    </row>
    <row r="52" spans="1:2" ht="15" x14ac:dyDescent="0.25">
      <c r="A52" s="15" t="s">
        <v>936</v>
      </c>
      <c r="B52" s="409" t="s">
        <v>1209</v>
      </c>
    </row>
    <row r="53" spans="1:2" ht="15" x14ac:dyDescent="0.25">
      <c r="A53" s="15" t="s">
        <v>937</v>
      </c>
      <c r="B53" s="409" t="s">
        <v>1210</v>
      </c>
    </row>
    <row r="54" spans="1:2" ht="15" x14ac:dyDescent="0.25">
      <c r="A54" s="15" t="s">
        <v>938</v>
      </c>
      <c r="B54" s="409" t="s">
        <v>1211</v>
      </c>
    </row>
    <row r="55" spans="1:2" ht="15" x14ac:dyDescent="0.25">
      <c r="A55" s="15" t="s">
        <v>1322</v>
      </c>
      <c r="B55" s="409" t="s">
        <v>1317</v>
      </c>
    </row>
    <row r="56" spans="1:2" ht="15" x14ac:dyDescent="0.25">
      <c r="A56" s="15" t="s">
        <v>1323</v>
      </c>
      <c r="B56" s="409" t="s">
        <v>1318</v>
      </c>
    </row>
    <row r="57" spans="1:2" ht="15" x14ac:dyDescent="0.25">
      <c r="A57" s="15" t="s">
        <v>1324</v>
      </c>
      <c r="B57" s="409" t="s">
        <v>1319</v>
      </c>
    </row>
    <row r="58" spans="1:2" ht="15" x14ac:dyDescent="0.25">
      <c r="A58" s="15" t="s">
        <v>457</v>
      </c>
      <c r="B58" s="409" t="s">
        <v>1212</v>
      </c>
    </row>
    <row r="59" spans="1:2" ht="15" x14ac:dyDescent="0.25">
      <c r="A59" s="15" t="s">
        <v>458</v>
      </c>
      <c r="B59" s="409" t="s">
        <v>1213</v>
      </c>
    </row>
    <row r="60" spans="1:2" ht="15" x14ac:dyDescent="0.25">
      <c r="A60" s="15" t="s">
        <v>459</v>
      </c>
      <c r="B60" s="409" t="s">
        <v>1214</v>
      </c>
    </row>
    <row r="61" spans="1:2" ht="15" x14ac:dyDescent="0.25">
      <c r="A61" s="15" t="s">
        <v>460</v>
      </c>
      <c r="B61" s="409" t="s">
        <v>1215</v>
      </c>
    </row>
    <row r="62" spans="1:2" ht="15" x14ac:dyDescent="0.25">
      <c r="A62" s="15" t="s">
        <v>461</v>
      </c>
      <c r="B62" s="409" t="s">
        <v>1216</v>
      </c>
    </row>
    <row r="63" spans="1:2" ht="15" x14ac:dyDescent="0.25">
      <c r="A63" s="15" t="s">
        <v>462</v>
      </c>
      <c r="B63" s="409" t="s">
        <v>1217</v>
      </c>
    </row>
    <row r="64" spans="1:2" ht="15" x14ac:dyDescent="0.25">
      <c r="A64" s="15" t="s">
        <v>463</v>
      </c>
      <c r="B64" s="409" t="s">
        <v>1218</v>
      </c>
    </row>
    <row r="65" spans="1:2" ht="15" x14ac:dyDescent="0.25">
      <c r="A65" s="15" t="s">
        <v>810</v>
      </c>
      <c r="B65" s="409" t="s">
        <v>1219</v>
      </c>
    </row>
    <row r="66" spans="1:2" ht="15" x14ac:dyDescent="0.25">
      <c r="A66" s="15" t="s">
        <v>811</v>
      </c>
      <c r="B66" s="409" t="s">
        <v>1220</v>
      </c>
    </row>
    <row r="67" spans="1:2" ht="15" x14ac:dyDescent="0.25">
      <c r="A67" s="15" t="s">
        <v>812</v>
      </c>
      <c r="B67" s="409" t="s">
        <v>1221</v>
      </c>
    </row>
    <row r="68" spans="1:2" ht="15" x14ac:dyDescent="0.25">
      <c r="A68" s="15" t="s">
        <v>813</v>
      </c>
      <c r="B68" s="409" t="s">
        <v>1222</v>
      </c>
    </row>
    <row r="69" spans="1:2" ht="15" x14ac:dyDescent="0.25">
      <c r="A69" s="15" t="s">
        <v>829</v>
      </c>
      <c r="B69" s="409" t="s">
        <v>1223</v>
      </c>
    </row>
    <row r="70" spans="1:2" ht="15" x14ac:dyDescent="0.25">
      <c r="A70" s="15" t="s">
        <v>830</v>
      </c>
      <c r="B70" s="409" t="s">
        <v>1224</v>
      </c>
    </row>
    <row r="71" spans="1:2" ht="15" x14ac:dyDescent="0.25">
      <c r="A71" s="15" t="s">
        <v>831</v>
      </c>
      <c r="B71" s="409" t="s">
        <v>1225</v>
      </c>
    </row>
    <row r="72" spans="1:2" ht="15" x14ac:dyDescent="0.25">
      <c r="A72" s="15" t="s">
        <v>832</v>
      </c>
      <c r="B72" s="409" t="s">
        <v>1226</v>
      </c>
    </row>
    <row r="73" spans="1:2" ht="15" x14ac:dyDescent="0.25">
      <c r="A73" s="15" t="s">
        <v>1325</v>
      </c>
      <c r="B73" s="409" t="s">
        <v>1320</v>
      </c>
    </row>
    <row r="74" spans="1:2" ht="15" x14ac:dyDescent="0.25">
      <c r="A74" s="15" t="s">
        <v>1012</v>
      </c>
      <c r="B74" s="409" t="s">
        <v>1227</v>
      </c>
    </row>
    <row r="75" spans="1:2" ht="15" x14ac:dyDescent="0.25">
      <c r="A75" s="15" t="s">
        <v>1013</v>
      </c>
      <c r="B75" s="409" t="s">
        <v>1228</v>
      </c>
    </row>
    <row r="76" spans="1:2" ht="15" x14ac:dyDescent="0.25">
      <c r="A76" s="15" t="s">
        <v>1014</v>
      </c>
      <c r="B76" s="409" t="s">
        <v>1229</v>
      </c>
    </row>
    <row r="77" spans="1:2" ht="15" x14ac:dyDescent="0.25">
      <c r="A77" s="15" t="s">
        <v>1015</v>
      </c>
      <c r="B77" s="409" t="s">
        <v>1230</v>
      </c>
    </row>
    <row r="78" spans="1:2" ht="15" x14ac:dyDescent="0.25">
      <c r="A78" s="15" t="s">
        <v>1016</v>
      </c>
      <c r="B78" s="409" t="s">
        <v>1231</v>
      </c>
    </row>
    <row r="79" spans="1:2" ht="15" x14ac:dyDescent="0.25">
      <c r="A79" s="15" t="s">
        <v>1017</v>
      </c>
      <c r="B79" s="409" t="s">
        <v>1232</v>
      </c>
    </row>
    <row r="80" spans="1:2" ht="15" x14ac:dyDescent="0.25">
      <c r="A80" s="15" t="s">
        <v>711</v>
      </c>
      <c r="B80" s="409" t="s">
        <v>1233</v>
      </c>
    </row>
    <row r="81" spans="1:2" ht="15" x14ac:dyDescent="0.25">
      <c r="A81" s="15" t="s">
        <v>712</v>
      </c>
      <c r="B81" s="409" t="s">
        <v>1234</v>
      </c>
    </row>
    <row r="82" spans="1:2" ht="15" x14ac:dyDescent="0.25">
      <c r="A82" s="15" t="s">
        <v>814</v>
      </c>
      <c r="B82" s="409" t="s">
        <v>1235</v>
      </c>
    </row>
    <row r="83" spans="1:2" ht="15" x14ac:dyDescent="0.25">
      <c r="A83" s="15" t="s">
        <v>815</v>
      </c>
      <c r="B83" s="409" t="s">
        <v>1236</v>
      </c>
    </row>
    <row r="84" spans="1:2" ht="15" x14ac:dyDescent="0.25">
      <c r="A84" s="15" t="s">
        <v>816</v>
      </c>
      <c r="B84" s="409" t="s">
        <v>1237</v>
      </c>
    </row>
    <row r="85" spans="1:2" ht="15" x14ac:dyDescent="0.25">
      <c r="A85" s="15" t="s">
        <v>817</v>
      </c>
      <c r="B85" s="409" t="s">
        <v>1238</v>
      </c>
    </row>
    <row r="86" spans="1:2" ht="15" x14ac:dyDescent="0.25">
      <c r="A86" s="15" t="s">
        <v>833</v>
      </c>
      <c r="B86" s="409" t="s">
        <v>1239</v>
      </c>
    </row>
    <row r="87" spans="1:2" ht="15" x14ac:dyDescent="0.25">
      <c r="A87" s="15" t="s">
        <v>834</v>
      </c>
      <c r="B87" s="409" t="s">
        <v>1240</v>
      </c>
    </row>
    <row r="88" spans="1:2" ht="15" x14ac:dyDescent="0.25">
      <c r="A88" s="15" t="s">
        <v>835</v>
      </c>
      <c r="B88" s="409" t="s">
        <v>1241</v>
      </c>
    </row>
    <row r="89" spans="1:2" ht="15" x14ac:dyDescent="0.25">
      <c r="A89" s="15" t="s">
        <v>836</v>
      </c>
      <c r="B89" s="409" t="s">
        <v>1242</v>
      </c>
    </row>
    <row r="90" spans="1:2" ht="15" x14ac:dyDescent="0.25">
      <c r="A90" s="15" t="s">
        <v>464</v>
      </c>
      <c r="B90" s="409" t="s">
        <v>1243</v>
      </c>
    </row>
    <row r="91" spans="1:2" ht="15" x14ac:dyDescent="0.25">
      <c r="A91" s="15" t="s">
        <v>850</v>
      </c>
      <c r="B91" s="409" t="s">
        <v>1244</v>
      </c>
    </row>
    <row r="92" spans="1:2" ht="15" x14ac:dyDescent="0.25">
      <c r="A92" s="15" t="s">
        <v>918</v>
      </c>
      <c r="B92" s="409" t="s">
        <v>1245</v>
      </c>
    </row>
    <row r="93" spans="1:2" ht="15" x14ac:dyDescent="0.25">
      <c r="A93" s="15" t="s">
        <v>919</v>
      </c>
      <c r="B93" s="409" t="s">
        <v>1246</v>
      </c>
    </row>
    <row r="94" spans="1:2" ht="15" x14ac:dyDescent="0.25">
      <c r="A94" s="15" t="s">
        <v>920</v>
      </c>
      <c r="B94" s="409" t="s">
        <v>1247</v>
      </c>
    </row>
    <row r="95" spans="1:2" ht="15" x14ac:dyDescent="0.25">
      <c r="A95" s="15" t="s">
        <v>921</v>
      </c>
      <c r="B95" s="409" t="s">
        <v>1248</v>
      </c>
    </row>
    <row r="96" spans="1:2" ht="15" x14ac:dyDescent="0.25">
      <c r="A96" s="15" t="s">
        <v>922</v>
      </c>
      <c r="B96" s="409" t="s">
        <v>1249</v>
      </c>
    </row>
    <row r="97" spans="1:2" ht="15" x14ac:dyDescent="0.25">
      <c r="A97" s="15" t="s">
        <v>923</v>
      </c>
      <c r="B97" s="409" t="s">
        <v>1250</v>
      </c>
    </row>
    <row r="98" spans="1:2" ht="15" x14ac:dyDescent="0.25">
      <c r="A98" s="15" t="s">
        <v>465</v>
      </c>
      <c r="B98" s="409" t="s">
        <v>1251</v>
      </c>
    </row>
    <row r="99" spans="1:2" ht="15" x14ac:dyDescent="0.25">
      <c r="A99" s="15" t="s">
        <v>466</v>
      </c>
      <c r="B99" s="409" t="s">
        <v>1252</v>
      </c>
    </row>
    <row r="100" spans="1:2" ht="15" x14ac:dyDescent="0.25">
      <c r="A100" s="15" t="s">
        <v>467</v>
      </c>
      <c r="B100" s="409" t="s">
        <v>1253</v>
      </c>
    </row>
    <row r="101" spans="1:2" ht="15" x14ac:dyDescent="0.25">
      <c r="A101" s="15" t="s">
        <v>468</v>
      </c>
      <c r="B101" s="409" t="s">
        <v>1254</v>
      </c>
    </row>
    <row r="102" spans="1:2" ht="15" x14ac:dyDescent="0.25">
      <c r="A102" s="15" t="s">
        <v>1018</v>
      </c>
      <c r="B102" s="409" t="s">
        <v>1255</v>
      </c>
    </row>
    <row r="103" spans="1:2" ht="15" x14ac:dyDescent="0.25">
      <c r="A103" s="15" t="s">
        <v>1019</v>
      </c>
      <c r="B103" s="409" t="s">
        <v>1256</v>
      </c>
    </row>
    <row r="104" spans="1:2" ht="15" x14ac:dyDescent="0.25">
      <c r="A104" s="15" t="s">
        <v>1020</v>
      </c>
      <c r="B104" s="409" t="s">
        <v>1257</v>
      </c>
    </row>
    <row r="105" spans="1:2" ht="15" x14ac:dyDescent="0.25">
      <c r="A105" s="15" t="s">
        <v>1021</v>
      </c>
      <c r="B105" s="409" t="s">
        <v>1258</v>
      </c>
    </row>
    <row r="106" spans="1:2" ht="15" x14ac:dyDescent="0.25">
      <c r="A106" s="15" t="s">
        <v>469</v>
      </c>
      <c r="B106" s="409" t="s">
        <v>1259</v>
      </c>
    </row>
    <row r="107" spans="1:2" ht="15" x14ac:dyDescent="0.25">
      <c r="A107" s="15" t="s">
        <v>470</v>
      </c>
      <c r="B107" s="409" t="s">
        <v>1260</v>
      </c>
    </row>
    <row r="108" spans="1:2" ht="15" x14ac:dyDescent="0.25">
      <c r="A108" s="15" t="s">
        <v>471</v>
      </c>
      <c r="B108" s="409" t="s">
        <v>1261</v>
      </c>
    </row>
    <row r="109" spans="1:2" ht="15" x14ac:dyDescent="0.25">
      <c r="A109" s="15" t="s">
        <v>472</v>
      </c>
      <c r="B109" s="409" t="s">
        <v>1262</v>
      </c>
    </row>
    <row r="110" spans="1:2" ht="15" x14ac:dyDescent="0.25">
      <c r="A110" s="15" t="s">
        <v>473</v>
      </c>
      <c r="B110" s="409" t="s">
        <v>1263</v>
      </c>
    </row>
    <row r="111" spans="1:2" ht="15" x14ac:dyDescent="0.25">
      <c r="A111" s="15" t="s">
        <v>474</v>
      </c>
      <c r="B111" s="409" t="s">
        <v>1264</v>
      </c>
    </row>
    <row r="112" spans="1:2" ht="15" x14ac:dyDescent="0.25">
      <c r="A112" s="15" t="s">
        <v>475</v>
      </c>
      <c r="B112" s="409" t="s">
        <v>1265</v>
      </c>
    </row>
    <row r="113" spans="1:2" ht="15" x14ac:dyDescent="0.25">
      <c r="A113" s="15" t="s">
        <v>924</v>
      </c>
      <c r="B113" s="409" t="s">
        <v>1266</v>
      </c>
    </row>
    <row r="114" spans="1:2" ht="15" x14ac:dyDescent="0.25">
      <c r="A114" s="15" t="s">
        <v>925</v>
      </c>
      <c r="B114" s="409" t="s">
        <v>1267</v>
      </c>
    </row>
    <row r="115" spans="1:2" ht="15" x14ac:dyDescent="0.25">
      <c r="A115" s="15" t="s">
        <v>926</v>
      </c>
      <c r="B115" s="409" t="s">
        <v>1268</v>
      </c>
    </row>
    <row r="116" spans="1:2" ht="15" x14ac:dyDescent="0.25">
      <c r="A116" s="15" t="s">
        <v>927</v>
      </c>
      <c r="B116" s="409" t="s">
        <v>1269</v>
      </c>
    </row>
    <row r="117" spans="1:2" ht="15" x14ac:dyDescent="0.25">
      <c r="A117" s="15" t="s">
        <v>478</v>
      </c>
      <c r="B117" s="409" t="s">
        <v>1270</v>
      </c>
    </row>
    <row r="118" spans="1:2" ht="15" x14ac:dyDescent="0.25">
      <c r="A118" s="15" t="s">
        <v>479</v>
      </c>
      <c r="B118" s="409" t="s">
        <v>1271</v>
      </c>
    </row>
    <row r="119" spans="1:2" ht="15" x14ac:dyDescent="0.25">
      <c r="A119" s="15" t="s">
        <v>480</v>
      </c>
      <c r="B119" s="409" t="s">
        <v>1272</v>
      </c>
    </row>
    <row r="120" spans="1:2" ht="15" x14ac:dyDescent="0.25">
      <c r="A120" s="15" t="s">
        <v>481</v>
      </c>
      <c r="B120" s="409" t="s">
        <v>1273</v>
      </c>
    </row>
    <row r="121" spans="1:2" ht="15" x14ac:dyDescent="0.25">
      <c r="A121" s="15" t="s">
        <v>482</v>
      </c>
      <c r="B121" s="409" t="s">
        <v>1274</v>
      </c>
    </row>
    <row r="122" spans="1:2" ht="15" x14ac:dyDescent="0.25">
      <c r="A122" s="15" t="s">
        <v>483</v>
      </c>
      <c r="B122" s="409" t="s">
        <v>1275</v>
      </c>
    </row>
    <row r="123" spans="1:2" ht="15" x14ac:dyDescent="0.25">
      <c r="A123" s="15" t="s">
        <v>484</v>
      </c>
      <c r="B123" s="409" t="s">
        <v>1276</v>
      </c>
    </row>
    <row r="124" spans="1:2" ht="15" x14ac:dyDescent="0.25">
      <c r="A124" s="15" t="s">
        <v>496</v>
      </c>
      <c r="B124" s="409" t="s">
        <v>1277</v>
      </c>
    </row>
    <row r="125" spans="1:2" ht="15" x14ac:dyDescent="0.25">
      <c r="A125" s="15" t="s">
        <v>497</v>
      </c>
      <c r="B125" s="409" t="s">
        <v>1278</v>
      </c>
    </row>
    <row r="126" spans="1:2" ht="15" x14ac:dyDescent="0.25">
      <c r="A126" s="15" t="s">
        <v>498</v>
      </c>
      <c r="B126" s="409" t="s">
        <v>1279</v>
      </c>
    </row>
    <row r="127" spans="1:2" ht="15" x14ac:dyDescent="0.25">
      <c r="A127" s="15" t="s">
        <v>499</v>
      </c>
      <c r="B127" s="409" t="s">
        <v>1280</v>
      </c>
    </row>
    <row r="128" spans="1:2" ht="15" x14ac:dyDescent="0.25">
      <c r="A128" s="15" t="s">
        <v>500</v>
      </c>
      <c r="B128" s="409" t="s">
        <v>1281</v>
      </c>
    </row>
    <row r="129" spans="1:2" ht="15" x14ac:dyDescent="0.25">
      <c r="A129" s="15" t="s">
        <v>501</v>
      </c>
      <c r="B129" s="409" t="s">
        <v>1282</v>
      </c>
    </row>
    <row r="130" spans="1:2" ht="15" x14ac:dyDescent="0.25">
      <c r="A130" s="15" t="s">
        <v>502</v>
      </c>
      <c r="B130" s="409" t="s">
        <v>1283</v>
      </c>
    </row>
    <row r="131" spans="1:2" ht="15" x14ac:dyDescent="0.25">
      <c r="A131" s="15" t="s">
        <v>503</v>
      </c>
      <c r="B131" s="409" t="s">
        <v>1284</v>
      </c>
    </row>
    <row r="132" spans="1:2" ht="15" x14ac:dyDescent="0.25">
      <c r="A132" s="15" t="s">
        <v>504</v>
      </c>
      <c r="B132" s="409" t="s">
        <v>1285</v>
      </c>
    </row>
    <row r="133" spans="1:2" ht="15" x14ac:dyDescent="0.25">
      <c r="A133" s="15" t="s">
        <v>505</v>
      </c>
      <c r="B133" s="409" t="s">
        <v>1286</v>
      </c>
    </row>
    <row r="134" spans="1:2" ht="15" x14ac:dyDescent="0.25">
      <c r="A134" s="15" t="s">
        <v>506</v>
      </c>
      <c r="B134" s="409" t="s">
        <v>1287</v>
      </c>
    </row>
    <row r="135" spans="1:2" ht="15" x14ac:dyDescent="0.25">
      <c r="A135" s="15" t="s">
        <v>519</v>
      </c>
      <c r="B135" s="409" t="s">
        <v>1288</v>
      </c>
    </row>
    <row r="136" spans="1:2" ht="15" x14ac:dyDescent="0.25">
      <c r="A136" s="15" t="s">
        <v>520</v>
      </c>
      <c r="B136" s="409" t="s">
        <v>1289</v>
      </c>
    </row>
    <row r="137" spans="1:2" ht="15" x14ac:dyDescent="0.25">
      <c r="A137" s="15" t="s">
        <v>521</v>
      </c>
      <c r="B137" s="409" t="s">
        <v>1290</v>
      </c>
    </row>
    <row r="138" spans="1:2" ht="15" x14ac:dyDescent="0.25">
      <c r="A138" s="15" t="s">
        <v>522</v>
      </c>
      <c r="B138" s="409" t="s">
        <v>1291</v>
      </c>
    </row>
    <row r="139" spans="1:2" ht="15" x14ac:dyDescent="0.25">
      <c r="A139" s="15" t="s">
        <v>523</v>
      </c>
      <c r="B139" s="409" t="s">
        <v>1292</v>
      </c>
    </row>
    <row r="140" spans="1:2" ht="15" x14ac:dyDescent="0.25">
      <c r="A140" s="15" t="s">
        <v>939</v>
      </c>
      <c r="B140" s="409" t="s">
        <v>1293</v>
      </c>
    </row>
    <row r="141" spans="1:2" ht="15" x14ac:dyDescent="0.25">
      <c r="A141" s="15" t="s">
        <v>940</v>
      </c>
      <c r="B141" s="409" t="s">
        <v>1294</v>
      </c>
    </row>
    <row r="142" spans="1:2" ht="15" x14ac:dyDescent="0.25">
      <c r="A142" s="15" t="s">
        <v>941</v>
      </c>
      <c r="B142" s="409" t="s">
        <v>1295</v>
      </c>
    </row>
    <row r="143" spans="1:2" ht="15" x14ac:dyDescent="0.25">
      <c r="A143" s="15" t="s">
        <v>942</v>
      </c>
      <c r="B143" s="409" t="s">
        <v>1296</v>
      </c>
    </row>
    <row r="144" spans="1:2" ht="15" x14ac:dyDescent="0.25">
      <c r="A144" s="15" t="s">
        <v>943</v>
      </c>
      <c r="B144" s="409" t="s">
        <v>1297</v>
      </c>
    </row>
    <row r="145" spans="1:2" ht="15" x14ac:dyDescent="0.25">
      <c r="A145" s="15" t="s">
        <v>944</v>
      </c>
      <c r="B145" s="409" t="s">
        <v>1298</v>
      </c>
    </row>
    <row r="146" spans="1:2" ht="15" x14ac:dyDescent="0.25">
      <c r="A146" s="15" t="s">
        <v>945</v>
      </c>
      <c r="B146" s="409" t="s">
        <v>1299</v>
      </c>
    </row>
    <row r="147" spans="1:2" ht="15" x14ac:dyDescent="0.25">
      <c r="A147" s="15" t="s">
        <v>946</v>
      </c>
      <c r="B147" s="409" t="s">
        <v>1300</v>
      </c>
    </row>
    <row r="148" spans="1:2" ht="15" x14ac:dyDescent="0.25">
      <c r="A148" s="15" t="s">
        <v>947</v>
      </c>
      <c r="B148" s="409" t="s">
        <v>1301</v>
      </c>
    </row>
    <row r="149" spans="1:2" ht="15" x14ac:dyDescent="0.25">
      <c r="A149" s="15" t="s">
        <v>948</v>
      </c>
      <c r="B149" s="409" t="s">
        <v>1302</v>
      </c>
    </row>
    <row r="150" spans="1:2" ht="15" x14ac:dyDescent="0.25">
      <c r="A150" s="15" t="s">
        <v>949</v>
      </c>
      <c r="B150" s="409" t="s">
        <v>1303</v>
      </c>
    </row>
    <row r="151" spans="1:2" ht="15" x14ac:dyDescent="0.25">
      <c r="A151" s="15" t="s">
        <v>1326</v>
      </c>
      <c r="B151" s="409" t="s">
        <v>1331</v>
      </c>
    </row>
    <row r="152" spans="1:2" ht="15" x14ac:dyDescent="0.25">
      <c r="A152" s="15" t="s">
        <v>1327</v>
      </c>
      <c r="B152" s="409" t="s">
        <v>1332</v>
      </c>
    </row>
    <row r="153" spans="1:2" ht="15" x14ac:dyDescent="0.25">
      <c r="A153" s="15" t="s">
        <v>1328</v>
      </c>
      <c r="B153" s="409" t="s">
        <v>1333</v>
      </c>
    </row>
    <row r="154" spans="1:2" ht="15" x14ac:dyDescent="0.25">
      <c r="A154" s="15" t="s">
        <v>1329</v>
      </c>
      <c r="B154" s="409" t="s">
        <v>1334</v>
      </c>
    </row>
    <row r="155" spans="1:2" ht="15" x14ac:dyDescent="0.25">
      <c r="A155" s="15" t="s">
        <v>1330</v>
      </c>
      <c r="B155" s="409" t="s">
        <v>1335</v>
      </c>
    </row>
    <row r="156" spans="1:2" x14ac:dyDescent="0.2">
      <c r="B156" s="16"/>
    </row>
    <row r="157" spans="1:2" x14ac:dyDescent="0.2">
      <c r="B157" s="16"/>
    </row>
    <row r="158" spans="1:2" x14ac:dyDescent="0.2">
      <c r="B158" s="16"/>
    </row>
    <row r="159" spans="1:2" x14ac:dyDescent="0.2">
      <c r="B159" s="16"/>
    </row>
    <row r="160" spans="1:2" x14ac:dyDescent="0.2">
      <c r="B160" s="16"/>
    </row>
    <row r="161" spans="2:2" x14ac:dyDescent="0.2">
      <c r="B161" s="16"/>
    </row>
    <row r="162" spans="2:2" x14ac:dyDescent="0.2">
      <c r="B162" s="16"/>
    </row>
    <row r="163" spans="2:2" x14ac:dyDescent="0.2">
      <c r="B163" s="16"/>
    </row>
    <row r="164" spans="2:2" x14ac:dyDescent="0.2">
      <c r="B164" s="16"/>
    </row>
    <row r="165" spans="2:2" x14ac:dyDescent="0.2">
      <c r="B165" s="16"/>
    </row>
    <row r="166" spans="2:2" x14ac:dyDescent="0.2">
      <c r="B166" s="16"/>
    </row>
    <row r="167" spans="2:2" x14ac:dyDescent="0.2">
      <c r="B167" s="16"/>
    </row>
    <row r="168" spans="2:2" x14ac:dyDescent="0.2">
      <c r="B168" s="16"/>
    </row>
    <row r="169" spans="2:2" x14ac:dyDescent="0.2">
      <c r="B169" s="16"/>
    </row>
    <row r="170" spans="2:2" x14ac:dyDescent="0.2">
      <c r="B170" s="16"/>
    </row>
    <row r="171" spans="2:2" x14ac:dyDescent="0.2">
      <c r="B171" s="16"/>
    </row>
    <row r="172" spans="2:2" x14ac:dyDescent="0.2">
      <c r="B172" s="16"/>
    </row>
    <row r="173" spans="2:2" x14ac:dyDescent="0.2">
      <c r="B173" s="16"/>
    </row>
    <row r="174" spans="2:2" x14ac:dyDescent="0.2">
      <c r="B174" s="16"/>
    </row>
    <row r="175" spans="2:2" x14ac:dyDescent="0.2">
      <c r="B175" s="16"/>
    </row>
    <row r="176" spans="2:2" x14ac:dyDescent="0.2">
      <c r="B176" s="16"/>
    </row>
    <row r="177" spans="2:2" x14ac:dyDescent="0.2">
      <c r="B177" s="16"/>
    </row>
    <row r="178" spans="2:2" x14ac:dyDescent="0.2">
      <c r="B178" s="16"/>
    </row>
    <row r="179" spans="2:2" x14ac:dyDescent="0.2">
      <c r="B179" s="16"/>
    </row>
    <row r="180" spans="2:2" x14ac:dyDescent="0.2">
      <c r="B180" s="16"/>
    </row>
    <row r="181" spans="2:2" x14ac:dyDescent="0.2">
      <c r="B181" s="16"/>
    </row>
    <row r="182" spans="2:2" x14ac:dyDescent="0.2">
      <c r="B182" s="16"/>
    </row>
    <row r="183" spans="2:2" x14ac:dyDescent="0.2">
      <c r="B183" s="16"/>
    </row>
    <row r="184" spans="2:2" x14ac:dyDescent="0.2">
      <c r="B184" s="16"/>
    </row>
    <row r="185" spans="2:2" x14ac:dyDescent="0.2">
      <c r="B185" s="16"/>
    </row>
    <row r="186" spans="2:2" x14ac:dyDescent="0.2">
      <c r="B186" s="16"/>
    </row>
    <row r="187" spans="2:2" x14ac:dyDescent="0.2">
      <c r="B187" s="16"/>
    </row>
    <row r="188" spans="2:2" x14ac:dyDescent="0.2">
      <c r="B188" s="16"/>
    </row>
    <row r="189" spans="2:2" x14ac:dyDescent="0.2">
      <c r="B189" s="16"/>
    </row>
    <row r="190" spans="2:2" x14ac:dyDescent="0.2">
      <c r="B190" s="16"/>
    </row>
    <row r="191" spans="2:2" x14ac:dyDescent="0.2">
      <c r="B191" s="16"/>
    </row>
    <row r="192" spans="2:2" x14ac:dyDescent="0.2">
      <c r="B192" s="16"/>
    </row>
    <row r="193" spans="2:2" x14ac:dyDescent="0.2">
      <c r="B193" s="16"/>
    </row>
    <row r="194" spans="2:2" x14ac:dyDescent="0.2">
      <c r="B194" s="16"/>
    </row>
    <row r="195" spans="2:2" x14ac:dyDescent="0.2">
      <c r="B195" s="16"/>
    </row>
    <row r="196" spans="2:2" x14ac:dyDescent="0.2">
      <c r="B196" s="16"/>
    </row>
    <row r="197" spans="2:2" x14ac:dyDescent="0.2">
      <c r="B197" s="16"/>
    </row>
    <row r="198" spans="2:2" x14ac:dyDescent="0.2">
      <c r="B198" s="16"/>
    </row>
    <row r="199" spans="2:2" x14ac:dyDescent="0.2">
      <c r="B199" s="16"/>
    </row>
    <row r="200" spans="2:2" x14ac:dyDescent="0.2">
      <c r="B200" s="16"/>
    </row>
    <row r="201" spans="2:2" x14ac:dyDescent="0.2">
      <c r="B201" s="16"/>
    </row>
  </sheetData>
  <hyperlinks>
    <hyperlink ref="B5" location="Start2" display="Tabla 1. PIB de Jalisco por sector en 2020, millones de pesos constantes y participación porcentual" xr:uid="{37B33F4F-6C90-47B1-A590-B9692416DCD5}"/>
    <hyperlink ref="B6" location="Start3" display="Tabla 2. Exportaciones de Jalisco por subsector en el tercer trimestre de 2021, millones de dólares" xr:uid="{4221A660-B322-4CAC-9ED0-5F9856A8FC2A}"/>
    <hyperlink ref="B7" location="Start4" display="Tabla 3. Indicador de Confianza del Consumidor Jalisciense, nivel del indicador y subíndices a noviembre de 2021" xr:uid="{B454DB1E-6CEB-4FB2-918E-614238856FA1}"/>
    <hyperlink ref="B8" location="Start5" display="Tabla 4. Empleos en Jalisco por sector de actividad económica, noviembre 2021 vs octubre 2021" xr:uid="{1C71ADD7-5B5B-4416-8A2D-9BB75B761A7B}"/>
    <hyperlink ref="B9" location="Start6" display="Tabla 5. Empleos en Jalisco por sector de actividad económica, acumulado enero-noviembre 2021" xr:uid="{BBDB50BD-E8F6-4915-840D-D863A11B756A}"/>
    <hyperlink ref="B10" location="Start7" display="Tabla 6. Empleos en Jalisco por sector de actividad económica, anual noviembre 2021 vs noviembre 2020" xr:uid="{E74BB2FD-A1A5-4AEB-B695-4A84A5B8D055}"/>
    <hyperlink ref="B11" location="Start8" display="Tabla 7. Trabajadores asegurados en el IMSS en Jalisco por sector de actividad económica y sexo, octubre y noviembre de 2021" xr:uid="{3E129486-E98A-42F5-841D-078787843C04}"/>
    <hyperlink ref="B12" location="Start9" display="Tabla 8. Empleos en Jalisco por grupos de edad, octubre y noviembre de 2021" xr:uid="{66CA459A-FE0F-4B83-9AA2-215ED92DF622}"/>
    <hyperlink ref="B13" location="Start10" display="Tabla 9. Patrones registrados en el IMSS en Jalisco por división económica, noviembre 2021 vs octubre 2021" xr:uid="{9C107A7A-EC70-4923-9B76-C96B9916FC8D}"/>
    <hyperlink ref="B14" location="Start11" display="Tabla 10. Patrones registrados en el IMSS en Jalisco por división económica, noviembre 2021 vs diciembre 2020" xr:uid="{A56E9B7B-EE69-45CA-92D2-5BAF1D2868C1}"/>
    <hyperlink ref="B15" location="Start12" display="Tabla 11. Patrones registrados en el IMSS en Jalisco por división económica, noviembre 2021 vs noviembre 2020" xr:uid="{9B7B040B-D328-4734-B263-41129CBD6468}"/>
    <hyperlink ref="B16" location="Start13" display="Tabla 12. Patrones registrados en el IMSS en Jalisco por tamaño, noviembre vs octubre de 2021" xr:uid="{D76D8BC1-F199-4CF7-BD04-9E4A3C1573AF}"/>
    <hyperlink ref="B17" location="Start14" display="Tabla 13. Patrones registrados en el IMSS en Jalisco por tamaño, noviembre 2021 vs noviembre 2020" xr:uid="{9654F138-EC1C-4445-A018-C51FAEBA260B}"/>
    <hyperlink ref="B18" location="Start15" display="Tabla 14. Participación porcentual y variación anual del valor de la producción de principales subsectores manufactureros en Jalisco en términos reales, acumulado de los últimos 12 meses, octubre 2021" xr:uid="{4853C82D-59BA-485F-8EBF-CDB7D18C719E}"/>
    <hyperlink ref="B19" location="Start16" display="Tabla 15. Participación porcentual y variación anual del personal ocupado en principales subsectores manufactureros en Jalisco, octubre 2021" xr:uid="{BAACB7B2-A98D-4856-9155-109944276AFC}"/>
    <hyperlink ref="B20" location="Start17" display="Tabla 16. Indicadores de empresas comerciales de Jalisco, variación porcentual anual, últimos doce meses" xr:uid="{C4E49C86-AD73-479A-A15D-466724B0B7A0}"/>
    <hyperlink ref="B21" location="Start18" display="Tabla 17. Número de cabezas sacrificadas. Nacional y Jalisco, anual 2019-2020, octubre-2021" xr:uid="{C9B2789C-67FE-4E6D-BEF9-F3DED72774AE}"/>
    <hyperlink ref="B22" location="Start19" display="Tabla 18. Producción de carne en canal. Nacional y Jalisco, anual 2019-2020, octubre-2021, toneladas" xr:uid="{3CC9F137-0902-48A4-BBA3-D6C96887515A}"/>
    <hyperlink ref="B23" location="Start20" display="Tabla 19. Valor de producción de carne en canal, nacional y Jalisco, anual 2019-2020, enero-octubre 2021, miles de pesos" xr:uid="{6BFC885F-FB64-4D6B-8E0B-89535141C1AC}"/>
    <hyperlink ref="B24" location="Start21" display="Tabla 20. Distribución del total de empleos de municipios, noviembre de 2021" xr:uid="{1657B701-559F-45ED-A3FB-7B201AFCB79F}"/>
    <hyperlink ref="B25" location="Start22" display="Figura 1. PIB de Jalisco en términos constantes y tasa de crecimiento anual, 2003-2020" xr:uid="{3C9C3232-B6E9-40B3-8AD3-F5C707EC6C94}"/>
    <hyperlink ref="B26" location="Start23" display="Figura 2. PIB por entidad federativa 2020, millones de pesos corrientes" xr:uid="{D5C0193F-D2C4-43DA-B668-CDDB1EFD3748}"/>
    <hyperlink ref="B27" location="Start24" display="Figura 3. PIB por entidad federativa 2020, millones de pesos constantes" xr:uid="{1F17BBE8-C3C3-4A87-BB68-412D0432ED70}"/>
    <hyperlink ref="B28" location="Start25" display="Figura 4. Crecimiento anual del PIB por entidad federativa en términos reales, 2020" xr:uid="{F71C54D3-1707-41C9-BD36-5A960423E488}"/>
    <hyperlink ref="B29" location="Start26" display="Figura 5. PIB de Jalisco en 2020, por actividad, millones de pesos constantes" xr:uid="{96176490-2648-4E04-9C5F-4D7E29D140A7}"/>
    <hyperlink ref="B30" location="Start27" display="Figura 6. Participación de Jalisco en el PIB nacional por tipo de actividad en 2020" xr:uid="{A53EFFF8-A8DA-4F27-9653-129478F9BD12}"/>
    <hyperlink ref="B31" location="Start28" display="Figura 7. PIB de las actividades primarias por entidad federativa 2020, millones de pesos constantes" xr:uid="{FAAB480A-D6DD-432D-AE98-FA8A369D3724}"/>
    <hyperlink ref="B32" location="Start29" display="Figura 8. PIB de las actividades secundarias por entidad federativa 2020, millones de pesos constantes" xr:uid="{6FA218A6-7354-400D-8848-65B5FD9584DF}"/>
    <hyperlink ref="B33" location="Start30" display="Figura 9. PIB de las actividades terciarias por entidad federativa 2020, millones de pesos constantes" xr:uid="{843B2A25-B3E5-49C4-8812-827868D69D76}"/>
    <hyperlink ref="B34" location="Start31" display="Figura 10. Exportaciones trimestrales de Jalisco, 2008 T1 – 2021 T3, millones de dólares" xr:uid="{EC5BBDA8-6B85-49FE-A0C0-FB842B1B641E}"/>
    <hyperlink ref="B35" location="Start32" display="Figura 11. Exportaciones por entidad federativa durante el tercer trimestre de 2021, millones de dólares" xr:uid="{1162F3D0-1963-4747-9A09-EB0E6B73661F}"/>
    <hyperlink ref="B36" location="Start33" display="Figura 12. Exportaciones del subsector “Fabricación de equipo de computación, comunicación, medición y de otros equipos, componentes y accesorios electrónicos” en el tercer trimestre de 2021, millones de dólares" xr:uid="{A5C607F1-3005-4CFF-B1A6-1FEA69157BBC}"/>
    <hyperlink ref="B37" location="Start34" display="Figura 13. Indicador de Confianza del Consumidor Jalisciense, febrero-2020 a noviembre-2021" xr:uid="{5C24E78A-F2E9-4CFE-A8C2-DFF424E7042F}"/>
    <hyperlink ref="B38" location="Start35" display="Figura 14. Porcentaje de cuentas Infonavit en cartera vencida en Jalisco y a nivel nacional, enero 2018 – octubre 2021" xr:uid="{05F92E2D-FC08-40F5-B4A1-055B9C1C6CE1}"/>
    <hyperlink ref="B39" location="Start36" display="Figura 15. Porcentaje de cuentas en cartera vencida de Infonavit por Entidad Federativa, octubre 2021" xr:uid="{F454880C-B1E7-4AE9-A02C-93C0C2313FB0}"/>
    <hyperlink ref="B40" location="Start37" display="Figura 16. Porcentaje de saldos en cartera vencida y prórroga, Jalisco y Nacional, enero 2018 – octubre 2021" xr:uid="{5C10104E-D4A8-41A8-A822-8D8711B2BA89}"/>
    <hyperlink ref="B41" location="Start38" display="Figura 17. Porcentaje del saldo en cartera vencida de Infonavit por Entidad Federativa, octubre 2021" xr:uid="{DFF00339-CF5D-4B20-9954-1E9E48026109}"/>
    <hyperlink ref="B42" location="Start39" display="Figura 18. Inflación mensual a tasa anual, enero 2013 - noviembre 2021" xr:uid="{882E035F-1D90-4FCF-91DD-EE72F5A67A86}"/>
    <hyperlink ref="B43" location="Start40" display="Figura 19. Inflación anual por ciudades, noviembre 2021" xr:uid="{DC9FCDE6-09AE-4BCB-A72B-508FF3C90895}"/>
    <hyperlink ref="B44" location="Start41" display="Figura 20. Inflación mensual a tasa anual por entidad federativa, noviembre 2021" xr:uid="{72711CA5-35A2-4122-9721-5233B1D5E9C5}"/>
    <hyperlink ref="B45" location="Start42" display="Figura 21. Variación anual del índice de precios por objeto de gasto en Jalisco, julio-noviembre 2021" xr:uid="{00296953-883D-4291-AFE9-9A71E30FD6B5}"/>
    <hyperlink ref="B46" location="Start43" display="Figura 22. Inflación anual del rubro de alimentos, bebidas y tabaco por entidad federativa, noviembre de 2021" xr:uid="{20082029-FC45-4D63-BFA3-92C1C305256B}"/>
    <hyperlink ref="B47" location="Start44" display="Figura 23. Inflación anual del rubro de ropa, calzado y accesorios por entidad federativa, noviembre de 2021" xr:uid="{7BAA683F-77BE-439E-8C06-FAE2D8ECB574}"/>
    <hyperlink ref="B48" location="Start45" display="Figura 24. Inflación anual del rubro de gasto en vivienda por entidad federativa, noviembre de 2021" xr:uid="{D46E01DD-5340-4CBF-9C24-216E9A689B8B}"/>
    <hyperlink ref="B49" location="Start46" display="Figura 25. Inflación anual del rubro de muebles, aparatos y accesorios domésticos por entidad federativa, noviembre de 2021" xr:uid="{C3E040BE-C5CD-4ADB-A768-64014A31059A}"/>
    <hyperlink ref="B50" location="Start47" display="Figura 26. Inflación anual del rubro de gasto en salud y cuidado personal por entidad federativa, noviembre de 2021" xr:uid="{77C9D290-4850-4C6B-8B7D-4096CE1CDF10}"/>
    <hyperlink ref="B51" location="Start48" display="Figura 27. Inflación anual del rubro de gasto en transporte por entidad federativa, noviembre de 2021" xr:uid="{23114F0C-CF66-4C2D-98BB-AC27042BC575}"/>
    <hyperlink ref="B52" location="Start49" display="Figura 28. Inflación anual del rubro de educación y esparcimiento por entidad federativa, noviembre 2021" xr:uid="{51AD02EC-B5D6-4199-A887-63CD14FFE76F}"/>
    <hyperlink ref="B53" location="Start50" display="Figura 29. Inflación anual del rubro de otros servicios por entidad federativa, noviembre 2021" xr:uid="{3DBAF693-ACB3-456F-A188-3255222357FB}"/>
    <hyperlink ref="B54" location="Start51" display="Figura 30. Precio promedio mensual de la gasolina regular, premium y diésel en Jalisco, octubre- noviembre 2021, pesos constantes" xr:uid="{81557DEA-05BA-4B5D-AE13-4DD830F0753A}"/>
    <hyperlink ref="B55" location="Start52" display="Figura 31-32. Precio promedio mensual de la gasolina regular en Jalisco y México, enero 2017 - noviembre 2021, a pesos constantes y corrientes" xr:uid="{1E397CE3-8AFE-453E-89A7-2FEB4F402AF2}"/>
    <hyperlink ref="B56" location="Start53" display="Figura 33-34. Precio promedio mensual de la gasolina premium Jalisco y México, enero 2017 a noviembre 2021, a pesos constantes y corrientes" xr:uid="{81971716-5F9B-4E99-9D46-8D3F70DAD8AF}"/>
    <hyperlink ref="B57" location="Start54" display="Figura 35. Precio promedio mensual de diésel en Jalisco y México, enero 2017 - noviembre 2021, a pesos constantes y corrientes" xr:uid="{D9D73884-87A1-4423-9D40-A7D233B14C71}"/>
    <hyperlink ref="B58" location="Start55" display="Figura 37. Precio promedio gasolina regular, premium, diésel, noviembre 2021" xr:uid="{5884A772-4C73-41C6-84BF-017699F95D65}"/>
    <hyperlink ref="B59" location="Start56" display="Figura 38. Tasa de desocupación en Jalisco en noviembre, 2006-2021" xr:uid="{24A254D6-9B7C-4412-8CAD-2711D144488A}"/>
    <hyperlink ref="B60" location="Start57" display="Figura 39. Tasa de desocupación mensual por entidad federativa, noviembre de 2021" xr:uid="{951D1BA3-9337-4605-ABB9-010FBBD56488}"/>
    <hyperlink ref="B61" location="Start58" display="Figura 40. Variación mensual en puntos porcentuales de la tasa de desocupación por entidad federativa, noviembre de 2021" xr:uid="{F03985F0-A97D-4E0F-8A0D-EAA5F462176B}"/>
    <hyperlink ref="B62" location="Start59" display="Figura 41. Empleos formales generados en noviembre en Jalisco, 2000-2021" xr:uid="{4966E8B8-3395-44BD-B8BC-873A76FC3235}"/>
    <hyperlink ref="B63" location="Start60" display="Figura 42. Empleos formales generados en Jalisco de enero de 2020 a noviembre de 2021" xr:uid="{4D5E8C19-109E-444E-B2D4-BA6537B92CF9}"/>
    <hyperlink ref="B64" location="Start61" display="Figura 43. Empleos formales generados en noviembre 2021 por entidad federativa" xr:uid="{C51D3E5F-0B7F-47E4-B744-C3ADE93935F5}"/>
    <hyperlink ref="B65" location="Start62" display="Figura 44. Variación porcentual mensual de empleos generados por entidad federativa, noviembre 2021" xr:uid="{D455A8C0-57CA-4AE0-9804-FE69D668DC0C}"/>
    <hyperlink ref="B66" location="Start63" display="Figura 45. Empleos nuevos en los últimos dieciséis meses (agosto 2020-noviembre 2021) por entidad federativa" xr:uid="{AF3E2EC6-9D27-40B2-ABE3-2788FCD8ED23}"/>
    <hyperlink ref="B67" location="Start64" display="Figura 46. Variación absoluta anual de empleo formal, noviembre 2021" xr:uid="{92DA5937-CA78-4143-8719-FF0DCE89F9AC}"/>
    <hyperlink ref="B68" location="Start65" display="Figura 47. Variación porcentual anual de empleo formal, noviembre 2021" xr:uid="{BCE71C15-C2FC-4C20-819A-0127270C4F98}"/>
    <hyperlink ref="B69" location="Start66" display="Figura 48. Empleos nuevos formales en Jalisco, acumulados enero-noviembre, 2000 - 2021" xr:uid="{1D4756E7-C50A-46ED-8CD3-2B07C59780B8}"/>
    <hyperlink ref="B70" location="Start67" display="Figura 49. Empleos generados por entidad federativa, acumulado 2021" xr:uid="{C7754B34-B98F-41CA-AA14-A97C624D277F}"/>
    <hyperlink ref="B71" location="Start68" display="Figura 50. Variación porcentual por entidad federativa, acumulado enero-noviembre 2021" xr:uid="{FBEB4E83-24A3-4AA7-8B81-FC2741D86D24}"/>
    <hyperlink ref="B72" location="Start69" display="Figura 51. Empleos formales temporales y permanentes por entidad federativa, noviembre 2021" xr:uid="{2F31A9A8-D8AB-4DB4-AB0B-B60038333C23}"/>
    <hyperlink ref="B73" location="Start70" display="Figura 52-55. 20 municipios de Jalisco con mayor y menor generación de empleo formal en noviembre 2021" xr:uid="{579F68AE-28D4-4831-881B-6D84479B8C2B}"/>
    <hyperlink ref="B74" location="Start71" display="Figura 56. Trabajadores asegurados en Jalisco por sector, cierre 2015-2020 y noviembre de 2021" xr:uid="{2FB6393C-D0FB-4118-8AE4-AEF904FC3B0E}"/>
    <hyperlink ref="B75" location="Start72" display="Figura 57. Porcentaje de participación de trabajadores asegurados por división de actividad económica en Jalisco, noviembre de 2021" xr:uid="{13226B34-B56D-4899-9D26-150F274F7F10}"/>
    <hyperlink ref="B76" location="Start73" display="Figura 58. Serie histórica de trabajadores asegurados del sector agricultura, ganadería, silvicultura, pesca y caza de Jalisco, cierre 2013-2020 y noviembre de 2021" xr:uid="{AF91A07D-4ADC-4E28-ADCE-5EE82F7968D5}"/>
    <hyperlink ref="B77" location="Start74" display="Figura 59. Distribución porcentual de los trabajadores asegurados del sector agropecuario de Jalisco por subsector, noviembre de 2021" xr:uid="{AE867FDC-7F0F-41B6-9C20-5CD49FE24E21}"/>
    <hyperlink ref="B78" location="Start75" display="Figura 60. Serie histórica del empleo formal en el sector industria de la transformación de Jalisco, cierre 2013-2020 y noviembre de 2021" xr:uid="{69949E19-8B0B-415B-AB75-02B3BAA5434D}"/>
    <hyperlink ref="B79" location="Start76" display="Figura 61. Distribución porcentual de los trabajadores asegurados del sector industria de la transformación de Jalisco por subsector, noviembre de 2021" xr:uid="{296D3FF8-F64D-4A2F-91B0-3EA3F1F6C569}"/>
    <hyperlink ref="B80" location="Start77" display="Figura 62. Serie histórica de los trabajadores asegurados en el IMSS del sector comercio de Jalisco, cierre 2013-2020 y noviembre 2021" xr:uid="{A873E3F3-85E2-4C32-8B37-71A447266675}"/>
    <hyperlink ref="B81" location="Start78" display="Figura 63. Distribución porcentual de los trabajadores asegurados del sector comercio de Jalisco por subsector, noviembre 2021" xr:uid="{9A9DD655-BED9-4EDF-A20D-B8F2050CF042}"/>
    <hyperlink ref="B82" location="Start79" display="Figura 64. Serie histórica de los trabajadores asegurados al IMSS del sector servicios de Jalisco, cierre 2013-2020 y noviembre 2021" xr:uid="{BD38D07D-8A13-438C-8C24-A0107AEEDC2C}"/>
    <hyperlink ref="B83" location="Start80" display="Figura 65. Porcentaje de participación de los trabajadores asegurados del sector servicios, noviembre 2021" xr:uid="{1F0FCF8E-E472-40C7-8A03-52ADD795E451}"/>
    <hyperlink ref="B84" location="Start81" display="Figura 66. Distribución porcentual de trabajadores asegurados en el IMSS por sector de actividad económica, noviembre 2021 (hombres)" xr:uid="{2B855C71-4270-402F-87B5-AEB3B7AC6A7F}"/>
    <hyperlink ref="B85" location="Start82" display="Figura 67. Distribución porcentual de trabajadores asegurados en el IMSS por sector de actividad económica, noviembre 2021 (mujeres)" xr:uid="{9C94288F-760D-4EB1-B9B8-B699BDC0B3E2}"/>
    <hyperlink ref="B86" location="Start83" display="Figura 68. Distribución porcentual de trabajadores asegurados en el IMSS grupo de edad, noviembre 2021" xr:uid="{CB4E3B0C-FBEF-4077-A6E2-575FB0C6B8E2}"/>
    <hyperlink ref="B87" location="Start84" display="Figura 69. Patrones registrados en el IMSS en Jalisco, cierre 2013-2020 y noviembre 2021" xr:uid="{1BFF4BDA-6194-4878-AFB4-C51A33AD4D8F}"/>
    <hyperlink ref="B88" location="Start85" display="Figura 70. Patrones de Jalisco registrados en el IMSS, por división económica, noviembre 2021" xr:uid="{E7406968-9130-4050-8852-99893797431F}"/>
    <hyperlink ref="B89" location="Start86" display="Figura 71. Patrones nuevos registrados ante el IMSS, por delegación, noviembre de 2021" xr:uid="{E7667CF2-3F4C-4875-AA39-FE7996D3BAAB}"/>
    <hyperlink ref="B90" location="Start87" display="Figura 72. Variación mensual de patrones nuevos registrados ante el IMSS, por delegación, noviembre de 2021" xr:uid="{6A091900-6393-4219-AD42-A9CF3D060825}"/>
    <hyperlink ref="B91" location="Start88" display="Figura 73. Variación anual absoluta de patrones nuevos registrados ante el IMSS, por delegación, noviembre 2021" xr:uid="{D1111A7D-3755-42C5-800C-E4F06D161739}"/>
    <hyperlink ref="B92" location="Start89" display="Figura 74. Variación porcentual anual de patrones nuevos registrados ante el IMSS, por delegación, noviembre 2021" xr:uid="{EABA6E6D-8E0D-4467-9DD0-CD000DB341E9}"/>
    <hyperlink ref="B93" location="Start90" display="Figura 75. Patrones nuevos registrados ante el IMSS, por delegación, acumulado enero-noviembre de 2021" xr:uid="{CA1CFF43-87DC-44A7-8B85-96F04D6AC938}"/>
    <hyperlink ref="B94" location="Start91" display="Figura 76. Variación porcentual acumulada a noviembre de patrones nuevos registrados ante el IMSS, por delegación, 2021" xr:uid="{52FB52DE-C4C7-480F-824F-6756611ECB8E}"/>
    <hyperlink ref="B95" location="Start92" display="Figura 77. Indicador Mensual de la Actividad Industrial de Jalisco. Variación porcentual anual y variación promedio anual con cifras originales, enero 2013-agosto 2021" xr:uid="{FA109506-2C43-4B58-BBDE-FBB87752D1D1}"/>
    <hyperlink ref="B96" location="Start93" display="Figura 78. Variación porcentual anual del IMAIEF por entidad federativa con cifras originales, agosto 2021" xr:uid="{3364D14D-F1D8-4AE0-880F-95A30C49A2F5}"/>
    <hyperlink ref="B97" location="Start94" display="Figura 79. Indicador Mensual de la Actividad Industrial de Jalisco. Serie desestacionalizada y de tendencia-ciclo, enero 2013-agosto 2021" xr:uid="{42FD47C9-2C39-4FA8-AEA4-0B8EA9B8D3E5}"/>
    <hyperlink ref="B98" location="Start95" display="Figura 80. Variación porcentual anual del IMAIEF por entidad federativa con cifras desestacionalizadas, agosto 2021" xr:uid="{F9F98B9A-C929-48B4-BB80-43858D230563}"/>
    <hyperlink ref="B99" location="Start96" display="Figura 81. Variación porcentual mensual del IMAIEF por entidad federativa con cifras desestacionalizadas, agosto 2021" xr:uid="{7B1125A4-59D5-4453-A5B2-DF9F01E95403}"/>
    <hyperlink ref="B100" location="Start97" display="Figura 82. Variación porcentual con respecto al mismo periodo del año anterior del IMAIEF de actividades secundarias, industria de la construcción e industrias manufactureras de Jalisco con cifras originales, agosto 2021 " xr:uid="{14962A57-2BFD-4CD5-9911-6A183B459F96}"/>
    <hyperlink ref="B101" location="Start98" display="Figura 83. Indicador Mensual de la Industria de la Construcción de Jalisco, variación porcentual anual y variación promedio anual con cifras originales, enero 2013-agosto 2021" xr:uid="{0EBFDED0-148C-4639-821C-0E9553985554}"/>
    <hyperlink ref="B102" location="Start99" display="Figura 84. Variación porcentual anual del IMAIEF de la industria de la construcción por entidad federativa con cifras originales, agosto 2021" xr:uid="{9B1F3A26-2DA5-45B5-B25D-1B5667A0C679}"/>
    <hyperlink ref="B103" location="Start100" display="Figura 85. Indicador Mensual de las Industrias Manufactureras de Jalisco, variación porcentual anual y variación promedio anual con cifras originales, enero 2013-agosto 2021" xr:uid="{C395D38F-B618-4D5C-9670-5815982871E1}"/>
    <hyperlink ref="B104" location="Start101" display="Figura 86. Variación porcentual anual del IMAIEF de las industrias manufactureras por entidad federativa con cifras originales, agosto 2021" xr:uid="{BA0607EB-E942-449D-A819-39BD8DC68F4A}"/>
    <hyperlink ref="B105" location="Start102" display="Figura 87. Valor de la producción de la industria de la construcción en Jalisco, cifras mensuales en millones de pesos constantes, octubre 2006-octubre 2021" xr:uid="{C7CE620A-03C1-4938-A34A-043904EBA3C0}"/>
    <hyperlink ref="B106" location="Start103" display="Figura 88. Valor de la producción de la industria de la construcción en Jalisco, cifras mensuales en millones de pesos constantes, enero 2013-octubre 2021" xr:uid="{74A89745-8379-458E-8DF4-6C94158D4E2E}"/>
    <hyperlink ref="B107" location="Start104" display="Figura 89. Variación porcentual anual de la producción de los últimos doce meses de la industria de la construcción en Jalisco, enero 2013-octubre 2021" xr:uid="{DA5715DC-A9D3-49CD-B9F2-AB49B9F68536}"/>
    <hyperlink ref="B108" location="Start105" display="Figura 90. Distribución porcentual de la producción de la industria de la construcción por entidad federativa, octubre 2021" xr:uid="{8CAB4054-C45E-4149-81C9-5845C14577AC}"/>
    <hyperlink ref="B109" location="Start106" display="Figura 91. Variación porcentual anual de la producción de la industria de la construcción por entidad federativa, octubre 2021" xr:uid="{0F69E576-63C7-4977-AC54-56FCD0860AA5}"/>
    <hyperlink ref="B110" location="Start107" display="Figura 92. Variación porcentual mensual de la producción de la industria de la construcción por entidad federativa, octubre 2021" xr:uid="{B2BDCC09-ADE5-43E3-A174-7BFE34D0E1A6}"/>
    <hyperlink ref="B111" location="Start108" display="Figura 93. Variación porcentual anual del personal ocupado de la industria manufacturera por entidad federativa, octubre 2021" xr:uid="{0F301186-A133-4F4F-B7F9-F4E2BC6648FF}"/>
    <hyperlink ref="B112" location="Start109" display="Figura 94. Variación porcentual anual de las horas trabajadas por el personal ocupado total en la industria manufacturera por entidad federativa, octubre 2021" xr:uid="{32F7D510-56E0-4ABC-BC6B-2A4480FD65F0}"/>
    <hyperlink ref="B113" location="Start110" display="Figura 95. Ingresos provenientes del mercado extranjero que obtuvieron los establecimientos manufactureros del programa IMMEX en Jalisco. Cifras mensuales en millones de pesos, enero 2013-octubre 2021" xr:uid="{6FAD2252-BE17-4CD7-AF9A-E28B6721B7EA}"/>
    <hyperlink ref="B114" location="Start111" display="Figura 96. Ingresos provenientes del mercado extranjero que obtuvieron los establecimientos no manufactureros en el programa IMMEX en Jalisco. Cifras mensuales en millones de pesos, enero 2013-octubre 2021" xr:uid="{C078AC45-155F-4DEA-8388-48446CA9BE85}"/>
    <hyperlink ref="B115" location="Start112" display="Figura 97. Ingresos provenientes del mercado extranjero que obtuvieron los establecimientos manufactureros y no manufactureros en el programa IMMEX en Jalisco.  Cifras acumuladas anuales en millones de pesos y su variación anual, enero 2013-octubre 2021" xr:uid="{CEBB9187-BD1F-4C1E-B47D-6D062E5B9D9F}"/>
    <hyperlink ref="B116" location="Start113" display="Figura 98. Número de establecimientos manufactureros y no manufactureros en el programa IMMEX en Jalisco, enero 2013-octubre 2021" xr:uid="{DC7CC424-7697-4355-8936-68171753609C}"/>
    <hyperlink ref="B117" location="Start114" display="Figura 99. Distribución porcentual de los establecimientos manufactureros y no manufactureros con programa IMMEX por entidad federativa, octubre 2021" xr:uid="{C59D6FB9-B086-4AF4-93C2-27A365FB0FD6}"/>
    <hyperlink ref="B118" location="Start115" display="Figura 100. Personal ocupado en establecimientos manufactureros y no manufactureros en el programa IMMEX en Jalisco, enero 2013-octubre 2021" xr:uid="{07995A71-23B3-4B70-B9D9-F1599F6EE9F2}"/>
    <hyperlink ref="B119" location="Start116" display="Figura 101. Variación porcentual anual de personal ocupado en establecimientos manufactureros y no manufactureros en el programa IMMEX en Jalisco, enero 2013-octubre 2021" xr:uid="{52DAAD90-9EDE-4A4D-B39A-BABB2807421C}"/>
    <hyperlink ref="B120" location="Start117" display="Figura 102. Distribución porcentual del personal ocupado de los establecimientos manufactureros y no manufactureros con programa IMMEX por entidad federativa, octubre 2021" xr:uid="{C3E9ED9B-7176-4416-9382-260EAA3682D0}"/>
    <hyperlink ref="B121" location="Start118" display="Figura 103. Índice de los Ingresos totales y variación mensual del comercio al por mayor, enero 2017 – octubre 2021" xr:uid="{EBC5A6DB-E3A4-4CB7-A4D1-64E304841E5C}"/>
    <hyperlink ref="B122" location="Start119" display="Figura 104. Variación porcentual anual de los ingresos por suministro de bienes y servicios de empresas de comercio al por mayor por entidad federativa, octubre de 2021" xr:uid="{AB6F56CA-4239-4CEB-9A82-5E4F5EB90873}"/>
    <hyperlink ref="B123" location="Start120" display="Figura 105. Variación porcentual anual del personal ocupado de las empresas de comercio al por mayor, octubre de 2021" xr:uid="{BC56D560-1460-4947-BDDB-563F76F25CB8}"/>
    <hyperlink ref="B124" location="Start121" display="Figura 106. Índice de los Ingresos totales y variación mensual del comercio al por menor, enero 2017 – octubre 2021" xr:uid="{AAFA886D-63CD-4E9D-B2A7-677DC1F40241}"/>
    <hyperlink ref="B125" location="Start122" display="Figura 107. Variación porcentual anual de los ingresos por suministro de bienes y servicios de empresas de comercio al por menor por entidad federativa, octubre de 2021" xr:uid="{5FBF4A33-EDF0-4329-8D31-3A03FB572BDA}"/>
    <hyperlink ref="B126" location="Start123" display="Figura 108. Variación porcentual anual del personal ocupado de las empresas de comercio al por menor, octubre de 2021" xr:uid="{91D8F590-D713-4103-81A0-0FAFD41C4EA3}"/>
    <hyperlink ref="B127" location="Start124" display="Figura 109. Índice de los ingresos totales y variación anual, sector 51, enero 2014 – octubre 2021" xr:uid="{FF5E29A7-ACF1-45BB-8877-E1492670EED9}"/>
    <hyperlink ref="B128" location="Start125" display="Figura 110. Variación porcentual anual de los ingresos por suministro de bienes y servicios, sector 51 por entidad federativa, octubre de 2021" xr:uid="{108DC931-CCEC-4FEB-8A63-158B2E24AF23}"/>
    <hyperlink ref="B129" location="Start126" display="Figura 111. Índice de personal ocupado y variación anual, sector 51, enero 2014 – octubre 2021" xr:uid="{1798E8EC-0865-49B8-9423-7C2842BC4582}"/>
    <hyperlink ref="B130" location="Start127" display="Figura 112. Variación porcentual anual del personal ocupado, sector 51 por entidad federativa, octubre de 2021" xr:uid="{0746099B-9A02-49FD-8E7C-073F2D85F1DF}"/>
    <hyperlink ref="B131" location="Start128" display="Figura 113. Índice de los ingresos totales y variación anual, sector 56, enero 2014 – octubre 2021" xr:uid="{2DE0DED0-D2C4-465B-AA58-5156613CABD7}"/>
    <hyperlink ref="B132" location="Start129" display="Figura 114. Variación porcentual anual de los ingresos por suministro de bienes y servicios, sector 56 por entidad federativa, octubre de 2021" xr:uid="{C7DC2A83-710D-4A0F-A63E-77A822F758E5}"/>
    <hyperlink ref="B133" location="Start130" display="Figura 115. Índice de personal ocupado y variación anual, sector 56, enero 2014 – octubre 2021" xr:uid="{BEFDB92C-97B4-44B4-80B7-279F6B5F1602}"/>
    <hyperlink ref="B134" location="Start131" display="Figura 116. Variación porcentual anual del personal ocupado, sector 56 por entidad federativa, octubre de 2021" xr:uid="{E6BA13E5-5170-4FAC-9FBC-6DAE918B51A6}"/>
    <hyperlink ref="B135" location="Start132" display="Figura 117. Índice de los ingresos totales y variación anual, sector 72, enero 2014 – octubre 2021" xr:uid="{79FD5B5E-0EBC-45EA-AF2E-6F9A0F77048D}"/>
    <hyperlink ref="B136" location="Start133" display="Figura 118. Variación porcentual anual de los ingresos por suministro de bienes y servicios, sector 72 por entidad federativa, octubre de 2021" xr:uid="{1CFC0012-8F0F-4C7E-B2C1-C7657EB38859}"/>
    <hyperlink ref="B137" location="Start134" display="Figura 119. Índice de personal ocupado y variación anual, sector 72, enero 2014 – octubre 2021" xr:uid="{685D515A-89EB-4599-BA4E-BE70BC8CD760}"/>
    <hyperlink ref="B138" location="Start135" display="Figura 120. Variación porcentual anual del personal ocupado, sector 72 por entidad federativa, octubre de 2021" xr:uid="{4F5AE80F-E482-47C0-80E6-E175086C1124}"/>
    <hyperlink ref="B139" location="Start136" display="Figura 121. Unidades vendidas eléctricas e hibridas (conectables y no conectables) en Jalisco, mensual, enero 2016- septiembre 2021" xr:uid="{F96261DA-8BF0-4149-8AF9-45EF4C3F553A}"/>
    <hyperlink ref="B140" location="Start137" display="Figura 122. Distribución porcentual de unidades vendidas de vehículos híbridos (conectables y no conectables) en Jalisco en septiembre 2021" xr:uid="{E23A24FF-4DE1-4EFD-BF2E-B72B3D5E6931}"/>
    <hyperlink ref="B141" location="Start138" display="Figura 123. Vehículos híbridos y eléctricos vendidos por entidad federativa, septiembre 2021" xr:uid="{972C2B5E-0FC7-4989-A83C-39818A289755}"/>
    <hyperlink ref="B142" location="Start139" display="Figura 124. Vehículos híbridos y eléctricos vendidos por cada millón de habitantes por entidad federativa, septiembre 2021" xr:uid="{35FE410C-D2D4-483A-86A6-FB5EE8197F83}"/>
    <hyperlink ref="B143" location="Start140" display="Figura 125. Número de cabezas sacrificadas en Jalisco en octubre 2008 – 2021" xr:uid="{BCEBBCB1-2920-4458-AF8D-98F7327C3AF7}"/>
    <hyperlink ref="B144" location="Start141" display="Figura 126. Producción de carne en canal en Jalisco en octubre 2008 – 2021, toneladas" xr:uid="{94E9718D-3048-4EA7-8533-024C4AEF7D2B}"/>
    <hyperlink ref="B145" location="Start142" display="Figura 127. Número de cabezas sacrificadas en Jalisco en enero-octubre 2008 – 2021" xr:uid="{93558DC3-AB33-47CA-8CDD-23AD2F1859EB}"/>
    <hyperlink ref="B146" location="Start143" display="Figura 128. Producción de carne en canal en Jalisco en enero-octubre 2008-2021, toneladas" xr:uid="{BA8DF7E6-5833-4BF1-9845-E007D731621A}"/>
    <hyperlink ref="B147" location="Start144" display="Figura 129. Producción de carne en canal de ganado bovino por entidad federativa, octubre 2021, toneladas" xr:uid="{3763E693-FC1E-464D-B2B1-325017403840}"/>
    <hyperlink ref="B148" location="Start145" display="Figura 130. Producción de carne en canal de ganado porcino por entidad federativa, octubre de 2021, toneladas" xr:uid="{2637D5F9-929C-4B40-B40C-ACF7D8C316BF}"/>
    <hyperlink ref="B149" location="Start146" display="Figura 131. Producción de carne en canal de ganado ovino por entidad federativa, octubre 2021, toneladas" xr:uid="{C0E71F3D-6D06-4182-A5CB-2FC839C2F8EC}"/>
    <hyperlink ref="B150" location="Start147" display="Figura 132. Producción de carne en canal de ganado caprino por entidad federativa, octubre 2021, toneladas" xr:uid="{82F2B1B2-C40C-42DF-914A-7630AB51000E}"/>
    <hyperlink ref="B151" location="Start148" display="Figura 133 bovino. Variación porcentual anual de la producción de carne en canal, Jalisco, enero de 2019 a octubre 2021" xr:uid="{5AEDCCAE-C547-4265-9B4C-2A32CA9F9E46}"/>
    <hyperlink ref="B152" location="Start149" display="Figura 133 caprino. Variación porcentual anual de la producción de carne en canal, Jalisco, enero de 2019 a octubre 2021" xr:uid="{FCC30F29-72B4-4B8A-AE59-FD57A245369C}"/>
    <hyperlink ref="B153" location="Start150" display="Figura 133 ovino. Variación porcentual anual de la producción de carne en canal, Jalisco, enero de 2019 a octubre 2021" xr:uid="{D7611695-00BC-4A74-B8CF-C768546FC38A}"/>
    <hyperlink ref="B154" location="Start151" display="Figura 133 porcino. Variación porcentual anual de la producción de carne en canal, Jalisco, enero de 2019 a octubre 2021" xr:uid="{440B9D1C-DC1A-4EEB-B67F-44B2FD36EB02}"/>
    <hyperlink ref="B155" location="Start152" display="Figura 134-145. Empleo por municipio y división económica" xr:uid="{6C041BE3-8B4C-4984-B9AC-985DA87F965D}"/>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9"/>
  <dimension ref="A1:J159"/>
  <sheetViews>
    <sheetView zoomScale="106" zoomScaleNormal="106" workbookViewId="0"/>
  </sheetViews>
  <sheetFormatPr baseColWidth="10" defaultColWidth="11.42578125" defaultRowHeight="14.25" x14ac:dyDescent="0.2"/>
  <cols>
    <col min="1" max="1" width="32.42578125" style="214" customWidth="1"/>
    <col min="2" max="2" width="13.7109375" style="214" customWidth="1"/>
    <col min="3" max="3" width="12.85546875" style="214" customWidth="1"/>
    <col min="4" max="4" width="11.42578125" style="214" customWidth="1"/>
    <col min="5" max="6" width="10.5703125" style="214" customWidth="1"/>
    <col min="7" max="7" width="7.85546875" style="214" bestFit="1" customWidth="1"/>
    <col min="8" max="8" width="6.140625" style="214" bestFit="1" customWidth="1"/>
    <col min="9" max="9" width="7.85546875" style="214" bestFit="1" customWidth="1"/>
    <col min="10" max="10" width="6.42578125" style="214" bestFit="1" customWidth="1"/>
    <col min="11" max="16384" width="11.42578125" style="214"/>
  </cols>
  <sheetData>
    <row r="1" spans="1:10" ht="15" x14ac:dyDescent="0.25">
      <c r="A1" s="63" t="s">
        <v>1183</v>
      </c>
      <c r="H1" s="408" t="s">
        <v>38</v>
      </c>
      <c r="I1" s="408"/>
      <c r="J1" s="408"/>
    </row>
    <row r="2" spans="1:10" x14ac:dyDescent="0.2">
      <c r="A2" s="214" t="s">
        <v>278</v>
      </c>
    </row>
    <row r="4" spans="1:10" ht="15.75" customHeight="1" x14ac:dyDescent="0.2">
      <c r="A4" s="238" t="s">
        <v>311</v>
      </c>
      <c r="B4" s="217">
        <v>2021</v>
      </c>
      <c r="C4" s="217">
        <v>2021</v>
      </c>
      <c r="D4" s="238" t="s">
        <v>52</v>
      </c>
      <c r="E4" s="238"/>
    </row>
    <row r="5" spans="1:10" ht="15" x14ac:dyDescent="0.2">
      <c r="A5" s="239"/>
      <c r="B5" s="218" t="s">
        <v>48</v>
      </c>
      <c r="C5" s="218" t="s">
        <v>49</v>
      </c>
      <c r="D5" s="216" t="s">
        <v>312</v>
      </c>
      <c r="E5" s="216" t="s">
        <v>313</v>
      </c>
    </row>
    <row r="6" spans="1:10" ht="28.5" x14ac:dyDescent="0.2">
      <c r="A6" s="165" t="s">
        <v>281</v>
      </c>
      <c r="B6" s="151">
        <v>3736</v>
      </c>
      <c r="C6" s="151">
        <v>3766</v>
      </c>
      <c r="D6" s="151">
        <f>C6-B6</f>
        <v>30</v>
      </c>
      <c r="E6" s="161">
        <f>C6/B6-1</f>
        <v>8.0299785867237183E-3</v>
      </c>
    </row>
    <row r="7" spans="1:10" ht="15.75" customHeight="1" x14ac:dyDescent="0.2">
      <c r="A7" s="164" t="s">
        <v>282</v>
      </c>
      <c r="B7" s="147">
        <v>31474</v>
      </c>
      <c r="C7" s="147">
        <v>31552</v>
      </c>
      <c r="D7" s="147">
        <f t="shared" ref="D7:D13" si="0">C7-B7</f>
        <v>78</v>
      </c>
      <c r="E7" s="160">
        <f t="shared" ref="E7:E12" si="1">C7/B7-1</f>
        <v>2.478236004320955E-3</v>
      </c>
    </row>
    <row r="8" spans="1:10" ht="15.75" customHeight="1" x14ac:dyDescent="0.2">
      <c r="A8" s="165" t="s">
        <v>283</v>
      </c>
      <c r="B8" s="151">
        <v>12644</v>
      </c>
      <c r="C8" s="151">
        <v>12712</v>
      </c>
      <c r="D8" s="151">
        <f t="shared" si="0"/>
        <v>68</v>
      </c>
      <c r="E8" s="161">
        <f t="shared" si="1"/>
        <v>5.3780449224929416E-3</v>
      </c>
    </row>
    <row r="9" spans="1:10" ht="15.75" customHeight="1" x14ac:dyDescent="0.2">
      <c r="A9" s="164" t="s">
        <v>314</v>
      </c>
      <c r="B9" s="153">
        <v>180</v>
      </c>
      <c r="C9" s="153">
        <v>182</v>
      </c>
      <c r="D9" s="147">
        <f t="shared" si="0"/>
        <v>2</v>
      </c>
      <c r="E9" s="160">
        <f t="shared" si="1"/>
        <v>1.1111111111111072E-2</v>
      </c>
    </row>
    <row r="10" spans="1:10" ht="15.75" customHeight="1" x14ac:dyDescent="0.2">
      <c r="A10" s="165" t="s">
        <v>285</v>
      </c>
      <c r="B10" s="151">
        <v>15767</v>
      </c>
      <c r="C10" s="151">
        <v>15784</v>
      </c>
      <c r="D10" s="151">
        <f t="shared" si="0"/>
        <v>17</v>
      </c>
      <c r="E10" s="161">
        <f t="shared" si="1"/>
        <v>1.0782013065262497E-3</v>
      </c>
    </row>
    <row r="11" spans="1:10" ht="15.75" customHeight="1" x14ac:dyDescent="0.2">
      <c r="A11" s="164" t="s">
        <v>286</v>
      </c>
      <c r="B11" s="153">
        <v>134</v>
      </c>
      <c r="C11" s="153">
        <v>133</v>
      </c>
      <c r="D11" s="147">
        <f t="shared" si="0"/>
        <v>-1</v>
      </c>
      <c r="E11" s="160">
        <f t="shared" si="1"/>
        <v>-7.4626865671642006E-3</v>
      </c>
    </row>
    <row r="12" spans="1:10" ht="15.75" customHeight="1" x14ac:dyDescent="0.2">
      <c r="A12" s="165" t="s">
        <v>287</v>
      </c>
      <c r="B12" s="151">
        <v>32769</v>
      </c>
      <c r="C12" s="151">
        <v>32877</v>
      </c>
      <c r="D12" s="151">
        <f t="shared" si="0"/>
        <v>108</v>
      </c>
      <c r="E12" s="161">
        <f t="shared" si="1"/>
        <v>3.2957978577314861E-3</v>
      </c>
    </row>
    <row r="13" spans="1:10" ht="15.75" customHeight="1" x14ac:dyDescent="0.2">
      <c r="A13" s="164" t="s">
        <v>288</v>
      </c>
      <c r="B13" s="147">
        <v>6162</v>
      </c>
      <c r="C13" s="147">
        <v>6166</v>
      </c>
      <c r="D13" s="147">
        <f t="shared" si="0"/>
        <v>4</v>
      </c>
      <c r="E13" s="160">
        <f>C13/B13-1</f>
        <v>6.4913988964621083E-4</v>
      </c>
    </row>
    <row r="14" spans="1:10" ht="15" x14ac:dyDescent="0.2">
      <c r="A14" s="155" t="s">
        <v>315</v>
      </c>
      <c r="B14" s="156">
        <f>SUM(B6:B13)</f>
        <v>102866</v>
      </c>
      <c r="C14" s="156">
        <f>SUM(C6:C13)</f>
        <v>103172</v>
      </c>
      <c r="D14" s="156">
        <f>C14-B14</f>
        <v>306</v>
      </c>
      <c r="E14" s="163">
        <f>C14/B14-1</f>
        <v>2.9747438415026473E-3</v>
      </c>
    </row>
    <row r="159" spans="2:2" x14ac:dyDescent="0.2">
      <c r="B159" s="416"/>
    </row>
  </sheetData>
  <mergeCells count="3">
    <mergeCell ref="H1:J1"/>
    <mergeCell ref="A4:A5"/>
    <mergeCell ref="D4:E4"/>
  </mergeCells>
  <hyperlinks>
    <hyperlink ref="H1:I1" location="Index!A1" display="Regresar al Índice" xr:uid="{00000000-0004-0000-1600-000000000000}"/>
  </hyperlinks>
  <pageMargins left="0.7" right="0.7" top="0.75" bottom="0.75" header="0.3" footer="0.3"/>
  <pageSetup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215"/>
  <dimension ref="A1:I159"/>
  <sheetViews>
    <sheetView workbookViewId="0"/>
  </sheetViews>
  <sheetFormatPr baseColWidth="10" defaultColWidth="9.140625" defaultRowHeight="14.25" x14ac:dyDescent="0.2"/>
  <cols>
    <col min="1" max="16384" width="9.140625" style="90"/>
  </cols>
  <sheetData>
    <row r="1" spans="1:9" ht="15" x14ac:dyDescent="0.25">
      <c r="A1" s="63" t="s">
        <v>1256</v>
      </c>
      <c r="H1" s="408" t="s">
        <v>38</v>
      </c>
      <c r="I1" s="408"/>
    </row>
    <row r="2" spans="1:9" x14ac:dyDescent="0.2">
      <c r="A2" s="90" t="s">
        <v>788</v>
      </c>
    </row>
    <row r="5" spans="1:9" x14ac:dyDescent="0.2">
      <c r="A5" s="90" t="s">
        <v>324</v>
      </c>
      <c r="B5" s="90" t="s">
        <v>378</v>
      </c>
      <c r="C5" s="90" t="s">
        <v>52</v>
      </c>
      <c r="D5" s="90" t="s">
        <v>379</v>
      </c>
    </row>
    <row r="6" spans="1:9" x14ac:dyDescent="0.2">
      <c r="A6" s="90" t="s">
        <v>61</v>
      </c>
      <c r="B6" s="90" t="s">
        <v>140</v>
      </c>
      <c r="C6" s="209">
        <v>4.3489674894870003</v>
      </c>
      <c r="D6" s="209">
        <v>5.2030040127966704</v>
      </c>
    </row>
    <row r="7" spans="1:9" x14ac:dyDescent="0.2">
      <c r="A7" s="90" t="s">
        <v>54</v>
      </c>
      <c r="B7" s="90" t="s">
        <v>141</v>
      </c>
      <c r="C7" s="209">
        <v>7.6663912796000003E-2</v>
      </c>
      <c r="D7" s="209">
        <v>4.7129158871269201</v>
      </c>
    </row>
    <row r="8" spans="1:9" x14ac:dyDescent="0.2">
      <c r="A8" s="90" t="s">
        <v>54</v>
      </c>
      <c r="B8" s="90" t="s">
        <v>142</v>
      </c>
      <c r="C8" s="209">
        <v>-5.3107791597</v>
      </c>
      <c r="D8" s="209">
        <v>3.6913899504667498</v>
      </c>
    </row>
    <row r="9" spans="1:9" x14ac:dyDescent="0.2">
      <c r="A9" s="90" t="s">
        <v>54</v>
      </c>
      <c r="B9" s="90" t="s">
        <v>143</v>
      </c>
      <c r="C9" s="209">
        <v>9.767277199794</v>
      </c>
      <c r="D9" s="209">
        <v>4.2852079481488303</v>
      </c>
    </row>
    <row r="10" spans="1:9" x14ac:dyDescent="0.2">
      <c r="A10" s="90" t="s">
        <v>54</v>
      </c>
      <c r="B10" s="90" t="s">
        <v>144</v>
      </c>
      <c r="C10" s="209">
        <v>-0.250405398843</v>
      </c>
      <c r="D10" s="209">
        <v>3.5709681150914201</v>
      </c>
    </row>
    <row r="11" spans="1:9" x14ac:dyDescent="0.2">
      <c r="A11" s="90" t="s">
        <v>54</v>
      </c>
      <c r="B11" s="90" t="s">
        <v>145</v>
      </c>
      <c r="C11" s="209">
        <v>0.41423858684300002</v>
      </c>
      <c r="D11" s="209">
        <v>2.9637487035690002</v>
      </c>
    </row>
    <row r="12" spans="1:9" x14ac:dyDescent="0.2">
      <c r="A12" s="90" t="s">
        <v>54</v>
      </c>
      <c r="B12" s="90" t="s">
        <v>146</v>
      </c>
      <c r="C12" s="209">
        <v>8.5280187799899991</v>
      </c>
      <c r="D12" s="209">
        <v>2.9195969716631698</v>
      </c>
    </row>
    <row r="13" spans="1:9" x14ac:dyDescent="0.2">
      <c r="A13" s="90" t="s">
        <v>54</v>
      </c>
      <c r="B13" s="90" t="s">
        <v>147</v>
      </c>
      <c r="C13" s="209">
        <v>9.367747394877</v>
      </c>
      <c r="D13" s="209">
        <v>3.4002219076143301</v>
      </c>
    </row>
    <row r="14" spans="1:9" x14ac:dyDescent="0.2">
      <c r="A14" s="90" t="s">
        <v>54</v>
      </c>
      <c r="B14" s="90" t="s">
        <v>148</v>
      </c>
      <c r="C14" s="209">
        <v>8.7003869015850004</v>
      </c>
      <c r="D14" s="209">
        <v>4.0924076950005803</v>
      </c>
    </row>
    <row r="15" spans="1:9" x14ac:dyDescent="0.2">
      <c r="A15" s="90" t="s">
        <v>54</v>
      </c>
      <c r="B15" s="90" t="s">
        <v>149</v>
      </c>
      <c r="C15" s="209">
        <v>10.349163868044</v>
      </c>
      <c r="D15" s="209">
        <v>4.4626069905753303</v>
      </c>
    </row>
    <row r="16" spans="1:9" x14ac:dyDescent="0.2">
      <c r="A16" s="90" t="s">
        <v>54</v>
      </c>
      <c r="B16" s="90" t="s">
        <v>150</v>
      </c>
      <c r="C16" s="209">
        <v>8.4342102617970003</v>
      </c>
      <c r="D16" s="209">
        <v>4.8845264535108299</v>
      </c>
    </row>
    <row r="17" spans="1:4" x14ac:dyDescent="0.2">
      <c r="A17" s="90" t="s">
        <v>54</v>
      </c>
      <c r="B17" s="90" t="s">
        <v>151</v>
      </c>
      <c r="C17" s="209">
        <v>7.34506148998</v>
      </c>
      <c r="D17" s="209">
        <v>5.1475459438874998</v>
      </c>
    </row>
    <row r="18" spans="1:4" x14ac:dyDescent="0.2">
      <c r="A18" s="90" t="s">
        <v>74</v>
      </c>
      <c r="B18" s="90" t="s">
        <v>140</v>
      </c>
      <c r="C18" s="209">
        <v>12.679815985968</v>
      </c>
      <c r="D18" s="209">
        <v>5.84178331859425</v>
      </c>
    </row>
    <row r="19" spans="1:4" x14ac:dyDescent="0.2">
      <c r="A19" s="90" t="s">
        <v>54</v>
      </c>
      <c r="B19" s="90" t="s">
        <v>141</v>
      </c>
      <c r="C19" s="209">
        <v>10.472802066603</v>
      </c>
      <c r="D19" s="209">
        <v>6.7081281647448296</v>
      </c>
    </row>
    <row r="20" spans="1:4" x14ac:dyDescent="0.2">
      <c r="A20" s="90" t="s">
        <v>54</v>
      </c>
      <c r="B20" s="90" t="s">
        <v>142</v>
      </c>
      <c r="C20" s="209">
        <v>17.077078866642001</v>
      </c>
      <c r="D20" s="209">
        <v>8.5737830002733304</v>
      </c>
    </row>
    <row r="21" spans="1:4" x14ac:dyDescent="0.2">
      <c r="A21" s="90" t="s">
        <v>54</v>
      </c>
      <c r="B21" s="90" t="s">
        <v>143</v>
      </c>
      <c r="C21" s="209">
        <v>10.079141212426</v>
      </c>
      <c r="D21" s="209">
        <v>8.5997716679926697</v>
      </c>
    </row>
    <row r="22" spans="1:4" x14ac:dyDescent="0.2">
      <c r="A22" s="90" t="s">
        <v>54</v>
      </c>
      <c r="B22" s="90" t="s">
        <v>144</v>
      </c>
      <c r="C22" s="209">
        <v>19.196616781429999</v>
      </c>
      <c r="D22" s="209">
        <v>10.2203568496821</v>
      </c>
    </row>
    <row r="23" spans="1:4" x14ac:dyDescent="0.2">
      <c r="A23" s="90" t="s">
        <v>54</v>
      </c>
      <c r="B23" s="90" t="s">
        <v>145</v>
      </c>
      <c r="C23" s="209">
        <v>14.833650305096</v>
      </c>
      <c r="D23" s="209">
        <v>11.421974492869801</v>
      </c>
    </row>
    <row r="24" spans="1:4" x14ac:dyDescent="0.2">
      <c r="A24" s="90" t="s">
        <v>54</v>
      </c>
      <c r="B24" s="90" t="s">
        <v>146</v>
      </c>
      <c r="C24" s="209">
        <v>12.098904106528</v>
      </c>
      <c r="D24" s="209">
        <v>11.719548270081299</v>
      </c>
    </row>
    <row r="25" spans="1:4" x14ac:dyDescent="0.2">
      <c r="A25" s="90" t="s">
        <v>54</v>
      </c>
      <c r="B25" s="90" t="s">
        <v>147</v>
      </c>
      <c r="C25" s="209">
        <v>7.1975161816110003</v>
      </c>
      <c r="D25" s="209">
        <v>11.5386956689758</v>
      </c>
    </row>
    <row r="26" spans="1:4" x14ac:dyDescent="0.2">
      <c r="A26" s="90" t="s">
        <v>54</v>
      </c>
      <c r="B26" s="90" t="s">
        <v>148</v>
      </c>
      <c r="C26" s="209">
        <v>15.484685177683</v>
      </c>
      <c r="D26" s="209">
        <v>12.104053858650699</v>
      </c>
    </row>
    <row r="27" spans="1:4" x14ac:dyDescent="0.2">
      <c r="A27" s="90" t="s">
        <v>54</v>
      </c>
      <c r="B27" s="90" t="s">
        <v>149</v>
      </c>
      <c r="C27" s="209">
        <v>9.2244287103729992</v>
      </c>
      <c r="D27" s="209">
        <v>12.0103259288448</v>
      </c>
    </row>
    <row r="28" spans="1:4" x14ac:dyDescent="0.2">
      <c r="A28" s="90" t="s">
        <v>54</v>
      </c>
      <c r="B28" s="90" t="s">
        <v>150</v>
      </c>
      <c r="C28" s="209">
        <v>10.836495377585001</v>
      </c>
      <c r="D28" s="209">
        <v>12.210516355160401</v>
      </c>
    </row>
    <row r="29" spans="1:4" x14ac:dyDescent="0.2">
      <c r="A29" s="90" t="s">
        <v>54</v>
      </c>
      <c r="B29" s="90" t="s">
        <v>151</v>
      </c>
      <c r="C29" s="209">
        <v>15.347536991536</v>
      </c>
      <c r="D29" s="209">
        <v>12.8773893136234</v>
      </c>
    </row>
    <row r="30" spans="1:4" x14ac:dyDescent="0.2">
      <c r="A30" s="90" t="s">
        <v>75</v>
      </c>
      <c r="B30" s="90" t="s">
        <v>140</v>
      </c>
      <c r="C30" s="209">
        <v>12.581147228473</v>
      </c>
      <c r="D30" s="209">
        <v>12.869166917165501</v>
      </c>
    </row>
    <row r="31" spans="1:4" x14ac:dyDescent="0.2">
      <c r="A31" s="90" t="s">
        <v>54</v>
      </c>
      <c r="B31" s="90" t="s">
        <v>141</v>
      </c>
      <c r="C31" s="209">
        <v>12.339783427243001</v>
      </c>
      <c r="D31" s="209">
        <v>13.024748697218801</v>
      </c>
    </row>
    <row r="32" spans="1:4" x14ac:dyDescent="0.2">
      <c r="A32" s="90" t="s">
        <v>54</v>
      </c>
      <c r="B32" s="90" t="s">
        <v>142</v>
      </c>
      <c r="C32" s="209">
        <v>6.0921620065450002</v>
      </c>
      <c r="D32" s="209">
        <v>12.1093389588774</v>
      </c>
    </row>
    <row r="33" spans="1:4" x14ac:dyDescent="0.2">
      <c r="A33" s="90" t="s">
        <v>54</v>
      </c>
      <c r="B33" s="90" t="s">
        <v>143</v>
      </c>
      <c r="C33" s="209">
        <v>3.9916054742739999</v>
      </c>
      <c r="D33" s="209">
        <v>11.602044314031399</v>
      </c>
    </row>
    <row r="34" spans="1:4" x14ac:dyDescent="0.2">
      <c r="A34" s="90" t="s">
        <v>54</v>
      </c>
      <c r="B34" s="90" t="s">
        <v>144</v>
      </c>
      <c r="C34" s="209">
        <v>0.96089492688400002</v>
      </c>
      <c r="D34" s="209">
        <v>10.0824008261526</v>
      </c>
    </row>
    <row r="35" spans="1:4" x14ac:dyDescent="0.2">
      <c r="A35" s="90" t="s">
        <v>54</v>
      </c>
      <c r="B35" s="90" t="s">
        <v>145</v>
      </c>
      <c r="C35" s="209">
        <v>3.5034201488569998</v>
      </c>
      <c r="D35" s="209">
        <v>9.1382149797993293</v>
      </c>
    </row>
    <row r="36" spans="1:4" x14ac:dyDescent="0.2">
      <c r="A36" s="90" t="s">
        <v>54</v>
      </c>
      <c r="B36" s="90" t="s">
        <v>146</v>
      </c>
      <c r="C36" s="209">
        <v>4.3475591559569997</v>
      </c>
      <c r="D36" s="209">
        <v>8.4922695672517499</v>
      </c>
    </row>
    <row r="37" spans="1:4" x14ac:dyDescent="0.2">
      <c r="A37" s="90" t="s">
        <v>54</v>
      </c>
      <c r="B37" s="90" t="s">
        <v>147</v>
      </c>
      <c r="C37" s="209">
        <v>3.3938509620509998</v>
      </c>
      <c r="D37" s="209">
        <v>8.1752974656217496</v>
      </c>
    </row>
    <row r="38" spans="1:4" x14ac:dyDescent="0.2">
      <c r="A38" s="90" t="s">
        <v>54</v>
      </c>
      <c r="B38" s="90" t="s">
        <v>148</v>
      </c>
      <c r="C38" s="209">
        <v>2.5695408412609999</v>
      </c>
      <c r="D38" s="209">
        <v>7.0990354375865801</v>
      </c>
    </row>
    <row r="39" spans="1:4" x14ac:dyDescent="0.2">
      <c r="A39" s="90" t="s">
        <v>54</v>
      </c>
      <c r="B39" s="90" t="s">
        <v>149</v>
      </c>
      <c r="C39" s="209">
        <v>1.24753235542</v>
      </c>
      <c r="D39" s="209">
        <v>6.4342940746738302</v>
      </c>
    </row>
    <row r="40" spans="1:4" x14ac:dyDescent="0.2">
      <c r="A40" s="90" t="s">
        <v>54</v>
      </c>
      <c r="B40" s="90" t="s">
        <v>150</v>
      </c>
      <c r="C40" s="209">
        <v>1.0844483400210001</v>
      </c>
      <c r="D40" s="209">
        <v>5.6216234882101697</v>
      </c>
    </row>
    <row r="41" spans="1:4" x14ac:dyDescent="0.2">
      <c r="A41" s="90" t="s">
        <v>54</v>
      </c>
      <c r="B41" s="90" t="s">
        <v>151</v>
      </c>
      <c r="C41" s="209">
        <v>3.729741592875</v>
      </c>
      <c r="D41" s="209">
        <v>4.6534738716550796</v>
      </c>
    </row>
    <row r="42" spans="1:4" x14ac:dyDescent="0.2">
      <c r="A42" s="90" t="s">
        <v>76</v>
      </c>
      <c r="B42" s="90" t="s">
        <v>140</v>
      </c>
      <c r="C42" s="209">
        <v>-1.5781982857450001</v>
      </c>
      <c r="D42" s="209">
        <v>3.4735284121369201</v>
      </c>
    </row>
    <row r="43" spans="1:4" x14ac:dyDescent="0.2">
      <c r="A43" s="90" t="s">
        <v>54</v>
      </c>
      <c r="B43" s="90" t="s">
        <v>141</v>
      </c>
      <c r="C43" s="209">
        <v>1.66287520825</v>
      </c>
      <c r="D43" s="209">
        <v>2.58378606055417</v>
      </c>
    </row>
    <row r="44" spans="1:4" x14ac:dyDescent="0.2">
      <c r="A44" s="90" t="s">
        <v>54</v>
      </c>
      <c r="B44" s="90" t="s">
        <v>142</v>
      </c>
      <c r="C44" s="209">
        <v>0.223168023523</v>
      </c>
      <c r="D44" s="209">
        <v>2.0947032286356699</v>
      </c>
    </row>
    <row r="45" spans="1:4" x14ac:dyDescent="0.2">
      <c r="A45" s="90" t="s">
        <v>54</v>
      </c>
      <c r="B45" s="90" t="s">
        <v>143</v>
      </c>
      <c r="C45" s="209">
        <v>5.4572769950889999</v>
      </c>
      <c r="D45" s="209">
        <v>2.2168425220369201</v>
      </c>
    </row>
    <row r="46" spans="1:4" x14ac:dyDescent="0.2">
      <c r="A46" s="90" t="s">
        <v>54</v>
      </c>
      <c r="B46" s="90" t="s">
        <v>144</v>
      </c>
      <c r="C46" s="209">
        <v>1.1037398534839999</v>
      </c>
      <c r="D46" s="209">
        <v>2.2287462659202499</v>
      </c>
    </row>
    <row r="47" spans="1:4" x14ac:dyDescent="0.2">
      <c r="A47" s="90" t="s">
        <v>54</v>
      </c>
      <c r="B47" s="90" t="s">
        <v>145</v>
      </c>
      <c r="C47" s="209">
        <v>2.4470457138500001</v>
      </c>
      <c r="D47" s="209">
        <v>2.1407150630029999</v>
      </c>
    </row>
    <row r="48" spans="1:4" x14ac:dyDescent="0.2">
      <c r="A48" s="90" t="s">
        <v>54</v>
      </c>
      <c r="B48" s="90" t="s">
        <v>146</v>
      </c>
      <c r="C48" s="209">
        <v>-1.7393682428449999</v>
      </c>
      <c r="D48" s="209">
        <v>1.6334711131028301</v>
      </c>
    </row>
    <row r="49" spans="1:4" x14ac:dyDescent="0.2">
      <c r="A49" s="90" t="s">
        <v>54</v>
      </c>
      <c r="B49" s="90" t="s">
        <v>147</v>
      </c>
      <c r="C49" s="209">
        <v>2.2406517092590001</v>
      </c>
      <c r="D49" s="209">
        <v>1.53737117537017</v>
      </c>
    </row>
    <row r="50" spans="1:4" x14ac:dyDescent="0.2">
      <c r="A50" s="90" t="s">
        <v>54</v>
      </c>
      <c r="B50" s="90" t="s">
        <v>148</v>
      </c>
      <c r="C50" s="209">
        <v>-1.2981085236850001</v>
      </c>
      <c r="D50" s="209">
        <v>1.2150670616246699</v>
      </c>
    </row>
    <row r="51" spans="1:4" x14ac:dyDescent="0.2">
      <c r="A51" s="90" t="s">
        <v>54</v>
      </c>
      <c r="B51" s="90" t="s">
        <v>149</v>
      </c>
      <c r="C51" s="209">
        <v>-4.9603626532160003</v>
      </c>
      <c r="D51" s="209">
        <v>0.69774247757166696</v>
      </c>
    </row>
    <row r="52" spans="1:4" x14ac:dyDescent="0.2">
      <c r="A52" s="90" t="s">
        <v>54</v>
      </c>
      <c r="B52" s="90" t="s">
        <v>150</v>
      </c>
      <c r="C52" s="209">
        <v>-2.9758400343729998</v>
      </c>
      <c r="D52" s="209">
        <v>0.35938511303883303</v>
      </c>
    </row>
    <row r="53" spans="1:4" x14ac:dyDescent="0.2">
      <c r="A53" s="90" t="s">
        <v>54</v>
      </c>
      <c r="B53" s="90" t="s">
        <v>151</v>
      </c>
      <c r="C53" s="209">
        <v>-3.4669444101329998</v>
      </c>
      <c r="D53" s="209">
        <v>-0.240338720545167</v>
      </c>
    </row>
    <row r="54" spans="1:4" x14ac:dyDescent="0.2">
      <c r="A54" s="90" t="s">
        <v>77</v>
      </c>
      <c r="B54" s="90" t="s">
        <v>140</v>
      </c>
      <c r="C54" s="209">
        <v>-2.5125149066639998</v>
      </c>
      <c r="D54" s="209">
        <v>-0.31819843895508299</v>
      </c>
    </row>
    <row r="55" spans="1:4" x14ac:dyDescent="0.2">
      <c r="A55" s="90" t="s">
        <v>54</v>
      </c>
      <c r="B55" s="90" t="s">
        <v>141</v>
      </c>
      <c r="C55" s="209">
        <v>-1.1318255001890001</v>
      </c>
      <c r="D55" s="209">
        <v>-0.55109016465833305</v>
      </c>
    </row>
    <row r="56" spans="1:4" x14ac:dyDescent="0.2">
      <c r="A56" s="90" t="s">
        <v>54</v>
      </c>
      <c r="B56" s="90" t="s">
        <v>142</v>
      </c>
      <c r="C56" s="209">
        <v>6.9977578051540004</v>
      </c>
      <c r="D56" s="209">
        <v>1.3458983810916701E-2</v>
      </c>
    </row>
    <row r="57" spans="1:4" x14ac:dyDescent="0.2">
      <c r="A57" s="90" t="s">
        <v>54</v>
      </c>
      <c r="B57" s="90" t="s">
        <v>143</v>
      </c>
      <c r="C57" s="209">
        <v>-4.2900260545869999</v>
      </c>
      <c r="D57" s="209">
        <v>-0.79881627032875002</v>
      </c>
    </row>
    <row r="58" spans="1:4" x14ac:dyDescent="0.2">
      <c r="A58" s="90" t="s">
        <v>54</v>
      </c>
      <c r="B58" s="90" t="s">
        <v>144</v>
      </c>
      <c r="C58" s="209">
        <v>4.2691116008760002</v>
      </c>
      <c r="D58" s="209">
        <v>-0.53503529137941697</v>
      </c>
    </row>
    <row r="59" spans="1:4" x14ac:dyDescent="0.2">
      <c r="A59" s="90" t="s">
        <v>54</v>
      </c>
      <c r="B59" s="90" t="s">
        <v>145</v>
      </c>
      <c r="C59" s="209">
        <v>5.4894292322610001</v>
      </c>
      <c r="D59" s="209">
        <v>-0.28150333151183299</v>
      </c>
    </row>
    <row r="60" spans="1:4" x14ac:dyDescent="0.2">
      <c r="A60" s="90" t="s">
        <v>54</v>
      </c>
      <c r="B60" s="90" t="s">
        <v>146</v>
      </c>
      <c r="C60" s="209">
        <v>1.5439690761660001</v>
      </c>
      <c r="D60" s="209">
        <v>-7.8918882609165797E-3</v>
      </c>
    </row>
    <row r="61" spans="1:4" x14ac:dyDescent="0.2">
      <c r="A61" s="90" t="s">
        <v>54</v>
      </c>
      <c r="B61" s="90" t="s">
        <v>147</v>
      </c>
      <c r="C61" s="209">
        <v>2.698415822226</v>
      </c>
      <c r="D61" s="209">
        <v>3.0255121153000102E-2</v>
      </c>
    </row>
    <row r="62" spans="1:4" x14ac:dyDescent="0.2">
      <c r="A62" s="90" t="s">
        <v>54</v>
      </c>
      <c r="B62" s="90" t="s">
        <v>148</v>
      </c>
      <c r="C62" s="209">
        <v>0.17142577375000001</v>
      </c>
      <c r="D62" s="209">
        <v>0.152716312605917</v>
      </c>
    </row>
    <row r="63" spans="1:4" x14ac:dyDescent="0.2">
      <c r="A63" s="90" t="s">
        <v>54</v>
      </c>
      <c r="B63" s="90" t="s">
        <v>149</v>
      </c>
      <c r="C63" s="209">
        <v>1.2357902228269999</v>
      </c>
      <c r="D63" s="209">
        <v>0.66906238560950004</v>
      </c>
    </row>
    <row r="64" spans="1:4" x14ac:dyDescent="0.2">
      <c r="A64" s="90" t="s">
        <v>54</v>
      </c>
      <c r="B64" s="90" t="s">
        <v>150</v>
      </c>
      <c r="C64" s="209">
        <v>0.92505507915899998</v>
      </c>
      <c r="D64" s="209">
        <v>0.99413697840383297</v>
      </c>
    </row>
    <row r="65" spans="1:4" x14ac:dyDescent="0.2">
      <c r="A65" s="90" t="s">
        <v>54</v>
      </c>
      <c r="B65" s="90" t="s">
        <v>151</v>
      </c>
      <c r="C65" s="209">
        <v>2.0726102189610001</v>
      </c>
      <c r="D65" s="209">
        <v>1.4557665308283301</v>
      </c>
    </row>
    <row r="66" spans="1:4" x14ac:dyDescent="0.2">
      <c r="A66" s="90" t="s">
        <v>78</v>
      </c>
      <c r="B66" s="90" t="s">
        <v>140</v>
      </c>
      <c r="C66" s="209">
        <v>5.5071542871350001</v>
      </c>
      <c r="D66" s="209">
        <v>2.12407229697825</v>
      </c>
    </row>
    <row r="67" spans="1:4" x14ac:dyDescent="0.2">
      <c r="A67" s="90" t="s">
        <v>54</v>
      </c>
      <c r="B67" s="90" t="s">
        <v>141</v>
      </c>
      <c r="C67" s="209">
        <v>3.4341286851700001</v>
      </c>
      <c r="D67" s="209">
        <v>2.5045684790915002</v>
      </c>
    </row>
    <row r="68" spans="1:4" x14ac:dyDescent="0.2">
      <c r="A68" s="90" t="s">
        <v>54</v>
      </c>
      <c r="B68" s="90" t="s">
        <v>142</v>
      </c>
      <c r="C68" s="209">
        <v>-1.3611409765960001</v>
      </c>
      <c r="D68" s="209">
        <v>1.80799358061233</v>
      </c>
    </row>
    <row r="69" spans="1:4" x14ac:dyDescent="0.2">
      <c r="A69" s="90" t="s">
        <v>54</v>
      </c>
      <c r="B69" s="90" t="s">
        <v>143</v>
      </c>
      <c r="C69" s="209">
        <v>7.992441718227</v>
      </c>
      <c r="D69" s="209">
        <v>2.8315325616801701</v>
      </c>
    </row>
    <row r="70" spans="1:4" x14ac:dyDescent="0.2">
      <c r="A70" s="90" t="s">
        <v>54</v>
      </c>
      <c r="B70" s="90" t="s">
        <v>144</v>
      </c>
      <c r="C70" s="209">
        <v>2.4812599541960001</v>
      </c>
      <c r="D70" s="209">
        <v>2.6825449244568298</v>
      </c>
    </row>
    <row r="71" spans="1:4" x14ac:dyDescent="0.2">
      <c r="A71" s="90" t="s">
        <v>54</v>
      </c>
      <c r="B71" s="90" t="s">
        <v>145</v>
      </c>
      <c r="C71" s="209">
        <v>1.8205727082550001</v>
      </c>
      <c r="D71" s="209">
        <v>2.3768068807896698</v>
      </c>
    </row>
    <row r="72" spans="1:4" x14ac:dyDescent="0.2">
      <c r="A72" s="90" t="s">
        <v>54</v>
      </c>
      <c r="B72" s="90" t="s">
        <v>146</v>
      </c>
      <c r="C72" s="209">
        <v>2.9323819935679998</v>
      </c>
      <c r="D72" s="209">
        <v>2.4925079572398299</v>
      </c>
    </row>
    <row r="73" spans="1:4" x14ac:dyDescent="0.2">
      <c r="A73" s="90" t="s">
        <v>54</v>
      </c>
      <c r="B73" s="90" t="s">
        <v>147</v>
      </c>
      <c r="C73" s="209">
        <v>3.8340474778520002</v>
      </c>
      <c r="D73" s="209">
        <v>2.5871439285419999</v>
      </c>
    </row>
    <row r="74" spans="1:4" x14ac:dyDescent="0.2">
      <c r="A74" s="90" t="s">
        <v>54</v>
      </c>
      <c r="B74" s="90" t="s">
        <v>148</v>
      </c>
      <c r="C74" s="209">
        <v>1.6663789958340001</v>
      </c>
      <c r="D74" s="209">
        <v>2.7117233637156701</v>
      </c>
    </row>
    <row r="75" spans="1:4" x14ac:dyDescent="0.2">
      <c r="A75" s="90" t="s">
        <v>54</v>
      </c>
      <c r="B75" s="90" t="s">
        <v>149</v>
      </c>
      <c r="C75" s="209">
        <v>4.7055465638299996</v>
      </c>
      <c r="D75" s="209">
        <v>3.00086972546592</v>
      </c>
    </row>
    <row r="76" spans="1:4" x14ac:dyDescent="0.2">
      <c r="A76" s="90" t="s">
        <v>54</v>
      </c>
      <c r="B76" s="90" t="s">
        <v>150</v>
      </c>
      <c r="C76" s="209">
        <v>0.95900409484600002</v>
      </c>
      <c r="D76" s="209">
        <v>3.0036988101065001</v>
      </c>
    </row>
    <row r="77" spans="1:4" x14ac:dyDescent="0.2">
      <c r="A77" s="90" t="s">
        <v>54</v>
      </c>
      <c r="B77" s="90" t="s">
        <v>151</v>
      </c>
      <c r="C77" s="209">
        <v>-7.2725018051769998</v>
      </c>
      <c r="D77" s="209">
        <v>2.22493947476167</v>
      </c>
    </row>
    <row r="78" spans="1:4" x14ac:dyDescent="0.2">
      <c r="A78" s="90" t="s">
        <v>79</v>
      </c>
      <c r="B78" s="90" t="s">
        <v>140</v>
      </c>
      <c r="C78" s="209">
        <v>-4.8498707601459996</v>
      </c>
      <c r="D78" s="209">
        <v>1.36185405415492</v>
      </c>
    </row>
    <row r="79" spans="1:4" x14ac:dyDescent="0.2">
      <c r="A79" s="90" t="s">
        <v>54</v>
      </c>
      <c r="B79" s="90" t="s">
        <v>141</v>
      </c>
      <c r="C79" s="209">
        <v>-0.31897630792699999</v>
      </c>
      <c r="D79" s="209">
        <v>1.0490953047301701</v>
      </c>
    </row>
    <row r="80" spans="1:4" x14ac:dyDescent="0.2">
      <c r="A80" s="90" t="s">
        <v>54</v>
      </c>
      <c r="B80" s="90" t="s">
        <v>142</v>
      </c>
      <c r="C80" s="209">
        <v>5.3438926918260004</v>
      </c>
      <c r="D80" s="209">
        <v>1.6078481104319999</v>
      </c>
    </row>
    <row r="81" spans="1:4" x14ac:dyDescent="0.2">
      <c r="A81" s="90" t="s">
        <v>54</v>
      </c>
      <c r="B81" s="90" t="s">
        <v>143</v>
      </c>
      <c r="C81" s="209">
        <v>2.0567205313830002</v>
      </c>
      <c r="D81" s="209">
        <v>1.113204678195</v>
      </c>
    </row>
    <row r="82" spans="1:4" x14ac:dyDescent="0.2">
      <c r="A82" s="90" t="s">
        <v>54</v>
      </c>
      <c r="B82" s="90" t="s">
        <v>144</v>
      </c>
      <c r="C82" s="209">
        <v>4.7869503129259998</v>
      </c>
      <c r="D82" s="209">
        <v>1.3053455414224999</v>
      </c>
    </row>
    <row r="83" spans="1:4" x14ac:dyDescent="0.2">
      <c r="A83" s="90" t="s">
        <v>54</v>
      </c>
      <c r="B83" s="90" t="s">
        <v>145</v>
      </c>
      <c r="C83" s="209">
        <v>0.75676973491400001</v>
      </c>
      <c r="D83" s="209">
        <v>1.21669529364408</v>
      </c>
    </row>
    <row r="84" spans="1:4" x14ac:dyDescent="0.2">
      <c r="A84" s="90" t="s">
        <v>54</v>
      </c>
      <c r="B84" s="90" t="s">
        <v>146</v>
      </c>
      <c r="C84" s="209">
        <v>3.038475991661</v>
      </c>
      <c r="D84" s="209">
        <v>1.2255364601518299</v>
      </c>
    </row>
    <row r="85" spans="1:4" x14ac:dyDescent="0.2">
      <c r="A85" s="90" t="s">
        <v>54</v>
      </c>
      <c r="B85" s="90" t="s">
        <v>147</v>
      </c>
      <c r="C85" s="209">
        <v>1.008374077055</v>
      </c>
      <c r="D85" s="209">
        <v>0.99006367675208296</v>
      </c>
    </row>
    <row r="86" spans="1:4" x14ac:dyDescent="0.2">
      <c r="A86" s="90" t="s">
        <v>54</v>
      </c>
      <c r="B86" s="90" t="s">
        <v>148</v>
      </c>
      <c r="C86" s="209">
        <v>2.9972266248160002</v>
      </c>
      <c r="D86" s="209">
        <v>1.1009676458339199</v>
      </c>
    </row>
    <row r="87" spans="1:4" x14ac:dyDescent="0.2">
      <c r="A87" s="90" t="s">
        <v>54</v>
      </c>
      <c r="B87" s="90" t="s">
        <v>149</v>
      </c>
      <c r="C87" s="209">
        <v>0.79534659872500002</v>
      </c>
      <c r="D87" s="209">
        <v>0.77511764874183298</v>
      </c>
    </row>
    <row r="88" spans="1:4" x14ac:dyDescent="0.2">
      <c r="A88" s="90" t="s">
        <v>54</v>
      </c>
      <c r="B88" s="90" t="s">
        <v>150</v>
      </c>
      <c r="C88" s="209">
        <v>2.511833246318</v>
      </c>
      <c r="D88" s="209">
        <v>0.90452007803116696</v>
      </c>
    </row>
    <row r="89" spans="1:4" x14ac:dyDescent="0.2">
      <c r="A89" s="90" t="s">
        <v>54</v>
      </c>
      <c r="B89" s="90" t="s">
        <v>151</v>
      </c>
      <c r="C89" s="209">
        <v>5.549930255584</v>
      </c>
      <c r="D89" s="209">
        <v>1.97305608309458</v>
      </c>
    </row>
    <row r="90" spans="1:4" x14ac:dyDescent="0.2">
      <c r="A90" s="90" t="s">
        <v>80</v>
      </c>
      <c r="B90" s="90" t="s">
        <v>140</v>
      </c>
      <c r="C90" s="209">
        <v>8.0966472153570006</v>
      </c>
      <c r="D90" s="209">
        <v>3.0519325810531699</v>
      </c>
    </row>
    <row r="91" spans="1:4" x14ac:dyDescent="0.2">
      <c r="A91" s="90" t="s">
        <v>54</v>
      </c>
      <c r="B91" s="90" t="s">
        <v>141</v>
      </c>
      <c r="C91" s="209">
        <v>1.838442282391</v>
      </c>
      <c r="D91" s="209">
        <v>3.2317174635796699</v>
      </c>
    </row>
    <row r="92" spans="1:4" x14ac:dyDescent="0.2">
      <c r="A92" s="90" t="s">
        <v>54</v>
      </c>
      <c r="B92" s="90" t="s">
        <v>142</v>
      </c>
      <c r="C92" s="209">
        <v>-7.7649862920560002</v>
      </c>
      <c r="D92" s="209">
        <v>2.1393108815895001</v>
      </c>
    </row>
    <row r="93" spans="1:4" x14ac:dyDescent="0.2">
      <c r="A93" s="90" t="s">
        <v>54</v>
      </c>
      <c r="B93" s="90" t="s">
        <v>143</v>
      </c>
      <c r="C93" s="209">
        <v>-24.043376978619001</v>
      </c>
      <c r="D93" s="209">
        <v>-3.5697244244000101E-2</v>
      </c>
    </row>
    <row r="94" spans="1:4" x14ac:dyDescent="0.2">
      <c r="A94" s="90" t="s">
        <v>54</v>
      </c>
      <c r="B94" s="90" t="s">
        <v>144</v>
      </c>
      <c r="C94" s="209">
        <v>-28.442206939597</v>
      </c>
      <c r="D94" s="209">
        <v>-2.8047936819542501</v>
      </c>
    </row>
    <row r="95" spans="1:4" x14ac:dyDescent="0.2">
      <c r="A95" s="90" t="s">
        <v>54</v>
      </c>
      <c r="B95" s="90" t="s">
        <v>145</v>
      </c>
      <c r="C95" s="209">
        <v>-18.09134347501</v>
      </c>
      <c r="D95" s="209">
        <v>-4.3754697827812503</v>
      </c>
    </row>
    <row r="96" spans="1:4" x14ac:dyDescent="0.2">
      <c r="A96" s="90" t="s">
        <v>54</v>
      </c>
      <c r="B96" s="90" t="s">
        <v>146</v>
      </c>
      <c r="C96" s="209">
        <v>-11.375882091609</v>
      </c>
      <c r="D96" s="209">
        <v>-5.5766662897204196</v>
      </c>
    </row>
    <row r="97" spans="1:4" x14ac:dyDescent="0.2">
      <c r="A97" s="90" t="s">
        <v>54</v>
      </c>
      <c r="B97" s="90" t="s">
        <v>147</v>
      </c>
      <c r="C97" s="209">
        <v>-14.892499028291001</v>
      </c>
      <c r="D97" s="209">
        <v>-6.90173904849925</v>
      </c>
    </row>
    <row r="98" spans="1:4" x14ac:dyDescent="0.2">
      <c r="A98" s="90" t="s">
        <v>54</v>
      </c>
      <c r="B98" s="90" t="s">
        <v>148</v>
      </c>
      <c r="C98" s="209">
        <v>-4.7100856757000003</v>
      </c>
      <c r="D98" s="209">
        <v>-7.5440150735422504</v>
      </c>
    </row>
    <row r="99" spans="1:4" x14ac:dyDescent="0.2">
      <c r="A99" s="90" t="s">
        <v>54</v>
      </c>
      <c r="B99" s="90" t="s">
        <v>149</v>
      </c>
      <c r="C99" s="209">
        <v>-9.664692910087</v>
      </c>
      <c r="D99" s="209">
        <v>-8.41568503260992</v>
      </c>
    </row>
    <row r="100" spans="1:4" x14ac:dyDescent="0.2">
      <c r="A100" s="90" t="s">
        <v>54</v>
      </c>
      <c r="B100" s="90" t="s">
        <v>150</v>
      </c>
      <c r="C100" s="209">
        <v>-8.309452053347</v>
      </c>
      <c r="D100" s="209">
        <v>-9.3174588075819997</v>
      </c>
    </row>
    <row r="101" spans="1:4" x14ac:dyDescent="0.2">
      <c r="A101" s="90" t="s">
        <v>54</v>
      </c>
      <c r="B101" s="90" t="s">
        <v>151</v>
      </c>
      <c r="C101" s="209">
        <v>-0.130962057268</v>
      </c>
      <c r="D101" s="209">
        <v>-9.7908665003196695</v>
      </c>
    </row>
    <row r="102" spans="1:4" x14ac:dyDescent="0.2">
      <c r="A102" s="90" t="s">
        <v>550</v>
      </c>
      <c r="B102" s="90" t="s">
        <v>140</v>
      </c>
      <c r="C102" s="209">
        <v>-13.059693183305001</v>
      </c>
      <c r="D102" s="209">
        <v>-11.553894866874799</v>
      </c>
    </row>
    <row r="103" spans="1:4" x14ac:dyDescent="0.2">
      <c r="A103" s="90" t="s">
        <v>54</v>
      </c>
      <c r="B103" s="90" t="s">
        <v>141</v>
      </c>
      <c r="C103" s="209">
        <v>-8.0253378495090004</v>
      </c>
      <c r="D103" s="209">
        <v>-12.375876544533201</v>
      </c>
    </row>
    <row r="104" spans="1:4" x14ac:dyDescent="0.2">
      <c r="A104" s="90" t="s">
        <v>54</v>
      </c>
      <c r="B104" s="90" t="s">
        <v>142</v>
      </c>
      <c r="C104" s="209">
        <v>-1.6308547080710001</v>
      </c>
      <c r="D104" s="209">
        <v>-11.864698912534401</v>
      </c>
    </row>
    <row r="105" spans="1:4" x14ac:dyDescent="0.2">
      <c r="A105" s="90" t="s">
        <v>54</v>
      </c>
      <c r="B105" s="90" t="s">
        <v>143</v>
      </c>
      <c r="C105" s="209">
        <v>19.305070331166</v>
      </c>
      <c r="D105" s="209">
        <v>-8.2523283033856707</v>
      </c>
    </row>
    <row r="106" spans="1:4" x14ac:dyDescent="0.2">
      <c r="A106" s="90" t="s">
        <v>54</v>
      </c>
      <c r="B106" s="90" t="s">
        <v>144</v>
      </c>
      <c r="C106" s="209">
        <v>21.506218029458001</v>
      </c>
      <c r="D106" s="209">
        <v>-4.0899595559644197</v>
      </c>
    </row>
    <row r="107" spans="1:4" x14ac:dyDescent="0.2">
      <c r="A107" s="90" t="s">
        <v>54</v>
      </c>
      <c r="B107" s="90" t="s">
        <v>145</v>
      </c>
      <c r="C107" s="209">
        <v>12.163012915621</v>
      </c>
      <c r="D107" s="209">
        <v>-1.5687631900785</v>
      </c>
    </row>
    <row r="108" spans="1:4" x14ac:dyDescent="0.2">
      <c r="A108" s="90" t="s">
        <v>54</v>
      </c>
      <c r="B108" s="90" t="s">
        <v>146</v>
      </c>
      <c r="C108" s="209">
        <v>6.8192427581119999</v>
      </c>
      <c r="D108" s="209">
        <v>-5.25027859350835E-2</v>
      </c>
    </row>
    <row r="109" spans="1:4" x14ac:dyDescent="0.2">
      <c r="A109" s="90" t="s">
        <v>54</v>
      </c>
      <c r="B109" s="90" t="s">
        <v>147</v>
      </c>
      <c r="C109" s="90">
        <v>6.5729478960270002</v>
      </c>
      <c r="D109" s="90">
        <v>1.73628445775808</v>
      </c>
    </row>
    <row r="159" spans="2:2" x14ac:dyDescent="0.2">
      <c r="B159" s="415"/>
    </row>
  </sheetData>
  <mergeCells count="1">
    <mergeCell ref="H1:I1"/>
  </mergeCells>
  <hyperlinks>
    <hyperlink ref="H1:I1" location="Index!A1" display="Regresar al Índice" xr:uid="{00000000-0004-0000-8900-000000000000}"/>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216"/>
  <dimension ref="A1:I159"/>
  <sheetViews>
    <sheetView workbookViewId="0"/>
  </sheetViews>
  <sheetFormatPr baseColWidth="10" defaultColWidth="9.140625" defaultRowHeight="14.25" x14ac:dyDescent="0.2"/>
  <cols>
    <col min="1" max="16384" width="9.140625" style="90"/>
  </cols>
  <sheetData>
    <row r="1" spans="1:9" ht="15" x14ac:dyDescent="0.25">
      <c r="A1" s="63" t="s">
        <v>1257</v>
      </c>
      <c r="H1" s="408" t="s">
        <v>38</v>
      </c>
      <c r="I1" s="408"/>
    </row>
    <row r="2" spans="1:9" x14ac:dyDescent="0.2">
      <c r="A2" s="90" t="s">
        <v>788</v>
      </c>
    </row>
    <row r="5" spans="1:9" x14ac:dyDescent="0.2">
      <c r="A5" s="90" t="s">
        <v>2</v>
      </c>
      <c r="B5" s="90" t="s">
        <v>52</v>
      </c>
    </row>
    <row r="6" spans="1:9" x14ac:dyDescent="0.2">
      <c r="A6" s="90" t="s">
        <v>3</v>
      </c>
      <c r="B6" s="209">
        <v>-10.819082426652001</v>
      </c>
    </row>
    <row r="7" spans="1:9" x14ac:dyDescent="0.2">
      <c r="A7" s="90" t="s">
        <v>28</v>
      </c>
      <c r="B7" s="209">
        <v>-9.1454144707020006</v>
      </c>
    </row>
    <row r="8" spans="1:9" x14ac:dyDescent="0.2">
      <c r="A8" s="90" t="s">
        <v>25</v>
      </c>
      <c r="B8" s="209">
        <v>-8.8504947341139992</v>
      </c>
    </row>
    <row r="9" spans="1:9" x14ac:dyDescent="0.2">
      <c r="A9" s="90" t="s">
        <v>22</v>
      </c>
      <c r="B9" s="209">
        <v>-5.7459988526050001</v>
      </c>
    </row>
    <row r="10" spans="1:9" x14ac:dyDescent="0.2">
      <c r="A10" s="90" t="s">
        <v>5</v>
      </c>
      <c r="B10" s="209">
        <v>-2.5940888887770002</v>
      </c>
    </row>
    <row r="11" spans="1:9" x14ac:dyDescent="0.2">
      <c r="A11" s="90" t="s">
        <v>18</v>
      </c>
      <c r="B11" s="209">
        <v>-2.0679844770039999</v>
      </c>
    </row>
    <row r="12" spans="1:9" x14ac:dyDescent="0.2">
      <c r="A12" s="90" t="s">
        <v>17</v>
      </c>
      <c r="B12" s="209">
        <v>-1.830692511601</v>
      </c>
    </row>
    <row r="13" spans="1:9" x14ac:dyDescent="0.2">
      <c r="A13" s="90" t="s">
        <v>14</v>
      </c>
      <c r="B13" s="209">
        <v>-0.52941986001800001</v>
      </c>
    </row>
    <row r="14" spans="1:9" x14ac:dyDescent="0.2">
      <c r="A14" s="90" t="s">
        <v>33</v>
      </c>
      <c r="B14" s="209">
        <v>-0.42525121146299999</v>
      </c>
    </row>
    <row r="15" spans="1:9" x14ac:dyDescent="0.2">
      <c r="A15" s="90" t="s">
        <v>26</v>
      </c>
      <c r="B15" s="209">
        <v>0.86982855917599999</v>
      </c>
    </row>
    <row r="16" spans="1:9" x14ac:dyDescent="0.2">
      <c r="A16" s="90" t="s">
        <v>15</v>
      </c>
      <c r="B16" s="209">
        <v>1.978483828593</v>
      </c>
    </row>
    <row r="17" spans="1:2" x14ac:dyDescent="0.2">
      <c r="A17" s="90" t="s">
        <v>10</v>
      </c>
      <c r="B17" s="209">
        <v>2.9921275140439998</v>
      </c>
    </row>
    <row r="18" spans="1:2" x14ac:dyDescent="0.2">
      <c r="A18" s="90" t="s">
        <v>19</v>
      </c>
      <c r="B18" s="209">
        <v>5.1819178260610004</v>
      </c>
    </row>
    <row r="19" spans="1:2" x14ac:dyDescent="0.2">
      <c r="A19" s="90" t="s">
        <v>4</v>
      </c>
      <c r="B19" s="209">
        <v>5.8511997507890001</v>
      </c>
    </row>
    <row r="20" spans="1:2" x14ac:dyDescent="0.2">
      <c r="A20" s="90" t="s">
        <v>1</v>
      </c>
      <c r="B20" s="209">
        <v>6.5698279011710001</v>
      </c>
    </row>
    <row r="21" spans="1:2" x14ac:dyDescent="0.2">
      <c r="A21" s="90" t="s">
        <v>0</v>
      </c>
      <c r="B21" s="209">
        <v>6.5729478960270002</v>
      </c>
    </row>
    <row r="22" spans="1:2" x14ac:dyDescent="0.2">
      <c r="A22" s="90" t="s">
        <v>7</v>
      </c>
      <c r="B22" s="209">
        <v>7.333673119767</v>
      </c>
    </row>
    <row r="23" spans="1:2" x14ac:dyDescent="0.2">
      <c r="A23" s="90" t="s">
        <v>30</v>
      </c>
      <c r="B23" s="209">
        <v>7.3667879284710001</v>
      </c>
    </row>
    <row r="24" spans="1:2" x14ac:dyDescent="0.2">
      <c r="A24" s="90" t="s">
        <v>20</v>
      </c>
      <c r="B24" s="209">
        <v>7.6979397020439997</v>
      </c>
    </row>
    <row r="25" spans="1:2" x14ac:dyDescent="0.2">
      <c r="A25" s="90" t="s">
        <v>29</v>
      </c>
      <c r="B25" s="209">
        <v>7.848753692252</v>
      </c>
    </row>
    <row r="26" spans="1:2" x14ac:dyDescent="0.2">
      <c r="A26" s="90" t="s">
        <v>21</v>
      </c>
      <c r="B26" s="209">
        <v>8.0262182355499991</v>
      </c>
    </row>
    <row r="27" spans="1:2" x14ac:dyDescent="0.2">
      <c r="A27" s="90" t="s">
        <v>11</v>
      </c>
      <c r="B27" s="209">
        <v>8.5326547389650003</v>
      </c>
    </row>
    <row r="28" spans="1:2" x14ac:dyDescent="0.2">
      <c r="A28" s="90" t="s">
        <v>13</v>
      </c>
      <c r="B28" s="209">
        <v>8.7513542789799992</v>
      </c>
    </row>
    <row r="29" spans="1:2" x14ac:dyDescent="0.2">
      <c r="A29" s="90" t="s">
        <v>6</v>
      </c>
      <c r="B29" s="209">
        <v>9.0307211627239994</v>
      </c>
    </row>
    <row r="30" spans="1:2" x14ac:dyDescent="0.2">
      <c r="A30" s="90" t="s">
        <v>12</v>
      </c>
      <c r="B30" s="209">
        <v>10.0595344363</v>
      </c>
    </row>
    <row r="31" spans="1:2" x14ac:dyDescent="0.2">
      <c r="A31" s="90" t="s">
        <v>23</v>
      </c>
      <c r="B31" s="209">
        <v>11.598419456227999</v>
      </c>
    </row>
    <row r="32" spans="1:2" x14ac:dyDescent="0.2">
      <c r="A32" s="90" t="s">
        <v>8</v>
      </c>
      <c r="B32" s="209">
        <v>12.15259786134</v>
      </c>
    </row>
    <row r="33" spans="1:2" x14ac:dyDescent="0.2">
      <c r="A33" s="90" t="s">
        <v>32</v>
      </c>
      <c r="B33" s="209">
        <v>12.372433690351</v>
      </c>
    </row>
    <row r="34" spans="1:2" x14ac:dyDescent="0.2">
      <c r="A34" s="90" t="s">
        <v>9</v>
      </c>
      <c r="B34" s="209">
        <v>13.827307440333</v>
      </c>
    </row>
    <row r="35" spans="1:2" x14ac:dyDescent="0.2">
      <c r="A35" s="90" t="s">
        <v>24</v>
      </c>
      <c r="B35" s="209">
        <v>17.255787563716002</v>
      </c>
    </row>
    <row r="36" spans="1:2" x14ac:dyDescent="0.2">
      <c r="A36" s="90" t="s">
        <v>31</v>
      </c>
      <c r="B36" s="209">
        <v>20.989369191603</v>
      </c>
    </row>
    <row r="37" spans="1:2" x14ac:dyDescent="0.2">
      <c r="A37" s="90" t="s">
        <v>16</v>
      </c>
      <c r="B37" s="209">
        <v>21.385259824308001</v>
      </c>
    </row>
    <row r="38" spans="1:2" x14ac:dyDescent="0.2">
      <c r="A38" s="90" t="s">
        <v>27</v>
      </c>
      <c r="B38" s="209">
        <v>31.449220676963002</v>
      </c>
    </row>
    <row r="159" spans="2:2" x14ac:dyDescent="0.2">
      <c r="B159" s="415"/>
    </row>
  </sheetData>
  <mergeCells count="1">
    <mergeCell ref="H1:I1"/>
  </mergeCells>
  <hyperlinks>
    <hyperlink ref="H1:I1" location="Index!A1" display="Regresar al Índice" xr:uid="{00000000-0004-0000-8A00-000000000000}"/>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89413-5604-4DE1-9060-A7334D7B953C}">
  <sheetPr codeName="Hoja79"/>
  <dimension ref="A1:I159"/>
  <sheetViews>
    <sheetView workbookViewId="0"/>
  </sheetViews>
  <sheetFormatPr baseColWidth="10" defaultRowHeight="14.25" x14ac:dyDescent="0.2"/>
  <cols>
    <col min="1" max="16384" width="11.42578125" style="90"/>
  </cols>
  <sheetData>
    <row r="1" spans="1:9" ht="15" x14ac:dyDescent="0.25">
      <c r="A1" s="63" t="s">
        <v>1258</v>
      </c>
      <c r="H1" s="408" t="s">
        <v>38</v>
      </c>
      <c r="I1" s="408"/>
    </row>
    <row r="2" spans="1:9" x14ac:dyDescent="0.2">
      <c r="A2" s="90" t="s">
        <v>788</v>
      </c>
    </row>
    <row r="5" spans="1:9" x14ac:dyDescent="0.2">
      <c r="A5" s="90" t="s">
        <v>136</v>
      </c>
      <c r="B5" s="90" t="s">
        <v>789</v>
      </c>
    </row>
    <row r="6" spans="1:9" x14ac:dyDescent="0.2">
      <c r="A6" s="90" t="s">
        <v>966</v>
      </c>
      <c r="B6" s="365">
        <v>2730.0947724839998</v>
      </c>
    </row>
    <row r="7" spans="1:9" x14ac:dyDescent="0.2">
      <c r="A7" s="90" t="s">
        <v>967</v>
      </c>
      <c r="B7" s="365">
        <v>3085.9116453189999</v>
      </c>
    </row>
    <row r="8" spans="1:9" x14ac:dyDescent="0.2">
      <c r="A8" s="90" t="s">
        <v>968</v>
      </c>
      <c r="B8" s="365">
        <v>2616.9121931039999</v>
      </c>
    </row>
    <row r="9" spans="1:9" x14ac:dyDescent="0.2">
      <c r="A9" s="90" t="s">
        <v>969</v>
      </c>
      <c r="B9" s="365">
        <v>2230.5559551599999</v>
      </c>
    </row>
    <row r="10" spans="1:9" x14ac:dyDescent="0.2">
      <c r="A10" s="90" t="s">
        <v>970</v>
      </c>
      <c r="B10" s="365">
        <v>2274.673480683</v>
      </c>
    </row>
    <row r="11" spans="1:9" x14ac:dyDescent="0.2">
      <c r="A11" s="90" t="s">
        <v>971</v>
      </c>
      <c r="B11" s="365">
        <v>2622.0250671829999</v>
      </c>
    </row>
    <row r="12" spans="1:9" x14ac:dyDescent="0.2">
      <c r="A12" s="90" t="s">
        <v>972</v>
      </c>
      <c r="B12" s="365">
        <v>2607.6028833780001</v>
      </c>
    </row>
    <row r="13" spans="1:9" x14ac:dyDescent="0.2">
      <c r="A13" s="90" t="s">
        <v>973</v>
      </c>
      <c r="B13" s="365">
        <v>2368.2431536099998</v>
      </c>
    </row>
    <row r="14" spans="1:9" x14ac:dyDescent="0.2">
      <c r="A14" s="90" t="s">
        <v>974</v>
      </c>
      <c r="B14" s="365">
        <v>1928.8196125219999</v>
      </c>
    </row>
    <row r="15" spans="1:9" x14ac:dyDescent="0.2">
      <c r="A15" s="90" t="s">
        <v>975</v>
      </c>
      <c r="B15" s="365">
        <v>2489.6324842909999</v>
      </c>
    </row>
    <row r="16" spans="1:9" x14ac:dyDescent="0.2">
      <c r="A16" s="90" t="s">
        <v>976</v>
      </c>
      <c r="B16" s="365">
        <v>2398.863823528</v>
      </c>
    </row>
    <row r="17" spans="1:2" x14ac:dyDescent="0.2">
      <c r="A17" s="90" t="s">
        <v>876</v>
      </c>
      <c r="B17" s="365">
        <v>2328.155214716</v>
      </c>
    </row>
    <row r="18" spans="1:2" x14ac:dyDescent="0.2">
      <c r="A18" s="90" t="s">
        <v>888</v>
      </c>
      <c r="B18" s="365">
        <v>2258.9147784229999</v>
      </c>
    </row>
    <row r="19" spans="1:2" x14ac:dyDescent="0.2">
      <c r="A19" s="90" t="s">
        <v>897</v>
      </c>
      <c r="B19" s="365">
        <v>1950.5947778069999</v>
      </c>
    </row>
    <row r="20" spans="1:2" x14ac:dyDescent="0.2">
      <c r="A20" s="90" t="s">
        <v>906</v>
      </c>
      <c r="B20" s="365">
        <v>1363.4424942529999</v>
      </c>
    </row>
    <row r="21" spans="1:2" x14ac:dyDescent="0.2">
      <c r="A21" s="90" t="s">
        <v>977</v>
      </c>
      <c r="B21" s="365">
        <v>1631.280287889</v>
      </c>
    </row>
    <row r="159" spans="2:2" x14ac:dyDescent="0.2">
      <c r="B159" s="415"/>
    </row>
  </sheetData>
  <mergeCells count="1">
    <mergeCell ref="H1:I1"/>
  </mergeCells>
  <hyperlinks>
    <hyperlink ref="H1:I1" location="Index!A1" display="Regresar al Índice" xr:uid="{A4C6C0CD-F35E-4DC1-A7CF-FEDECFA9143F}"/>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9A59-0229-4FB7-BE10-CE1D2BAE33FF}">
  <sheetPr codeName="Hoja80"/>
  <dimension ref="A1:I159"/>
  <sheetViews>
    <sheetView workbookViewId="0"/>
  </sheetViews>
  <sheetFormatPr baseColWidth="10" defaultRowHeight="14.25" x14ac:dyDescent="0.2"/>
  <cols>
    <col min="1" max="16384" width="11.42578125" style="90"/>
  </cols>
  <sheetData>
    <row r="1" spans="1:9" ht="15" x14ac:dyDescent="0.25">
      <c r="A1" s="63" t="s">
        <v>1259</v>
      </c>
      <c r="H1" s="408" t="s">
        <v>38</v>
      </c>
      <c r="I1" s="408"/>
    </row>
    <row r="2" spans="1:9" x14ac:dyDescent="0.2">
      <c r="A2" s="90" t="s">
        <v>788</v>
      </c>
    </row>
    <row r="3" spans="1:9" x14ac:dyDescent="0.2">
      <c r="A3" s="90" t="s">
        <v>790</v>
      </c>
    </row>
    <row r="5" spans="1:9" x14ac:dyDescent="0.2">
      <c r="A5" s="90" t="s">
        <v>324</v>
      </c>
      <c r="B5" s="90" t="s">
        <v>378</v>
      </c>
      <c r="C5" s="90" t="s">
        <v>789</v>
      </c>
      <c r="D5" s="90" t="s">
        <v>791</v>
      </c>
    </row>
    <row r="6" spans="1:9" x14ac:dyDescent="0.2">
      <c r="A6" s="90" t="s">
        <v>61</v>
      </c>
      <c r="B6" s="90" t="s">
        <v>140</v>
      </c>
      <c r="C6" s="365">
        <v>1894.489002693</v>
      </c>
      <c r="D6" s="365">
        <v>2527.46627940692</v>
      </c>
    </row>
    <row r="7" spans="1:9" x14ac:dyDescent="0.2">
      <c r="A7" s="90" t="s">
        <v>54</v>
      </c>
      <c r="B7" s="90" t="s">
        <v>141</v>
      </c>
      <c r="C7" s="365">
        <v>2285.2278420080002</v>
      </c>
      <c r="D7" s="365">
        <v>2537.5607932408302</v>
      </c>
    </row>
    <row r="8" spans="1:9" x14ac:dyDescent="0.2">
      <c r="A8" s="90" t="s">
        <v>54</v>
      </c>
      <c r="B8" s="90" t="s">
        <v>142</v>
      </c>
      <c r="C8" s="365">
        <v>1951.7494531350001</v>
      </c>
      <c r="D8" s="365">
        <v>2533.3422729833301</v>
      </c>
    </row>
    <row r="9" spans="1:9" x14ac:dyDescent="0.2">
      <c r="A9" s="90" t="s">
        <v>54</v>
      </c>
      <c r="B9" s="90" t="s">
        <v>143</v>
      </c>
      <c r="C9" s="365">
        <v>2175.4812712859998</v>
      </c>
      <c r="D9" s="365">
        <v>2562.3897347269199</v>
      </c>
    </row>
    <row r="10" spans="1:9" x14ac:dyDescent="0.2">
      <c r="A10" s="90" t="s">
        <v>54</v>
      </c>
      <c r="B10" s="90" t="s">
        <v>144</v>
      </c>
      <c r="C10" s="365">
        <v>2035.7041386769999</v>
      </c>
      <c r="D10" s="365">
        <v>2504.9085851989998</v>
      </c>
    </row>
    <row r="11" spans="1:9" x14ac:dyDescent="0.2">
      <c r="A11" s="90" t="s">
        <v>54</v>
      </c>
      <c r="B11" s="90" t="s">
        <v>145</v>
      </c>
      <c r="C11" s="365">
        <v>2248.3396784309998</v>
      </c>
      <c r="D11" s="365">
        <v>2470.5673086624201</v>
      </c>
    </row>
    <row r="12" spans="1:9" x14ac:dyDescent="0.2">
      <c r="A12" s="90" t="s">
        <v>54</v>
      </c>
      <c r="B12" s="90" t="s">
        <v>146</v>
      </c>
      <c r="C12" s="365">
        <v>2348.6737458900002</v>
      </c>
      <c r="D12" s="365">
        <v>2402.0975906121698</v>
      </c>
    </row>
    <row r="13" spans="1:9" x14ac:dyDescent="0.2">
      <c r="A13" s="90" t="s">
        <v>54</v>
      </c>
      <c r="B13" s="90" t="s">
        <v>147</v>
      </c>
      <c r="C13" s="365">
        <v>2738.4397930810001</v>
      </c>
      <c r="D13" s="365">
        <v>2366.8384883630001</v>
      </c>
    </row>
    <row r="14" spans="1:9" x14ac:dyDescent="0.2">
      <c r="A14" s="90" t="s">
        <v>54</v>
      </c>
      <c r="B14" s="90" t="s">
        <v>148</v>
      </c>
      <c r="C14" s="365">
        <v>2491.6026244730001</v>
      </c>
      <c r="D14" s="365">
        <v>2355.9231325444998</v>
      </c>
    </row>
    <row r="15" spans="1:9" x14ac:dyDescent="0.2">
      <c r="A15" s="90" t="s">
        <v>54</v>
      </c>
      <c r="B15" s="90" t="s">
        <v>149</v>
      </c>
      <c r="C15" s="365">
        <v>2368.2431536099998</v>
      </c>
      <c r="D15" s="365">
        <v>2335.9764883971702</v>
      </c>
    </row>
    <row r="16" spans="1:9" x14ac:dyDescent="0.2">
      <c r="A16" s="90" t="s">
        <v>54</v>
      </c>
      <c r="B16" s="90" t="s">
        <v>150</v>
      </c>
      <c r="C16" s="365">
        <v>2485.0202016819999</v>
      </c>
      <c r="D16" s="365">
        <v>2310.78935971192</v>
      </c>
    </row>
    <row r="17" spans="1:4" x14ac:dyDescent="0.2">
      <c r="A17" s="90" t="s">
        <v>54</v>
      </c>
      <c r="B17" s="90" t="s">
        <v>151</v>
      </c>
      <c r="C17" s="365">
        <v>2407.3612207289998</v>
      </c>
      <c r="D17" s="365">
        <v>2285.8610104745799</v>
      </c>
    </row>
    <row r="18" spans="1:4" x14ac:dyDescent="0.2">
      <c r="A18" s="90" t="s">
        <v>74</v>
      </c>
      <c r="B18" s="90" t="s">
        <v>140</v>
      </c>
      <c r="C18" s="365">
        <v>1574.013285857</v>
      </c>
      <c r="D18" s="365">
        <v>2259.1547007382501</v>
      </c>
    </row>
    <row r="19" spans="1:4" x14ac:dyDescent="0.2">
      <c r="A19" s="90" t="s">
        <v>54</v>
      </c>
      <c r="B19" s="90" t="s">
        <v>141</v>
      </c>
      <c r="C19" s="365">
        <v>1679.347788495</v>
      </c>
      <c r="D19" s="365">
        <v>2208.66469627883</v>
      </c>
    </row>
    <row r="20" spans="1:4" x14ac:dyDescent="0.2">
      <c r="A20" s="90" t="s">
        <v>54</v>
      </c>
      <c r="B20" s="90" t="s">
        <v>142</v>
      </c>
      <c r="C20" s="365">
        <v>1649.649151695</v>
      </c>
      <c r="D20" s="365">
        <v>2183.4896711588299</v>
      </c>
    </row>
    <row r="21" spans="1:4" x14ac:dyDescent="0.2">
      <c r="A21" s="90" t="s">
        <v>54</v>
      </c>
      <c r="B21" s="90" t="s">
        <v>143</v>
      </c>
      <c r="C21" s="365">
        <v>1610.1070104119999</v>
      </c>
      <c r="D21" s="365">
        <v>2136.3751494193298</v>
      </c>
    </row>
    <row r="22" spans="1:4" x14ac:dyDescent="0.2">
      <c r="A22" s="90" t="s">
        <v>54</v>
      </c>
      <c r="B22" s="90" t="s">
        <v>144</v>
      </c>
      <c r="C22" s="365">
        <v>1983.8585131570001</v>
      </c>
      <c r="D22" s="365">
        <v>2132.0546806259999</v>
      </c>
    </row>
    <row r="23" spans="1:4" x14ac:dyDescent="0.2">
      <c r="A23" s="90" t="s">
        <v>54</v>
      </c>
      <c r="B23" s="90" t="s">
        <v>145</v>
      </c>
      <c r="C23" s="365">
        <v>1977.752663881</v>
      </c>
      <c r="D23" s="365">
        <v>2109.50576274683</v>
      </c>
    </row>
    <row r="24" spans="1:4" x14ac:dyDescent="0.2">
      <c r="A24" s="90" t="s">
        <v>54</v>
      </c>
      <c r="B24" s="90" t="s">
        <v>146</v>
      </c>
      <c r="C24" s="365">
        <v>1689.822677398</v>
      </c>
      <c r="D24" s="365">
        <v>2054.60150703917</v>
      </c>
    </row>
    <row r="25" spans="1:4" x14ac:dyDescent="0.2">
      <c r="A25" s="90" t="s">
        <v>54</v>
      </c>
      <c r="B25" s="90" t="s">
        <v>147</v>
      </c>
      <c r="C25" s="365">
        <v>2010.1212929789999</v>
      </c>
      <c r="D25" s="365">
        <v>1993.9082986973301</v>
      </c>
    </row>
    <row r="26" spans="1:4" x14ac:dyDescent="0.2">
      <c r="A26" s="90" t="s">
        <v>54</v>
      </c>
      <c r="B26" s="90" t="s">
        <v>148</v>
      </c>
      <c r="C26" s="365">
        <v>2003.0738918500001</v>
      </c>
      <c r="D26" s="365">
        <v>1953.19757097875</v>
      </c>
    </row>
    <row r="27" spans="1:4" x14ac:dyDescent="0.2">
      <c r="A27" s="90" t="s">
        <v>54</v>
      </c>
      <c r="B27" s="90" t="s">
        <v>149</v>
      </c>
      <c r="C27" s="365">
        <v>1928.8196125219999</v>
      </c>
      <c r="D27" s="365">
        <v>1916.57894255475</v>
      </c>
    </row>
    <row r="28" spans="1:4" x14ac:dyDescent="0.2">
      <c r="A28" s="90" t="s">
        <v>54</v>
      </c>
      <c r="B28" s="90" t="s">
        <v>150</v>
      </c>
      <c r="C28" s="365">
        <v>1942.107419833</v>
      </c>
      <c r="D28" s="365">
        <v>1871.3362107339999</v>
      </c>
    </row>
    <row r="29" spans="1:4" x14ac:dyDescent="0.2">
      <c r="A29" s="90" t="s">
        <v>54</v>
      </c>
      <c r="B29" s="90" t="s">
        <v>151</v>
      </c>
      <c r="C29" s="365">
        <v>2321.6522857760001</v>
      </c>
      <c r="D29" s="365">
        <v>1864.1937994879199</v>
      </c>
    </row>
    <row r="30" spans="1:4" x14ac:dyDescent="0.2">
      <c r="A30" s="90" t="s">
        <v>75</v>
      </c>
      <c r="B30" s="90" t="s">
        <v>140</v>
      </c>
      <c r="C30" s="365">
        <v>2209.4747289289999</v>
      </c>
      <c r="D30" s="365">
        <v>1917.14891974392</v>
      </c>
    </row>
    <row r="31" spans="1:4" x14ac:dyDescent="0.2">
      <c r="A31" s="90" t="s">
        <v>54</v>
      </c>
      <c r="B31" s="90" t="s">
        <v>141</v>
      </c>
      <c r="C31" s="365">
        <v>1868.261175443</v>
      </c>
      <c r="D31" s="365">
        <v>1932.89170198958</v>
      </c>
    </row>
    <row r="32" spans="1:4" x14ac:dyDescent="0.2">
      <c r="A32" s="90" t="s">
        <v>54</v>
      </c>
      <c r="B32" s="90" t="s">
        <v>142</v>
      </c>
      <c r="C32" s="365">
        <v>2666.4913328950001</v>
      </c>
      <c r="D32" s="365">
        <v>2017.6285504229199</v>
      </c>
    </row>
    <row r="33" spans="1:4" x14ac:dyDescent="0.2">
      <c r="A33" s="90" t="s">
        <v>54</v>
      </c>
      <c r="B33" s="90" t="s">
        <v>143</v>
      </c>
      <c r="C33" s="365">
        <v>2330.124774075</v>
      </c>
      <c r="D33" s="365">
        <v>2077.6300307281699</v>
      </c>
    </row>
    <row r="34" spans="1:4" x14ac:dyDescent="0.2">
      <c r="A34" s="90" t="s">
        <v>54</v>
      </c>
      <c r="B34" s="90" t="s">
        <v>144</v>
      </c>
      <c r="C34" s="365">
        <v>2615.8516358030001</v>
      </c>
      <c r="D34" s="365">
        <v>2130.2961242820002</v>
      </c>
    </row>
    <row r="35" spans="1:4" x14ac:dyDescent="0.2">
      <c r="A35" s="90" t="s">
        <v>54</v>
      </c>
      <c r="B35" s="90" t="s">
        <v>145</v>
      </c>
      <c r="C35" s="365">
        <v>2317.7733903530002</v>
      </c>
      <c r="D35" s="365">
        <v>2158.63118482133</v>
      </c>
    </row>
    <row r="36" spans="1:4" x14ac:dyDescent="0.2">
      <c r="A36" s="90" t="s">
        <v>54</v>
      </c>
      <c r="B36" s="90" t="s">
        <v>146</v>
      </c>
      <c r="C36" s="365">
        <v>2121.4071263790001</v>
      </c>
      <c r="D36" s="365">
        <v>2194.5965555697499</v>
      </c>
    </row>
    <row r="37" spans="1:4" x14ac:dyDescent="0.2">
      <c r="A37" s="90" t="s">
        <v>54</v>
      </c>
      <c r="B37" s="90" t="s">
        <v>147</v>
      </c>
      <c r="C37" s="365">
        <v>2911.1634085370001</v>
      </c>
      <c r="D37" s="365">
        <v>2269.6833985329199</v>
      </c>
    </row>
    <row r="38" spans="1:4" x14ac:dyDescent="0.2">
      <c r="A38" s="90" t="s">
        <v>54</v>
      </c>
      <c r="B38" s="90" t="s">
        <v>148</v>
      </c>
      <c r="C38" s="365">
        <v>3073.4642871299998</v>
      </c>
      <c r="D38" s="365">
        <v>2358.8825981395798</v>
      </c>
    </row>
    <row r="39" spans="1:4" x14ac:dyDescent="0.2">
      <c r="A39" s="90" t="s">
        <v>54</v>
      </c>
      <c r="B39" s="90" t="s">
        <v>149</v>
      </c>
      <c r="C39" s="365">
        <v>2489.6324842909999</v>
      </c>
      <c r="D39" s="365">
        <v>2405.61700412033</v>
      </c>
    </row>
    <row r="40" spans="1:4" x14ac:dyDescent="0.2">
      <c r="A40" s="90" t="s">
        <v>54</v>
      </c>
      <c r="B40" s="90" t="s">
        <v>150</v>
      </c>
      <c r="C40" s="365">
        <v>2201.8290452659999</v>
      </c>
      <c r="D40" s="365">
        <v>2427.2604729064201</v>
      </c>
    </row>
    <row r="41" spans="1:4" x14ac:dyDescent="0.2">
      <c r="A41" s="90" t="s">
        <v>54</v>
      </c>
      <c r="B41" s="90" t="s">
        <v>151</v>
      </c>
      <c r="C41" s="365">
        <v>2032.009669413</v>
      </c>
      <c r="D41" s="365">
        <v>2403.1235882095002</v>
      </c>
    </row>
    <row r="42" spans="1:4" x14ac:dyDescent="0.2">
      <c r="A42" s="90" t="s">
        <v>76</v>
      </c>
      <c r="B42" s="90" t="s">
        <v>140</v>
      </c>
      <c r="C42" s="365">
        <v>2582.4303394610001</v>
      </c>
      <c r="D42" s="365">
        <v>2434.2032224205</v>
      </c>
    </row>
    <row r="43" spans="1:4" x14ac:dyDescent="0.2">
      <c r="A43" s="90" t="s">
        <v>54</v>
      </c>
      <c r="B43" s="90" t="s">
        <v>141</v>
      </c>
      <c r="C43" s="365">
        <v>2683.0153910640001</v>
      </c>
      <c r="D43" s="365">
        <v>2502.0994070555798</v>
      </c>
    </row>
    <row r="44" spans="1:4" x14ac:dyDescent="0.2">
      <c r="A44" s="90" t="s">
        <v>54</v>
      </c>
      <c r="B44" s="90" t="s">
        <v>142</v>
      </c>
      <c r="C44" s="365">
        <v>1919.491318549</v>
      </c>
      <c r="D44" s="365">
        <v>2439.84940586008</v>
      </c>
    </row>
    <row r="45" spans="1:4" x14ac:dyDescent="0.2">
      <c r="A45" s="90" t="s">
        <v>54</v>
      </c>
      <c r="B45" s="90" t="s">
        <v>143</v>
      </c>
      <c r="C45" s="365">
        <v>2240.3397922559998</v>
      </c>
      <c r="D45" s="365">
        <v>2432.3673240418302</v>
      </c>
    </row>
    <row r="46" spans="1:4" x14ac:dyDescent="0.2">
      <c r="A46" s="90" t="s">
        <v>54</v>
      </c>
      <c r="B46" s="90" t="s">
        <v>144</v>
      </c>
      <c r="C46" s="365">
        <v>2185.518440546</v>
      </c>
      <c r="D46" s="365">
        <v>2396.5062244370802</v>
      </c>
    </row>
    <row r="47" spans="1:4" x14ac:dyDescent="0.2">
      <c r="A47" s="90" t="s">
        <v>54</v>
      </c>
      <c r="B47" s="90" t="s">
        <v>145</v>
      </c>
      <c r="C47" s="365">
        <v>2146.7409138029998</v>
      </c>
      <c r="D47" s="365">
        <v>2382.2535180579198</v>
      </c>
    </row>
    <row r="48" spans="1:4" x14ac:dyDescent="0.2">
      <c r="A48" s="90" t="s">
        <v>54</v>
      </c>
      <c r="B48" s="90" t="s">
        <v>146</v>
      </c>
      <c r="C48" s="365">
        <v>2084.6418898729999</v>
      </c>
      <c r="D48" s="365">
        <v>2379.1897483490802</v>
      </c>
    </row>
    <row r="49" spans="1:4" x14ac:dyDescent="0.2">
      <c r="A49" s="90" t="s">
        <v>54</v>
      </c>
      <c r="B49" s="90" t="s">
        <v>147</v>
      </c>
      <c r="C49" s="365">
        <v>2495.2996727290001</v>
      </c>
      <c r="D49" s="365">
        <v>2344.5344370317498</v>
      </c>
    </row>
    <row r="50" spans="1:4" x14ac:dyDescent="0.2">
      <c r="A50" s="90" t="s">
        <v>54</v>
      </c>
      <c r="B50" s="90" t="s">
        <v>148</v>
      </c>
      <c r="C50" s="365">
        <v>2257.2019772600001</v>
      </c>
      <c r="D50" s="365">
        <v>2276.5125778759202</v>
      </c>
    </row>
    <row r="51" spans="1:4" x14ac:dyDescent="0.2">
      <c r="A51" s="90" t="s">
        <v>54</v>
      </c>
      <c r="B51" s="90" t="s">
        <v>149</v>
      </c>
      <c r="C51" s="365">
        <v>2398.863823528</v>
      </c>
      <c r="D51" s="365">
        <v>2268.9485228123299</v>
      </c>
    </row>
    <row r="52" spans="1:4" x14ac:dyDescent="0.2">
      <c r="A52" s="90" t="s">
        <v>54</v>
      </c>
      <c r="B52" s="90" t="s">
        <v>150</v>
      </c>
      <c r="C52" s="365">
        <v>2524.8973337920002</v>
      </c>
      <c r="D52" s="365">
        <v>2295.8708801895</v>
      </c>
    </row>
    <row r="53" spans="1:4" x14ac:dyDescent="0.2">
      <c r="A53" s="90" t="s">
        <v>54</v>
      </c>
      <c r="B53" s="90" t="s">
        <v>151</v>
      </c>
      <c r="C53" s="365">
        <v>2284.360025473</v>
      </c>
      <c r="D53" s="365">
        <v>2316.9000765278302</v>
      </c>
    </row>
    <row r="54" spans="1:4" x14ac:dyDescent="0.2">
      <c r="A54" s="90" t="s">
        <v>77</v>
      </c>
      <c r="B54" s="90" t="s">
        <v>140</v>
      </c>
      <c r="C54" s="365">
        <v>1933.504086593</v>
      </c>
      <c r="D54" s="365">
        <v>2262.8228887888299</v>
      </c>
    </row>
    <row r="55" spans="1:4" x14ac:dyDescent="0.2">
      <c r="A55" s="90" t="s">
        <v>54</v>
      </c>
      <c r="B55" s="90" t="s">
        <v>141</v>
      </c>
      <c r="C55" s="365">
        <v>2183.8845315489998</v>
      </c>
      <c r="D55" s="365">
        <v>2221.2286504959202</v>
      </c>
    </row>
    <row r="56" spans="1:4" x14ac:dyDescent="0.2">
      <c r="A56" s="90" t="s">
        <v>54</v>
      </c>
      <c r="B56" s="90" t="s">
        <v>142</v>
      </c>
      <c r="C56" s="365">
        <v>2230.315251774</v>
      </c>
      <c r="D56" s="365">
        <v>2247.1306449313302</v>
      </c>
    </row>
    <row r="57" spans="1:4" x14ac:dyDescent="0.2">
      <c r="A57" s="90" t="s">
        <v>54</v>
      </c>
      <c r="B57" s="90" t="s">
        <v>143</v>
      </c>
      <c r="C57" s="365">
        <v>2505.9196947949999</v>
      </c>
      <c r="D57" s="365">
        <v>2269.2623034762501</v>
      </c>
    </row>
    <row r="58" spans="1:4" x14ac:dyDescent="0.2">
      <c r="A58" s="90" t="s">
        <v>54</v>
      </c>
      <c r="B58" s="90" t="s">
        <v>144</v>
      </c>
      <c r="C58" s="365">
        <v>2653.2230326839999</v>
      </c>
      <c r="D58" s="365">
        <v>2308.2376861544199</v>
      </c>
    </row>
    <row r="59" spans="1:4" x14ac:dyDescent="0.2">
      <c r="A59" s="90" t="s">
        <v>54</v>
      </c>
      <c r="B59" s="90" t="s">
        <v>145</v>
      </c>
      <c r="C59" s="365">
        <v>2856.25875189</v>
      </c>
      <c r="D59" s="365">
        <v>2367.3641726616702</v>
      </c>
    </row>
    <row r="60" spans="1:4" x14ac:dyDescent="0.2">
      <c r="A60" s="90" t="s">
        <v>54</v>
      </c>
      <c r="B60" s="90" t="s">
        <v>146</v>
      </c>
      <c r="C60" s="365">
        <v>2113.3048988669998</v>
      </c>
      <c r="D60" s="365">
        <v>2369.7527567444999</v>
      </c>
    </row>
    <row r="61" spans="1:4" x14ac:dyDescent="0.2">
      <c r="A61" s="90" t="s">
        <v>54</v>
      </c>
      <c r="B61" s="90" t="s">
        <v>147</v>
      </c>
      <c r="C61" s="365">
        <v>2341.0457055470001</v>
      </c>
      <c r="D61" s="365">
        <v>2356.8982594793301</v>
      </c>
    </row>
    <row r="62" spans="1:4" x14ac:dyDescent="0.2">
      <c r="A62" s="90" t="s">
        <v>54</v>
      </c>
      <c r="B62" s="90" t="s">
        <v>148</v>
      </c>
      <c r="C62" s="365">
        <v>2138.7394757860002</v>
      </c>
      <c r="D62" s="365">
        <v>2347.0263843564999</v>
      </c>
    </row>
    <row r="63" spans="1:4" x14ac:dyDescent="0.2">
      <c r="A63" s="90" t="s">
        <v>54</v>
      </c>
      <c r="B63" s="90" t="s">
        <v>149</v>
      </c>
      <c r="C63" s="365">
        <v>2328.155214716</v>
      </c>
      <c r="D63" s="365">
        <v>2341.1340002888301</v>
      </c>
    </row>
    <row r="64" spans="1:4" x14ac:dyDescent="0.2">
      <c r="A64" s="90" t="s">
        <v>54</v>
      </c>
      <c r="B64" s="90" t="s">
        <v>150</v>
      </c>
      <c r="C64" s="365">
        <v>2188.4737942239999</v>
      </c>
      <c r="D64" s="365">
        <v>2313.09870532483</v>
      </c>
    </row>
    <row r="65" spans="1:4" x14ac:dyDescent="0.2">
      <c r="A65" s="90" t="s">
        <v>54</v>
      </c>
      <c r="B65" s="90" t="s">
        <v>151</v>
      </c>
      <c r="C65" s="365">
        <v>2738.79935746</v>
      </c>
      <c r="D65" s="365">
        <v>2350.9686496570798</v>
      </c>
    </row>
    <row r="66" spans="1:4" x14ac:dyDescent="0.2">
      <c r="A66" s="90" t="s">
        <v>78</v>
      </c>
      <c r="B66" s="90" t="s">
        <v>140</v>
      </c>
      <c r="C66" s="365">
        <v>1943.3097480609999</v>
      </c>
      <c r="D66" s="365">
        <v>2351.7857881127502</v>
      </c>
    </row>
    <row r="67" spans="1:4" x14ac:dyDescent="0.2">
      <c r="A67" s="90" t="s">
        <v>54</v>
      </c>
      <c r="B67" s="90" t="s">
        <v>141</v>
      </c>
      <c r="C67" s="365">
        <v>1833.0975500510001</v>
      </c>
      <c r="D67" s="365">
        <v>2322.5535396545802</v>
      </c>
    </row>
    <row r="68" spans="1:4" x14ac:dyDescent="0.2">
      <c r="A68" s="90" t="s">
        <v>54</v>
      </c>
      <c r="B68" s="90" t="s">
        <v>142</v>
      </c>
      <c r="C68" s="365">
        <v>1993.3354172859999</v>
      </c>
      <c r="D68" s="365">
        <v>2302.8052201139199</v>
      </c>
    </row>
    <row r="69" spans="1:4" x14ac:dyDescent="0.2">
      <c r="A69" s="90" t="s">
        <v>54</v>
      </c>
      <c r="B69" s="90" t="s">
        <v>143</v>
      </c>
      <c r="C69" s="365">
        <v>2020.074211823</v>
      </c>
      <c r="D69" s="365">
        <v>2262.3180965329202</v>
      </c>
    </row>
    <row r="70" spans="1:4" x14ac:dyDescent="0.2">
      <c r="A70" s="90" t="s">
        <v>54</v>
      </c>
      <c r="B70" s="90" t="s">
        <v>144</v>
      </c>
      <c r="C70" s="365">
        <v>2541.948392153</v>
      </c>
      <c r="D70" s="365">
        <v>2253.0452098219998</v>
      </c>
    </row>
    <row r="71" spans="1:4" x14ac:dyDescent="0.2">
      <c r="A71" s="90" t="s">
        <v>54</v>
      </c>
      <c r="B71" s="90" t="s">
        <v>145</v>
      </c>
      <c r="C71" s="365">
        <v>2100.354253905</v>
      </c>
      <c r="D71" s="365">
        <v>2190.0531683232498</v>
      </c>
    </row>
    <row r="72" spans="1:4" x14ac:dyDescent="0.2">
      <c r="A72" s="90" t="s">
        <v>54</v>
      </c>
      <c r="B72" s="90" t="s">
        <v>146</v>
      </c>
      <c r="C72" s="365">
        <v>2384.4574904649999</v>
      </c>
      <c r="D72" s="365">
        <v>2212.6492176230799</v>
      </c>
    </row>
    <row r="73" spans="1:4" x14ac:dyDescent="0.2">
      <c r="A73" s="90" t="s">
        <v>54</v>
      </c>
      <c r="B73" s="90" t="s">
        <v>147</v>
      </c>
      <c r="C73" s="365">
        <v>2818.0111267080001</v>
      </c>
      <c r="D73" s="365">
        <v>2252.3963360531702</v>
      </c>
    </row>
    <row r="74" spans="1:4" x14ac:dyDescent="0.2">
      <c r="A74" s="90" t="s">
        <v>54</v>
      </c>
      <c r="B74" s="90" t="s">
        <v>148</v>
      </c>
      <c r="C74" s="365">
        <v>1852.7433452539999</v>
      </c>
      <c r="D74" s="365">
        <v>2228.5633251754998</v>
      </c>
    </row>
    <row r="75" spans="1:4" x14ac:dyDescent="0.2">
      <c r="A75" s="90" t="s">
        <v>54</v>
      </c>
      <c r="B75" s="90" t="s">
        <v>149</v>
      </c>
      <c r="C75" s="365">
        <v>2258.9147784229999</v>
      </c>
      <c r="D75" s="365">
        <v>2222.7932888177502</v>
      </c>
    </row>
    <row r="76" spans="1:4" x14ac:dyDescent="0.2">
      <c r="A76" s="90" t="s">
        <v>54</v>
      </c>
      <c r="B76" s="90" t="s">
        <v>150</v>
      </c>
      <c r="C76" s="365">
        <v>1720.1555108</v>
      </c>
      <c r="D76" s="365">
        <v>2183.7667651990801</v>
      </c>
    </row>
    <row r="77" spans="1:4" x14ac:dyDescent="0.2">
      <c r="A77" s="90" t="s">
        <v>54</v>
      </c>
      <c r="B77" s="90" t="s">
        <v>151</v>
      </c>
      <c r="C77" s="365">
        <v>2789.8769758859999</v>
      </c>
      <c r="D77" s="365">
        <v>2188.0232334012499</v>
      </c>
    </row>
    <row r="78" spans="1:4" x14ac:dyDescent="0.2">
      <c r="A78" s="90" t="s">
        <v>79</v>
      </c>
      <c r="B78" s="90" t="s">
        <v>140</v>
      </c>
      <c r="C78" s="365">
        <v>1768.7447041519999</v>
      </c>
      <c r="D78" s="365">
        <v>2173.4761464088301</v>
      </c>
    </row>
    <row r="79" spans="1:4" x14ac:dyDescent="0.2">
      <c r="A79" s="90" t="s">
        <v>54</v>
      </c>
      <c r="B79" s="90" t="s">
        <v>141</v>
      </c>
      <c r="C79" s="365">
        <v>1743.1875806170001</v>
      </c>
      <c r="D79" s="365">
        <v>2165.9836489559998</v>
      </c>
    </row>
    <row r="80" spans="1:4" x14ac:dyDescent="0.2">
      <c r="A80" s="90" t="s">
        <v>54</v>
      </c>
      <c r="B80" s="90" t="s">
        <v>142</v>
      </c>
      <c r="C80" s="365">
        <v>1986.6897139979999</v>
      </c>
      <c r="D80" s="365">
        <v>2165.42984034867</v>
      </c>
    </row>
    <row r="81" spans="1:4" x14ac:dyDescent="0.2">
      <c r="A81" s="90" t="s">
        <v>54</v>
      </c>
      <c r="B81" s="90" t="s">
        <v>143</v>
      </c>
      <c r="C81" s="365">
        <v>1733.73172935</v>
      </c>
      <c r="D81" s="365">
        <v>2141.5679668092498</v>
      </c>
    </row>
    <row r="82" spans="1:4" x14ac:dyDescent="0.2">
      <c r="A82" s="90" t="s">
        <v>54</v>
      </c>
      <c r="B82" s="90" t="s">
        <v>144</v>
      </c>
      <c r="C82" s="365">
        <v>1798.6615119109999</v>
      </c>
      <c r="D82" s="365">
        <v>2079.6273934557498</v>
      </c>
    </row>
    <row r="83" spans="1:4" x14ac:dyDescent="0.2">
      <c r="A83" s="90" t="s">
        <v>54</v>
      </c>
      <c r="B83" s="90" t="s">
        <v>145</v>
      </c>
      <c r="C83" s="365">
        <v>1780.596483992</v>
      </c>
      <c r="D83" s="365">
        <v>2052.98091262967</v>
      </c>
    </row>
    <row r="84" spans="1:4" x14ac:dyDescent="0.2">
      <c r="A84" s="90" t="s">
        <v>54</v>
      </c>
      <c r="B84" s="90" t="s">
        <v>146</v>
      </c>
      <c r="C84" s="365">
        <v>1764.628665447</v>
      </c>
      <c r="D84" s="365">
        <v>2001.3285105448299</v>
      </c>
    </row>
    <row r="85" spans="1:4" x14ac:dyDescent="0.2">
      <c r="A85" s="90" t="s">
        <v>54</v>
      </c>
      <c r="B85" s="90" t="s">
        <v>147</v>
      </c>
      <c r="C85" s="365">
        <v>1883.842661506</v>
      </c>
      <c r="D85" s="365">
        <v>1923.48113844467</v>
      </c>
    </row>
    <row r="86" spans="1:4" x14ac:dyDescent="0.2">
      <c r="A86" s="90" t="s">
        <v>54</v>
      </c>
      <c r="B86" s="90" t="s">
        <v>148</v>
      </c>
      <c r="C86" s="365">
        <v>1869.15929342</v>
      </c>
      <c r="D86" s="365">
        <v>1924.8491341251699</v>
      </c>
    </row>
    <row r="87" spans="1:4" x14ac:dyDescent="0.2">
      <c r="A87" s="90" t="s">
        <v>54</v>
      </c>
      <c r="B87" s="90" t="s">
        <v>149</v>
      </c>
      <c r="C87" s="365">
        <v>1950.5947778069999</v>
      </c>
      <c r="D87" s="365">
        <v>1899.1558007404999</v>
      </c>
    </row>
    <row r="88" spans="1:4" x14ac:dyDescent="0.2">
      <c r="A88" s="90" t="s">
        <v>54</v>
      </c>
      <c r="B88" s="90" t="s">
        <v>150</v>
      </c>
      <c r="C88" s="365">
        <v>1916.1944893360001</v>
      </c>
      <c r="D88" s="365">
        <v>1915.4923822851699</v>
      </c>
    </row>
    <row r="89" spans="1:4" x14ac:dyDescent="0.2">
      <c r="A89" s="90" t="s">
        <v>54</v>
      </c>
      <c r="B89" s="90" t="s">
        <v>151</v>
      </c>
      <c r="C89" s="365">
        <v>1925.1618791159999</v>
      </c>
      <c r="D89" s="365">
        <v>1843.4327908876701</v>
      </c>
    </row>
    <row r="90" spans="1:4" x14ac:dyDescent="0.2">
      <c r="A90" s="90" t="s">
        <v>80</v>
      </c>
      <c r="B90" s="90" t="s">
        <v>140</v>
      </c>
      <c r="C90" s="365">
        <v>1583.2968420730001</v>
      </c>
      <c r="D90" s="365">
        <v>1827.97880238108</v>
      </c>
    </row>
    <row r="91" spans="1:4" x14ac:dyDescent="0.2">
      <c r="A91" s="90" t="s">
        <v>54</v>
      </c>
      <c r="B91" s="90" t="s">
        <v>141</v>
      </c>
      <c r="C91" s="365">
        <v>1672.5844089719999</v>
      </c>
      <c r="D91" s="365">
        <v>1822.0952047440001</v>
      </c>
    </row>
    <row r="92" spans="1:4" x14ac:dyDescent="0.2">
      <c r="A92" s="90" t="s">
        <v>54</v>
      </c>
      <c r="B92" s="90" t="s">
        <v>142</v>
      </c>
      <c r="C92" s="365">
        <v>1555.8531746660001</v>
      </c>
      <c r="D92" s="365">
        <v>1786.19215979967</v>
      </c>
    </row>
    <row r="93" spans="1:4" x14ac:dyDescent="0.2">
      <c r="A93" s="90" t="s">
        <v>54</v>
      </c>
      <c r="B93" s="90" t="s">
        <v>143</v>
      </c>
      <c r="C93" s="365">
        <v>1277.8516513100001</v>
      </c>
      <c r="D93" s="365">
        <v>1748.2021532963299</v>
      </c>
    </row>
    <row r="94" spans="1:4" x14ac:dyDescent="0.2">
      <c r="A94" s="90" t="s">
        <v>54</v>
      </c>
      <c r="B94" s="90" t="s">
        <v>144</v>
      </c>
      <c r="C94" s="365">
        <v>1223.713025258</v>
      </c>
      <c r="D94" s="365">
        <v>1700.28977940858</v>
      </c>
    </row>
    <row r="95" spans="1:4" x14ac:dyDescent="0.2">
      <c r="A95" s="90" t="s">
        <v>54</v>
      </c>
      <c r="B95" s="90" t="s">
        <v>145</v>
      </c>
      <c r="C95" s="365">
        <v>1307.371234209</v>
      </c>
      <c r="D95" s="365">
        <v>1660.85434192667</v>
      </c>
    </row>
    <row r="96" spans="1:4" x14ac:dyDescent="0.2">
      <c r="A96" s="90" t="s">
        <v>54</v>
      </c>
      <c r="B96" s="90" t="s">
        <v>146</v>
      </c>
      <c r="C96" s="365">
        <v>1307.3254495050001</v>
      </c>
      <c r="D96" s="365">
        <v>1622.74574059817</v>
      </c>
    </row>
    <row r="97" spans="1:4" x14ac:dyDescent="0.2">
      <c r="A97" s="90" t="s">
        <v>54</v>
      </c>
      <c r="B97" s="90" t="s">
        <v>147</v>
      </c>
      <c r="C97" s="365">
        <v>1310.3460591789999</v>
      </c>
      <c r="D97" s="365">
        <v>1574.95435707092</v>
      </c>
    </row>
    <row r="98" spans="1:4" x14ac:dyDescent="0.2">
      <c r="A98" s="90" t="s">
        <v>54</v>
      </c>
      <c r="B98" s="90" t="s">
        <v>148</v>
      </c>
      <c r="C98" s="365">
        <v>1471.0050672120001</v>
      </c>
      <c r="D98" s="365">
        <v>1541.7748382202501</v>
      </c>
    </row>
    <row r="99" spans="1:4" x14ac:dyDescent="0.2">
      <c r="A99" s="90" t="s">
        <v>54</v>
      </c>
      <c r="B99" s="90" t="s">
        <v>149</v>
      </c>
      <c r="C99" s="365">
        <v>1363.4424942529999</v>
      </c>
      <c r="D99" s="365">
        <v>1492.84548125742</v>
      </c>
    </row>
    <row r="100" spans="1:4" x14ac:dyDescent="0.2">
      <c r="A100" s="90" t="s">
        <v>54</v>
      </c>
      <c r="B100" s="90" t="s">
        <v>150</v>
      </c>
      <c r="C100" s="365">
        <v>1460.688703861</v>
      </c>
      <c r="D100" s="365">
        <v>1454.88666580117</v>
      </c>
    </row>
    <row r="101" spans="1:4" x14ac:dyDescent="0.2">
      <c r="A101" s="90" t="s">
        <v>54</v>
      </c>
      <c r="B101" s="90" t="s">
        <v>151</v>
      </c>
      <c r="C101" s="365">
        <v>1393.5600072550001</v>
      </c>
      <c r="D101" s="365">
        <v>1410.5865098127499</v>
      </c>
    </row>
    <row r="102" spans="1:4" x14ac:dyDescent="0.2">
      <c r="A102" s="90" t="s">
        <v>550</v>
      </c>
      <c r="B102" s="90" t="s">
        <v>140</v>
      </c>
      <c r="C102" s="365">
        <v>1323.412155429</v>
      </c>
      <c r="D102" s="365">
        <v>1388.9294525924199</v>
      </c>
    </row>
    <row r="103" spans="1:4" x14ac:dyDescent="0.2">
      <c r="A103" s="90" t="s">
        <v>54</v>
      </c>
      <c r="B103" s="90" t="s">
        <v>141</v>
      </c>
      <c r="C103" s="365">
        <v>1285.704185396</v>
      </c>
      <c r="D103" s="365">
        <v>1356.6894339610801</v>
      </c>
    </row>
    <row r="104" spans="1:4" x14ac:dyDescent="0.2">
      <c r="A104" s="90" t="s">
        <v>54</v>
      </c>
      <c r="B104" s="90" t="s">
        <v>142</v>
      </c>
      <c r="C104" s="365">
        <v>1562.2819323379999</v>
      </c>
      <c r="D104" s="365">
        <v>1357.2251637670799</v>
      </c>
    </row>
    <row r="105" spans="1:4" x14ac:dyDescent="0.2">
      <c r="A105" s="90" t="s">
        <v>54</v>
      </c>
      <c r="B105" s="90" t="s">
        <v>143</v>
      </c>
      <c r="C105" s="365">
        <v>1404.678035726</v>
      </c>
      <c r="D105" s="365">
        <v>1367.7940291350801</v>
      </c>
    </row>
    <row r="106" spans="1:4" x14ac:dyDescent="0.2">
      <c r="A106" s="90" t="s">
        <v>54</v>
      </c>
      <c r="B106" s="90" t="s">
        <v>144</v>
      </c>
      <c r="C106" s="365">
        <v>1324.3402681709999</v>
      </c>
      <c r="D106" s="365">
        <v>1376.1796327111699</v>
      </c>
    </row>
    <row r="107" spans="1:4" x14ac:dyDescent="0.2">
      <c r="A107" s="90" t="s">
        <v>54</v>
      </c>
      <c r="B107" s="90" t="s">
        <v>145</v>
      </c>
      <c r="C107" s="365">
        <v>1248.675763365</v>
      </c>
      <c r="D107" s="365">
        <v>1371.28834347417</v>
      </c>
    </row>
    <row r="108" spans="1:4" x14ac:dyDescent="0.2">
      <c r="A108" s="90" t="s">
        <v>54</v>
      </c>
      <c r="B108" s="90" t="s">
        <v>146</v>
      </c>
      <c r="C108" s="365">
        <v>1498.2356071429999</v>
      </c>
      <c r="D108" s="365">
        <v>1387.19752327733</v>
      </c>
    </row>
    <row r="109" spans="1:4" x14ac:dyDescent="0.2">
      <c r="A109" s="90" t="s">
        <v>54</v>
      </c>
      <c r="B109" s="90" t="s">
        <v>147</v>
      </c>
      <c r="C109" s="365">
        <v>1314.2402707599999</v>
      </c>
      <c r="D109" s="365">
        <v>1387.52204090908</v>
      </c>
    </row>
    <row r="110" spans="1:4" x14ac:dyDescent="0.2">
      <c r="A110" s="90" t="s">
        <v>54</v>
      </c>
      <c r="B110" s="90" t="s">
        <v>148</v>
      </c>
      <c r="C110" s="365">
        <v>1543.086057152</v>
      </c>
      <c r="D110" s="365">
        <v>1393.5287900707499</v>
      </c>
    </row>
    <row r="111" spans="1:4" x14ac:dyDescent="0.2">
      <c r="A111" s="90" t="s">
        <v>54</v>
      </c>
      <c r="B111" s="90" t="s">
        <v>149</v>
      </c>
      <c r="C111" s="365">
        <v>1631.280287889</v>
      </c>
      <c r="D111" s="365">
        <v>1415.8486062070799</v>
      </c>
    </row>
    <row r="159" spans="2:2" x14ac:dyDescent="0.2">
      <c r="B159" s="415"/>
    </row>
  </sheetData>
  <mergeCells count="1">
    <mergeCell ref="H1:I1"/>
  </mergeCells>
  <hyperlinks>
    <hyperlink ref="H1:I1" location="Index!A1" display="Regresar al Índice" xr:uid="{9F80B62F-B232-44FC-B749-8840D46C233F}"/>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2AAAB-E0B2-4ED0-A6A6-01BAAA4D937B}">
  <sheetPr codeName="Hoja94"/>
  <dimension ref="A1:I159"/>
  <sheetViews>
    <sheetView workbookViewId="0"/>
  </sheetViews>
  <sheetFormatPr baseColWidth="10" defaultRowHeight="14.25" x14ac:dyDescent="0.2"/>
  <cols>
    <col min="1" max="16384" width="11.42578125" style="90"/>
  </cols>
  <sheetData>
    <row r="1" spans="1:9" ht="15" x14ac:dyDescent="0.25">
      <c r="A1" s="63" t="s">
        <v>1260</v>
      </c>
      <c r="H1" s="408" t="s">
        <v>38</v>
      </c>
      <c r="I1" s="408"/>
    </row>
    <row r="2" spans="1:9" x14ac:dyDescent="0.2">
      <c r="A2" s="90" t="s">
        <v>788</v>
      </c>
    </row>
    <row r="3" spans="1:9" x14ac:dyDescent="0.2">
      <c r="A3" s="90" t="s">
        <v>792</v>
      </c>
    </row>
    <row r="5" spans="1:9" x14ac:dyDescent="0.2">
      <c r="A5" s="90" t="s">
        <v>324</v>
      </c>
      <c r="B5" s="90" t="s">
        <v>378</v>
      </c>
      <c r="C5" s="90" t="s">
        <v>52</v>
      </c>
      <c r="D5" s="90" t="s">
        <v>379</v>
      </c>
    </row>
    <row r="6" spans="1:9" x14ac:dyDescent="0.2">
      <c r="A6" s="90" t="s">
        <v>61</v>
      </c>
      <c r="B6" s="90" t="s">
        <v>140</v>
      </c>
      <c r="C6" s="209">
        <v>-0.47355240180313501</v>
      </c>
      <c r="D6" s="209">
        <v>3.0256728215756099</v>
      </c>
    </row>
    <row r="7" spans="1:9" x14ac:dyDescent="0.2">
      <c r="A7" s="90" t="s">
        <v>54</v>
      </c>
      <c r="B7" s="90" t="s">
        <v>141</v>
      </c>
      <c r="C7" s="209">
        <v>1.57257808595226</v>
      </c>
      <c r="D7" s="209">
        <v>2.4348001194693798</v>
      </c>
    </row>
    <row r="8" spans="1:9" x14ac:dyDescent="0.2">
      <c r="A8" s="90" t="s">
        <v>54</v>
      </c>
      <c r="B8" s="90" t="s">
        <v>142</v>
      </c>
      <c r="C8" s="209">
        <v>2.0237160076320699</v>
      </c>
      <c r="D8" s="209">
        <v>1.96971867507196</v>
      </c>
    </row>
    <row r="9" spans="1:9" x14ac:dyDescent="0.2">
      <c r="A9" s="90" t="s">
        <v>54</v>
      </c>
      <c r="B9" s="90" t="s">
        <v>143</v>
      </c>
      <c r="C9" s="209">
        <v>5.3995302011886599</v>
      </c>
      <c r="D9" s="209">
        <v>2.0539285037026702</v>
      </c>
    </row>
    <row r="10" spans="1:9" x14ac:dyDescent="0.2">
      <c r="A10" s="90" t="s">
        <v>54</v>
      </c>
      <c r="B10" s="90" t="s">
        <v>144</v>
      </c>
      <c r="C10" s="209">
        <v>2.1040767471631301</v>
      </c>
      <c r="D10" s="209">
        <v>1.8672707084586799</v>
      </c>
    </row>
    <row r="11" spans="1:9" x14ac:dyDescent="0.2">
      <c r="A11" s="90" t="s">
        <v>54</v>
      </c>
      <c r="B11" s="90" t="s">
        <v>145</v>
      </c>
      <c r="C11" s="209">
        <v>0.41285680708727002</v>
      </c>
      <c r="D11" s="209">
        <v>1.6124077556816401</v>
      </c>
    </row>
    <row r="12" spans="1:9" x14ac:dyDescent="0.2">
      <c r="A12" s="90" t="s">
        <v>54</v>
      </c>
      <c r="B12" s="90" t="s">
        <v>146</v>
      </c>
      <c r="C12" s="209">
        <v>-3.66970573873227</v>
      </c>
      <c r="D12" s="209">
        <v>1.1412458375688901</v>
      </c>
    </row>
    <row r="13" spans="1:9" x14ac:dyDescent="0.2">
      <c r="A13" s="90" t="s">
        <v>54</v>
      </c>
      <c r="B13" s="90" t="s">
        <v>147</v>
      </c>
      <c r="C13" s="209">
        <v>-7.1657826622313898</v>
      </c>
      <c r="D13" s="209">
        <v>0.27579102671008299</v>
      </c>
    </row>
    <row r="14" spans="1:9" x14ac:dyDescent="0.2">
      <c r="A14" s="90" t="s">
        <v>54</v>
      </c>
      <c r="B14" s="90" t="s">
        <v>148</v>
      </c>
      <c r="C14" s="209">
        <v>-7.2677943431433896</v>
      </c>
      <c r="D14" s="209">
        <v>-0.52054146934540602</v>
      </c>
    </row>
    <row r="15" spans="1:9" x14ac:dyDescent="0.2">
      <c r="A15" s="90" t="s">
        <v>54</v>
      </c>
      <c r="B15" s="90" t="s">
        <v>149</v>
      </c>
      <c r="C15" s="209">
        <v>-8.0094028839736602</v>
      </c>
      <c r="D15" s="209">
        <v>-1.27649241203506</v>
      </c>
    </row>
    <row r="16" spans="1:9" x14ac:dyDescent="0.2">
      <c r="A16" s="90" t="s">
        <v>54</v>
      </c>
      <c r="B16" s="90" t="s">
        <v>150</v>
      </c>
      <c r="C16" s="209">
        <v>-8.8593399601294305</v>
      </c>
      <c r="D16" s="209">
        <v>-1.9968543287577101</v>
      </c>
    </row>
    <row r="17" spans="1:4" x14ac:dyDescent="0.2">
      <c r="A17" s="90" t="s">
        <v>54</v>
      </c>
      <c r="B17" s="90" t="s">
        <v>151</v>
      </c>
      <c r="C17" s="209">
        <v>-10.313004675974</v>
      </c>
      <c r="D17" s="209">
        <v>-2.8538187347469899</v>
      </c>
    </row>
    <row r="18" spans="1:4" x14ac:dyDescent="0.2">
      <c r="A18" s="90" t="s">
        <v>74</v>
      </c>
      <c r="B18" s="90" t="s">
        <v>140</v>
      </c>
      <c r="C18" s="209">
        <v>-10.6158321816118</v>
      </c>
      <c r="D18" s="209">
        <v>-3.6990087163977199</v>
      </c>
    </row>
    <row r="19" spans="1:4" x14ac:dyDescent="0.2">
      <c r="A19" s="90" t="s">
        <v>54</v>
      </c>
      <c r="B19" s="90" t="s">
        <v>141</v>
      </c>
      <c r="C19" s="209">
        <v>-12.961112018993299</v>
      </c>
      <c r="D19" s="209">
        <v>-4.91014955847651</v>
      </c>
    </row>
    <row r="20" spans="1:4" x14ac:dyDescent="0.2">
      <c r="A20" s="90" t="s">
        <v>54</v>
      </c>
      <c r="B20" s="90" t="s">
        <v>142</v>
      </c>
      <c r="C20" s="209">
        <v>-13.80992239207</v>
      </c>
      <c r="D20" s="209">
        <v>-6.2296194251183499</v>
      </c>
    </row>
    <row r="21" spans="1:4" x14ac:dyDescent="0.2">
      <c r="A21" s="90" t="s">
        <v>54</v>
      </c>
      <c r="B21" s="90" t="s">
        <v>143</v>
      </c>
      <c r="C21" s="209">
        <v>-16.625674835252401</v>
      </c>
      <c r="D21" s="209">
        <v>-8.0650531781551003</v>
      </c>
    </row>
    <row r="22" spans="1:4" x14ac:dyDescent="0.2">
      <c r="A22" s="90" t="s">
        <v>54</v>
      </c>
      <c r="B22" s="90" t="s">
        <v>144</v>
      </c>
      <c r="C22" s="209">
        <v>-14.8849306029018</v>
      </c>
      <c r="D22" s="209">
        <v>-9.4808037906605094</v>
      </c>
    </row>
    <row r="23" spans="1:4" x14ac:dyDescent="0.2">
      <c r="A23" s="90" t="s">
        <v>54</v>
      </c>
      <c r="B23" s="90" t="s">
        <v>145</v>
      </c>
      <c r="C23" s="209">
        <v>-14.6145196955215</v>
      </c>
      <c r="D23" s="209">
        <v>-10.733085165877901</v>
      </c>
    </row>
    <row r="24" spans="1:4" x14ac:dyDescent="0.2">
      <c r="A24" s="90" t="s">
        <v>54</v>
      </c>
      <c r="B24" s="90" t="s">
        <v>146</v>
      </c>
      <c r="C24" s="209">
        <v>-14.4663599402072</v>
      </c>
      <c r="D24" s="209">
        <v>-11.6328063493341</v>
      </c>
    </row>
    <row r="25" spans="1:4" x14ac:dyDescent="0.2">
      <c r="A25" s="90" t="s">
        <v>54</v>
      </c>
      <c r="B25" s="90" t="s">
        <v>147</v>
      </c>
      <c r="C25" s="209">
        <v>-15.756469716850001</v>
      </c>
      <c r="D25" s="209">
        <v>-12.348696937219</v>
      </c>
    </row>
    <row r="26" spans="1:4" x14ac:dyDescent="0.2">
      <c r="A26" s="90" t="s">
        <v>54</v>
      </c>
      <c r="B26" s="90" t="s">
        <v>148</v>
      </c>
      <c r="C26" s="209">
        <v>-17.094172386294598</v>
      </c>
      <c r="D26" s="209">
        <v>-13.1675617741483</v>
      </c>
    </row>
    <row r="27" spans="1:4" x14ac:dyDescent="0.2">
      <c r="A27" s="90" t="s">
        <v>54</v>
      </c>
      <c r="B27" s="90" t="s">
        <v>149</v>
      </c>
      <c r="C27" s="209">
        <v>-17.9538427687766</v>
      </c>
      <c r="D27" s="209">
        <v>-13.996265097881899</v>
      </c>
    </row>
    <row r="28" spans="1:4" x14ac:dyDescent="0.2">
      <c r="A28" s="90" t="s">
        <v>54</v>
      </c>
      <c r="B28" s="90" t="s">
        <v>150</v>
      </c>
      <c r="C28" s="209">
        <v>-19.017447312147201</v>
      </c>
      <c r="D28" s="209">
        <v>-14.8427740438834</v>
      </c>
    </row>
    <row r="29" spans="1:4" x14ac:dyDescent="0.2">
      <c r="A29" s="90" t="s">
        <v>54</v>
      </c>
      <c r="B29" s="90" t="s">
        <v>151</v>
      </c>
      <c r="C29" s="209">
        <v>-18.446756344959098</v>
      </c>
      <c r="D29" s="209">
        <v>-15.520586682965501</v>
      </c>
    </row>
    <row r="30" spans="1:4" x14ac:dyDescent="0.2">
      <c r="A30" s="90" t="s">
        <v>75</v>
      </c>
      <c r="B30" s="90" t="s">
        <v>140</v>
      </c>
      <c r="C30" s="209">
        <v>-15.1386614153768</v>
      </c>
      <c r="D30" s="209">
        <v>-15.8974891191125</v>
      </c>
    </row>
    <row r="31" spans="1:4" x14ac:dyDescent="0.2">
      <c r="A31" s="90" t="s">
        <v>54</v>
      </c>
      <c r="B31" s="90" t="s">
        <v>141</v>
      </c>
      <c r="C31" s="209">
        <v>-12.4859601710424</v>
      </c>
      <c r="D31" s="209">
        <v>-15.8578931317833</v>
      </c>
    </row>
    <row r="32" spans="1:4" x14ac:dyDescent="0.2">
      <c r="A32" s="90" t="s">
        <v>54</v>
      </c>
      <c r="B32" s="90" t="s">
        <v>142</v>
      </c>
      <c r="C32" s="209">
        <v>-7.5961486297249197</v>
      </c>
      <c r="D32" s="209">
        <v>-15.3400786515879</v>
      </c>
    </row>
    <row r="33" spans="1:4" x14ac:dyDescent="0.2">
      <c r="A33" s="90" t="s">
        <v>54</v>
      </c>
      <c r="B33" s="90" t="s">
        <v>143</v>
      </c>
      <c r="C33" s="209">
        <v>-2.7497566945175098</v>
      </c>
      <c r="D33" s="209">
        <v>-14.183752139859999</v>
      </c>
    </row>
    <row r="34" spans="1:4" x14ac:dyDescent="0.2">
      <c r="A34" s="90" t="s">
        <v>54</v>
      </c>
      <c r="B34" s="90" t="s">
        <v>144</v>
      </c>
      <c r="C34" s="209">
        <v>-8.2481765593545003E-2</v>
      </c>
      <c r="D34" s="209">
        <v>-12.950214736751001</v>
      </c>
    </row>
    <row r="35" spans="1:4" x14ac:dyDescent="0.2">
      <c r="A35" s="90" t="s">
        <v>54</v>
      </c>
      <c r="B35" s="90" t="s">
        <v>145</v>
      </c>
      <c r="C35" s="209">
        <v>2.3287645353731001</v>
      </c>
      <c r="D35" s="209">
        <v>-11.5382743841764</v>
      </c>
    </row>
    <row r="36" spans="1:4" x14ac:dyDescent="0.2">
      <c r="A36" s="90" t="s">
        <v>54</v>
      </c>
      <c r="B36" s="90" t="s">
        <v>146</v>
      </c>
      <c r="C36" s="209">
        <v>6.8137323977887299</v>
      </c>
      <c r="D36" s="209">
        <v>-9.7649333560100793</v>
      </c>
    </row>
    <row r="37" spans="1:4" x14ac:dyDescent="0.2">
      <c r="A37" s="90" t="s">
        <v>54</v>
      </c>
      <c r="B37" s="90" t="s">
        <v>147</v>
      </c>
      <c r="C37" s="209">
        <v>13.8308817920941</v>
      </c>
      <c r="D37" s="209">
        <v>-7.29932073026474</v>
      </c>
    </row>
    <row r="38" spans="1:4" x14ac:dyDescent="0.2">
      <c r="A38" s="90" t="s">
        <v>54</v>
      </c>
      <c r="B38" s="90" t="s">
        <v>148</v>
      </c>
      <c r="C38" s="209">
        <v>20.7703016422217</v>
      </c>
      <c r="D38" s="209">
        <v>-4.1439478945550396</v>
      </c>
    </row>
    <row r="39" spans="1:4" x14ac:dyDescent="0.2">
      <c r="A39" s="90" t="s">
        <v>54</v>
      </c>
      <c r="B39" s="90" t="s">
        <v>149</v>
      </c>
      <c r="C39" s="209">
        <v>25.516197152500698</v>
      </c>
      <c r="D39" s="209">
        <v>-0.52144456778192705</v>
      </c>
    </row>
    <row r="40" spans="1:4" x14ac:dyDescent="0.2">
      <c r="A40" s="90" t="s">
        <v>54</v>
      </c>
      <c r="B40" s="90" t="s">
        <v>150</v>
      </c>
      <c r="C40" s="209">
        <v>29.7073427523943</v>
      </c>
      <c r="D40" s="209">
        <v>3.5389546042631901</v>
      </c>
    </row>
    <row r="41" spans="1:4" x14ac:dyDescent="0.2">
      <c r="A41" s="90" t="s">
        <v>54</v>
      </c>
      <c r="B41" s="90" t="s">
        <v>151</v>
      </c>
      <c r="C41" s="209">
        <v>28.909536598052402</v>
      </c>
      <c r="D41" s="209">
        <v>7.4853123495141496</v>
      </c>
    </row>
    <row r="42" spans="1:4" x14ac:dyDescent="0.2">
      <c r="A42" s="90" t="s">
        <v>76</v>
      </c>
      <c r="B42" s="90" t="s">
        <v>140</v>
      </c>
      <c r="C42" s="209">
        <v>26.9699603067689</v>
      </c>
      <c r="D42" s="209">
        <v>10.994364159692999</v>
      </c>
    </row>
    <row r="43" spans="1:4" x14ac:dyDescent="0.2">
      <c r="A43" s="90" t="s">
        <v>54</v>
      </c>
      <c r="B43" s="90" t="s">
        <v>141</v>
      </c>
      <c r="C43" s="209">
        <v>29.448504770344702</v>
      </c>
      <c r="D43" s="209">
        <v>14.488902904808601</v>
      </c>
    </row>
    <row r="44" spans="1:4" x14ac:dyDescent="0.2">
      <c r="A44" s="90" t="s">
        <v>54</v>
      </c>
      <c r="B44" s="90" t="s">
        <v>142</v>
      </c>
      <c r="C44" s="209">
        <v>20.926590047938401</v>
      </c>
      <c r="D44" s="209">
        <v>16.865797794613801</v>
      </c>
    </row>
    <row r="45" spans="1:4" x14ac:dyDescent="0.2">
      <c r="A45" s="90" t="s">
        <v>54</v>
      </c>
      <c r="B45" s="90" t="s">
        <v>143</v>
      </c>
      <c r="C45" s="209">
        <v>17.0741319709043</v>
      </c>
      <c r="D45" s="209">
        <v>18.517788516732299</v>
      </c>
    </row>
    <row r="46" spans="1:4" x14ac:dyDescent="0.2">
      <c r="A46" s="90" t="s">
        <v>54</v>
      </c>
      <c r="B46" s="90" t="s">
        <v>144</v>
      </c>
      <c r="C46" s="209">
        <v>12.4963894512462</v>
      </c>
      <c r="D46" s="209">
        <v>19.566027784802301</v>
      </c>
    </row>
    <row r="47" spans="1:4" x14ac:dyDescent="0.2">
      <c r="A47" s="90" t="s">
        <v>54</v>
      </c>
      <c r="B47" s="90" t="s">
        <v>145</v>
      </c>
      <c r="C47" s="209">
        <v>10.359450693059999</v>
      </c>
      <c r="D47" s="209">
        <v>20.235251631276199</v>
      </c>
    </row>
    <row r="48" spans="1:4" x14ac:dyDescent="0.2">
      <c r="A48" s="90" t="s">
        <v>54</v>
      </c>
      <c r="B48" s="90" t="s">
        <v>146</v>
      </c>
      <c r="C48" s="209">
        <v>8.4112586575809196</v>
      </c>
      <c r="D48" s="209">
        <v>20.368378819592198</v>
      </c>
    </row>
    <row r="49" spans="1:4" x14ac:dyDescent="0.2">
      <c r="A49" s="90" t="s">
        <v>54</v>
      </c>
      <c r="B49" s="90" t="s">
        <v>147</v>
      </c>
      <c r="C49" s="209">
        <v>3.2978625365641401</v>
      </c>
      <c r="D49" s="209">
        <v>19.4906272149647</v>
      </c>
    </row>
    <row r="50" spans="1:4" x14ac:dyDescent="0.2">
      <c r="A50" s="90" t="s">
        <v>54</v>
      </c>
      <c r="B50" s="90" t="s">
        <v>148</v>
      </c>
      <c r="C50" s="209">
        <v>-3.4919084285343698</v>
      </c>
      <c r="D50" s="209">
        <v>17.4687763757351</v>
      </c>
    </row>
    <row r="51" spans="1:4" x14ac:dyDescent="0.2">
      <c r="A51" s="90" t="s">
        <v>54</v>
      </c>
      <c r="B51" s="90" t="s">
        <v>149</v>
      </c>
      <c r="C51" s="209">
        <v>-5.6812236143124499</v>
      </c>
      <c r="D51" s="209">
        <v>14.868991311834</v>
      </c>
    </row>
    <row r="52" spans="1:4" x14ac:dyDescent="0.2">
      <c r="A52" s="90" t="s">
        <v>54</v>
      </c>
      <c r="B52" s="90" t="s">
        <v>150</v>
      </c>
      <c r="C52" s="209">
        <v>-5.4130817101631399</v>
      </c>
      <c r="D52" s="209">
        <v>11.9422892732875</v>
      </c>
    </row>
    <row r="53" spans="1:4" x14ac:dyDescent="0.2">
      <c r="A53" s="90" t="s">
        <v>54</v>
      </c>
      <c r="B53" s="90" t="s">
        <v>151</v>
      </c>
      <c r="C53" s="209">
        <v>-3.5879765861692299</v>
      </c>
      <c r="D53" s="209">
        <v>9.2341631746023793</v>
      </c>
    </row>
    <row r="54" spans="1:4" x14ac:dyDescent="0.2">
      <c r="A54" s="90" t="s">
        <v>77</v>
      </c>
      <c r="B54" s="90" t="s">
        <v>140</v>
      </c>
      <c r="C54" s="209">
        <v>-7.0405105068117999</v>
      </c>
      <c r="D54" s="209">
        <v>6.3999572734706502</v>
      </c>
    </row>
    <row r="55" spans="1:4" x14ac:dyDescent="0.2">
      <c r="A55" s="90" t="s">
        <v>54</v>
      </c>
      <c r="B55" s="90" t="s">
        <v>141</v>
      </c>
      <c r="C55" s="209">
        <v>-11.225403585790801</v>
      </c>
      <c r="D55" s="209">
        <v>3.0104649104593602</v>
      </c>
    </row>
    <row r="56" spans="1:4" x14ac:dyDescent="0.2">
      <c r="A56" s="90" t="s">
        <v>54</v>
      </c>
      <c r="B56" s="90" t="s">
        <v>142</v>
      </c>
      <c r="C56" s="209">
        <v>-7.8987973792920902</v>
      </c>
      <c r="D56" s="209">
        <v>0.60834929152348505</v>
      </c>
    </row>
    <row r="57" spans="1:4" x14ac:dyDescent="0.2">
      <c r="A57" s="90" t="s">
        <v>54</v>
      </c>
      <c r="B57" s="90" t="s">
        <v>143</v>
      </c>
      <c r="C57" s="209">
        <v>-6.7056081108076304</v>
      </c>
      <c r="D57" s="209">
        <v>-1.37329571528584</v>
      </c>
    </row>
    <row r="58" spans="1:4" x14ac:dyDescent="0.2">
      <c r="A58" s="90" t="s">
        <v>54</v>
      </c>
      <c r="B58" s="90" t="s">
        <v>144</v>
      </c>
      <c r="C58" s="209">
        <v>-3.6832175682498001</v>
      </c>
      <c r="D58" s="209">
        <v>-2.7215963002438501</v>
      </c>
    </row>
    <row r="59" spans="1:4" x14ac:dyDescent="0.2">
      <c r="A59" s="90" t="s">
        <v>54</v>
      </c>
      <c r="B59" s="90" t="s">
        <v>145</v>
      </c>
      <c r="C59" s="209">
        <v>-0.62501095216718205</v>
      </c>
      <c r="D59" s="209">
        <v>-3.6369681040127801</v>
      </c>
    </row>
    <row r="60" spans="1:4" x14ac:dyDescent="0.2">
      <c r="A60" s="90" t="s">
        <v>54</v>
      </c>
      <c r="B60" s="90" t="s">
        <v>146</v>
      </c>
      <c r="C60" s="209">
        <v>-0.39664728763780799</v>
      </c>
      <c r="D60" s="209">
        <v>-4.3709602661143396</v>
      </c>
    </row>
    <row r="61" spans="1:4" x14ac:dyDescent="0.2">
      <c r="A61" s="90" t="s">
        <v>54</v>
      </c>
      <c r="B61" s="90" t="s">
        <v>147</v>
      </c>
      <c r="C61" s="209">
        <v>0.52734659181361598</v>
      </c>
      <c r="D61" s="209">
        <v>-4.60183659484355</v>
      </c>
    </row>
    <row r="62" spans="1:4" x14ac:dyDescent="0.2">
      <c r="A62" s="90" t="s">
        <v>54</v>
      </c>
      <c r="B62" s="90" t="s">
        <v>148</v>
      </c>
      <c r="C62" s="209">
        <v>3.0974485784030201</v>
      </c>
      <c r="D62" s="209">
        <v>-4.0527235109320996</v>
      </c>
    </row>
    <row r="63" spans="1:4" x14ac:dyDescent="0.2">
      <c r="A63" s="90" t="s">
        <v>54</v>
      </c>
      <c r="B63" s="90" t="s">
        <v>149</v>
      </c>
      <c r="C63" s="209">
        <v>3.1814506477664302</v>
      </c>
      <c r="D63" s="209">
        <v>-3.3141673224255301</v>
      </c>
    </row>
    <row r="64" spans="1:4" x14ac:dyDescent="0.2">
      <c r="A64" s="90" t="s">
        <v>54</v>
      </c>
      <c r="B64" s="90" t="s">
        <v>150</v>
      </c>
      <c r="C64" s="209">
        <v>0.75038301517684802</v>
      </c>
      <c r="D64" s="209">
        <v>-2.8005452619805302</v>
      </c>
    </row>
    <row r="65" spans="1:4" x14ac:dyDescent="0.2">
      <c r="A65" s="90" t="s">
        <v>54</v>
      </c>
      <c r="B65" s="90" t="s">
        <v>151</v>
      </c>
      <c r="C65" s="209">
        <v>1.4704377402544599</v>
      </c>
      <c r="D65" s="209">
        <v>-2.3790107347785598</v>
      </c>
    </row>
    <row r="66" spans="1:4" x14ac:dyDescent="0.2">
      <c r="A66" s="90" t="s">
        <v>78</v>
      </c>
      <c r="B66" s="90" t="s">
        <v>140</v>
      </c>
      <c r="C66" s="209">
        <v>3.9315007712129799</v>
      </c>
      <c r="D66" s="209">
        <v>-1.46467646160983</v>
      </c>
    </row>
    <row r="67" spans="1:4" x14ac:dyDescent="0.2">
      <c r="A67" s="90" t="s">
        <v>54</v>
      </c>
      <c r="B67" s="90" t="s">
        <v>141</v>
      </c>
      <c r="C67" s="209">
        <v>4.5616595633252404</v>
      </c>
      <c r="D67" s="209">
        <v>-0.14908786585016001</v>
      </c>
    </row>
    <row r="68" spans="1:4" x14ac:dyDescent="0.2">
      <c r="A68" s="90" t="s">
        <v>54</v>
      </c>
      <c r="B68" s="90" t="s">
        <v>142</v>
      </c>
      <c r="C68" s="209">
        <v>2.4775851510086202</v>
      </c>
      <c r="D68" s="209">
        <v>0.715610678341566</v>
      </c>
    </row>
    <row r="69" spans="1:4" x14ac:dyDescent="0.2">
      <c r="A69" s="90" t="s">
        <v>54</v>
      </c>
      <c r="B69" s="90" t="s">
        <v>143</v>
      </c>
      <c r="C69" s="209">
        <v>-0.30601164672307002</v>
      </c>
      <c r="D69" s="209">
        <v>1.24891038368195</v>
      </c>
    </row>
    <row r="70" spans="1:4" x14ac:dyDescent="0.2">
      <c r="A70" s="90" t="s">
        <v>54</v>
      </c>
      <c r="B70" s="90" t="s">
        <v>144</v>
      </c>
      <c r="C70" s="209">
        <v>-2.39110888204798</v>
      </c>
      <c r="D70" s="209">
        <v>1.3565861075321</v>
      </c>
    </row>
    <row r="71" spans="1:4" x14ac:dyDescent="0.2">
      <c r="A71" s="90" t="s">
        <v>54</v>
      </c>
      <c r="B71" s="90" t="s">
        <v>145</v>
      </c>
      <c r="C71" s="209">
        <v>-7.4898068656273997</v>
      </c>
      <c r="D71" s="209">
        <v>0.78451978141041201</v>
      </c>
    </row>
    <row r="72" spans="1:4" x14ac:dyDescent="0.2">
      <c r="A72" s="90" t="s">
        <v>54</v>
      </c>
      <c r="B72" s="90" t="s">
        <v>146</v>
      </c>
      <c r="C72" s="209">
        <v>-6.6295329195962696</v>
      </c>
      <c r="D72" s="209">
        <v>0.26511264541387403</v>
      </c>
    </row>
    <row r="73" spans="1:4" x14ac:dyDescent="0.2">
      <c r="A73" s="90" t="s">
        <v>54</v>
      </c>
      <c r="B73" s="90" t="s">
        <v>147</v>
      </c>
      <c r="C73" s="209">
        <v>-4.4338750307046597</v>
      </c>
      <c r="D73" s="209">
        <v>-0.148322489795982</v>
      </c>
    </row>
    <row r="74" spans="1:4" x14ac:dyDescent="0.2">
      <c r="A74" s="90" t="s">
        <v>54</v>
      </c>
      <c r="B74" s="90" t="s">
        <v>148</v>
      </c>
      <c r="C74" s="209">
        <v>-5.0473680215350303</v>
      </c>
      <c r="D74" s="209">
        <v>-0.82705720645748604</v>
      </c>
    </row>
    <row r="75" spans="1:4" x14ac:dyDescent="0.2">
      <c r="A75" s="90" t="s">
        <v>54</v>
      </c>
      <c r="B75" s="90" t="s">
        <v>149</v>
      </c>
      <c r="C75" s="209">
        <v>-5.05484570539247</v>
      </c>
      <c r="D75" s="209">
        <v>-1.51341523588739</v>
      </c>
    </row>
    <row r="76" spans="1:4" x14ac:dyDescent="0.2">
      <c r="A76" s="90" t="s">
        <v>54</v>
      </c>
      <c r="B76" s="90" t="s">
        <v>150</v>
      </c>
      <c r="C76" s="209">
        <v>-5.5912849645379801</v>
      </c>
      <c r="D76" s="209">
        <v>-2.0418875675303001</v>
      </c>
    </row>
    <row r="77" spans="1:4" x14ac:dyDescent="0.2">
      <c r="A77" s="90" t="s">
        <v>54</v>
      </c>
      <c r="B77" s="90" t="s">
        <v>151</v>
      </c>
      <c r="C77" s="209">
        <v>-6.9309906059189998</v>
      </c>
      <c r="D77" s="209">
        <v>-2.7420065963780802</v>
      </c>
    </row>
    <row r="78" spans="1:4" x14ac:dyDescent="0.2">
      <c r="A78" s="90" t="s">
        <v>79</v>
      </c>
      <c r="B78" s="90" t="s">
        <v>140</v>
      </c>
      <c r="C78" s="209">
        <v>-7.5818827805318803</v>
      </c>
      <c r="D78" s="209">
        <v>-3.7014552256901601</v>
      </c>
    </row>
    <row r="79" spans="1:4" x14ac:dyDescent="0.2">
      <c r="A79" s="90" t="s">
        <v>54</v>
      </c>
      <c r="B79" s="90" t="s">
        <v>141</v>
      </c>
      <c r="C79" s="209">
        <v>-6.7412823009397203</v>
      </c>
      <c r="D79" s="209">
        <v>-4.64336704771224</v>
      </c>
    </row>
    <row r="80" spans="1:4" x14ac:dyDescent="0.2">
      <c r="A80" s="90" t="s">
        <v>54</v>
      </c>
      <c r="B80" s="90" t="s">
        <v>142</v>
      </c>
      <c r="C80" s="209">
        <v>-5.9655666300102501</v>
      </c>
      <c r="D80" s="209">
        <v>-5.3469630294638097</v>
      </c>
    </row>
    <row r="81" spans="1:4" x14ac:dyDescent="0.2">
      <c r="A81" s="90" t="s">
        <v>54</v>
      </c>
      <c r="B81" s="90" t="s">
        <v>143</v>
      </c>
      <c r="C81" s="209">
        <v>-5.3374514357074903</v>
      </c>
      <c r="D81" s="209">
        <v>-5.7662496785458401</v>
      </c>
    </row>
    <row r="82" spans="1:4" x14ac:dyDescent="0.2">
      <c r="A82" s="90" t="s">
        <v>54</v>
      </c>
      <c r="B82" s="90" t="s">
        <v>144</v>
      </c>
      <c r="C82" s="209">
        <v>-7.6970411250625004</v>
      </c>
      <c r="D82" s="209">
        <v>-6.2084106987970502</v>
      </c>
    </row>
    <row r="83" spans="1:4" x14ac:dyDescent="0.2">
      <c r="A83" s="90" t="s">
        <v>54</v>
      </c>
      <c r="B83" s="90" t="s">
        <v>145</v>
      </c>
      <c r="C83" s="209">
        <v>-6.2588551582301797</v>
      </c>
      <c r="D83" s="209">
        <v>-6.1058313898472898</v>
      </c>
    </row>
    <row r="84" spans="1:4" x14ac:dyDescent="0.2">
      <c r="A84" s="90" t="s">
        <v>54</v>
      </c>
      <c r="B84" s="90" t="s">
        <v>146</v>
      </c>
      <c r="C84" s="209">
        <v>-9.5505742796980204</v>
      </c>
      <c r="D84" s="209">
        <v>-6.3492515031890999</v>
      </c>
    </row>
    <row r="85" spans="1:4" x14ac:dyDescent="0.2">
      <c r="A85" s="90" t="s">
        <v>54</v>
      </c>
      <c r="B85" s="90" t="s">
        <v>147</v>
      </c>
      <c r="C85" s="209">
        <v>-14.602900579427001</v>
      </c>
      <c r="D85" s="209">
        <v>-7.1966702989159597</v>
      </c>
    </row>
    <row r="86" spans="1:4" x14ac:dyDescent="0.2">
      <c r="A86" s="90" t="s">
        <v>54</v>
      </c>
      <c r="B86" s="90" t="s">
        <v>148</v>
      </c>
      <c r="C86" s="209">
        <v>-13.6282504346793</v>
      </c>
      <c r="D86" s="209">
        <v>-7.9117438333446497</v>
      </c>
    </row>
    <row r="87" spans="1:4" x14ac:dyDescent="0.2">
      <c r="A87" s="90" t="s">
        <v>54</v>
      </c>
      <c r="B87" s="90" t="s">
        <v>149</v>
      </c>
      <c r="C87" s="209">
        <v>-14.559945349186499</v>
      </c>
      <c r="D87" s="209">
        <v>-8.7038354703274798</v>
      </c>
    </row>
    <row r="88" spans="1:4" x14ac:dyDescent="0.2">
      <c r="A88" s="90" t="s">
        <v>54</v>
      </c>
      <c r="B88" s="90" t="s">
        <v>150</v>
      </c>
      <c r="C88" s="209">
        <v>-12.2849375303804</v>
      </c>
      <c r="D88" s="209">
        <v>-9.2616398508143494</v>
      </c>
    </row>
    <row r="89" spans="1:4" x14ac:dyDescent="0.2">
      <c r="A89" s="90" t="s">
        <v>54</v>
      </c>
      <c r="B89" s="90" t="s">
        <v>151</v>
      </c>
      <c r="C89" s="209">
        <v>-15.7489389167922</v>
      </c>
      <c r="D89" s="209">
        <v>-9.9964688767204493</v>
      </c>
    </row>
    <row r="90" spans="1:4" x14ac:dyDescent="0.2">
      <c r="A90" s="90" t="s">
        <v>80</v>
      </c>
      <c r="B90" s="90" t="s">
        <v>140</v>
      </c>
      <c r="C90" s="209">
        <v>-15.896072501122401</v>
      </c>
      <c r="D90" s="209">
        <v>-10.689318020103</v>
      </c>
    </row>
    <row r="91" spans="1:4" x14ac:dyDescent="0.2">
      <c r="A91" s="90" t="s">
        <v>54</v>
      </c>
      <c r="B91" s="90" t="s">
        <v>141</v>
      </c>
      <c r="C91" s="209">
        <v>-15.8767793273857</v>
      </c>
      <c r="D91" s="209">
        <v>-11.450609438973499</v>
      </c>
    </row>
    <row r="92" spans="1:4" x14ac:dyDescent="0.2">
      <c r="A92" s="90" t="s">
        <v>54</v>
      </c>
      <c r="B92" s="90" t="s">
        <v>142</v>
      </c>
      <c r="C92" s="209">
        <v>-17.513274892708498</v>
      </c>
      <c r="D92" s="209">
        <v>-12.412918460865001</v>
      </c>
    </row>
    <row r="93" spans="1:4" x14ac:dyDescent="0.2">
      <c r="A93" s="90" t="s">
        <v>54</v>
      </c>
      <c r="B93" s="90" t="s">
        <v>143</v>
      </c>
      <c r="C93" s="209">
        <v>-18.368121843874899</v>
      </c>
      <c r="D93" s="209">
        <v>-13.4988076615456</v>
      </c>
    </row>
    <row r="94" spans="1:4" x14ac:dyDescent="0.2">
      <c r="A94" s="90" t="s">
        <v>54</v>
      </c>
      <c r="B94" s="90" t="s">
        <v>144</v>
      </c>
      <c r="C94" s="209">
        <v>-18.2406528804574</v>
      </c>
      <c r="D94" s="209">
        <v>-14.3774419744952</v>
      </c>
    </row>
    <row r="95" spans="1:4" x14ac:dyDescent="0.2">
      <c r="A95" s="90" t="s">
        <v>54</v>
      </c>
      <c r="B95" s="90" t="s">
        <v>145</v>
      </c>
      <c r="C95" s="209">
        <v>-19.100351507931201</v>
      </c>
      <c r="D95" s="209">
        <v>-15.447566670303599</v>
      </c>
    </row>
    <row r="96" spans="1:4" x14ac:dyDescent="0.2">
      <c r="A96" s="90" t="s">
        <v>54</v>
      </c>
      <c r="B96" s="90" t="s">
        <v>146</v>
      </c>
      <c r="C96" s="209">
        <v>-18.916573063939602</v>
      </c>
      <c r="D96" s="209">
        <v>-16.2280665689904</v>
      </c>
    </row>
    <row r="97" spans="1:4" x14ac:dyDescent="0.2">
      <c r="A97" s="90" t="s">
        <v>54</v>
      </c>
      <c r="B97" s="90" t="s">
        <v>147</v>
      </c>
      <c r="C97" s="209">
        <v>-18.119584039985401</v>
      </c>
      <c r="D97" s="209">
        <v>-16.521123524036899</v>
      </c>
    </row>
    <row r="98" spans="1:4" x14ac:dyDescent="0.2">
      <c r="A98" s="90" t="s">
        <v>54</v>
      </c>
      <c r="B98" s="90" t="s">
        <v>148</v>
      </c>
      <c r="C98" s="209">
        <v>-19.901523143475998</v>
      </c>
      <c r="D98" s="209">
        <v>-17.04389624977</v>
      </c>
    </row>
    <row r="99" spans="1:4" x14ac:dyDescent="0.2">
      <c r="A99" s="90" t="s">
        <v>54</v>
      </c>
      <c r="B99" s="90" t="s">
        <v>149</v>
      </c>
      <c r="C99" s="209">
        <v>-21.3942594559466</v>
      </c>
      <c r="D99" s="209">
        <v>-17.613422425333301</v>
      </c>
    </row>
    <row r="100" spans="1:4" x14ac:dyDescent="0.2">
      <c r="A100" s="90" t="s">
        <v>54</v>
      </c>
      <c r="B100" s="90" t="s">
        <v>150</v>
      </c>
      <c r="C100" s="209">
        <v>-24.0463350699678</v>
      </c>
      <c r="D100" s="209">
        <v>-18.5935388869656</v>
      </c>
    </row>
    <row r="101" spans="1:4" x14ac:dyDescent="0.2">
      <c r="A101" s="90" t="s">
        <v>54</v>
      </c>
      <c r="B101" s="90" t="s">
        <v>151</v>
      </c>
      <c r="C101" s="209">
        <v>-23.480448173349899</v>
      </c>
      <c r="D101" s="209">
        <v>-19.237831325012099</v>
      </c>
    </row>
    <row r="102" spans="1:4" x14ac:dyDescent="0.2">
      <c r="A102" s="90" t="s">
        <v>550</v>
      </c>
      <c r="B102" s="90" t="s">
        <v>140</v>
      </c>
      <c r="C102" s="209">
        <v>-24.0182954647379</v>
      </c>
      <c r="D102" s="209">
        <v>-19.914683238646699</v>
      </c>
    </row>
    <row r="103" spans="1:4" x14ac:dyDescent="0.2">
      <c r="A103" s="90" t="s">
        <v>54</v>
      </c>
      <c r="B103" s="90" t="s">
        <v>141</v>
      </c>
      <c r="C103" s="209">
        <v>-25.542341013311901</v>
      </c>
      <c r="D103" s="209">
        <v>-20.720146712473898</v>
      </c>
    </row>
    <row r="104" spans="1:4" x14ac:dyDescent="0.2">
      <c r="A104" s="90" t="s">
        <v>54</v>
      </c>
      <c r="B104" s="90" t="s">
        <v>142</v>
      </c>
      <c r="C104" s="209">
        <v>-24.015724941973499</v>
      </c>
      <c r="D104" s="209">
        <v>-21.262017549912699</v>
      </c>
    </row>
    <row r="105" spans="1:4" x14ac:dyDescent="0.2">
      <c r="A105" s="90" t="s">
        <v>54</v>
      </c>
      <c r="B105" s="90" t="s">
        <v>143</v>
      </c>
      <c r="C105" s="209">
        <v>-21.7599619954688</v>
      </c>
      <c r="D105" s="209">
        <v>-21.544670895878799</v>
      </c>
    </row>
    <row r="106" spans="1:4" x14ac:dyDescent="0.2">
      <c r="A106" s="90" t="s">
        <v>54</v>
      </c>
      <c r="B106" s="90" t="s">
        <v>144</v>
      </c>
      <c r="C106" s="209">
        <v>-19.062053458331899</v>
      </c>
      <c r="D106" s="209">
        <v>-21.613120944035</v>
      </c>
    </row>
    <row r="107" spans="1:4" x14ac:dyDescent="0.2">
      <c r="A107" s="90" t="s">
        <v>54</v>
      </c>
      <c r="B107" s="90" t="s">
        <v>145</v>
      </c>
      <c r="C107" s="209">
        <v>-17.4347618055771</v>
      </c>
      <c r="D107" s="209">
        <v>-21.474321802172199</v>
      </c>
    </row>
    <row r="108" spans="1:4" x14ac:dyDescent="0.2">
      <c r="A108" s="90" t="s">
        <v>54</v>
      </c>
      <c r="B108" s="90" t="s">
        <v>146</v>
      </c>
      <c r="C108" s="209">
        <v>-14.5154112211077</v>
      </c>
      <c r="D108" s="209">
        <v>-21.1075583152696</v>
      </c>
    </row>
    <row r="109" spans="1:4" x14ac:dyDescent="0.2">
      <c r="A109" s="90" t="s">
        <v>54</v>
      </c>
      <c r="B109" s="90" t="s">
        <v>147</v>
      </c>
      <c r="C109" s="209">
        <v>-11.900809399354101</v>
      </c>
      <c r="D109" s="209">
        <v>-20.589327095216898</v>
      </c>
    </row>
    <row r="110" spans="1:4" x14ac:dyDescent="0.2">
      <c r="A110" s="90" t="s">
        <v>54</v>
      </c>
      <c r="B110" s="90" t="s">
        <v>148</v>
      </c>
      <c r="C110" s="209">
        <v>-9.6152852202872907</v>
      </c>
      <c r="D110" s="209">
        <v>-19.7321406016179</v>
      </c>
    </row>
    <row r="111" spans="1:4" x14ac:dyDescent="0.2">
      <c r="A111" s="90" t="s">
        <v>54</v>
      </c>
      <c r="B111" s="90" t="s">
        <v>149</v>
      </c>
      <c r="C111" s="209">
        <v>-5.1577257001494399</v>
      </c>
      <c r="D111" s="209">
        <v>-18.3790961219681</v>
      </c>
    </row>
    <row r="159" spans="2:2" x14ac:dyDescent="0.2">
      <c r="B159" s="415"/>
    </row>
  </sheetData>
  <mergeCells count="1">
    <mergeCell ref="H1:I1"/>
  </mergeCells>
  <hyperlinks>
    <hyperlink ref="H1:I1" location="Index!A1" display="Regresar al Índice" xr:uid="{C4020204-A23F-48D0-B92A-43AEFCAF2B7B}"/>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380C1-E94A-475C-B7BC-0933943A6B8C}">
  <sheetPr codeName="Hoja95"/>
  <dimension ref="A1:I159"/>
  <sheetViews>
    <sheetView workbookViewId="0"/>
  </sheetViews>
  <sheetFormatPr baseColWidth="10" defaultRowHeight="14.25" x14ac:dyDescent="0.2"/>
  <cols>
    <col min="1" max="16384" width="11.42578125" style="90"/>
  </cols>
  <sheetData>
    <row r="1" spans="1:9" ht="15" x14ac:dyDescent="0.25">
      <c r="A1" s="63" t="s">
        <v>1261</v>
      </c>
      <c r="H1" s="408" t="s">
        <v>38</v>
      </c>
      <c r="I1" s="408"/>
    </row>
    <row r="2" spans="1:9" x14ac:dyDescent="0.2">
      <c r="A2" s="90" t="s">
        <v>788</v>
      </c>
    </row>
    <row r="5" spans="1:9" x14ac:dyDescent="0.2">
      <c r="A5" s="90" t="s">
        <v>2</v>
      </c>
      <c r="B5" s="90" t="s">
        <v>793</v>
      </c>
    </row>
    <row r="6" spans="1:9" x14ac:dyDescent="0.2">
      <c r="A6" s="90" t="s">
        <v>30</v>
      </c>
      <c r="B6" s="209">
        <v>0.16713873393757001</v>
      </c>
    </row>
    <row r="7" spans="1:9" x14ac:dyDescent="0.2">
      <c r="A7" s="90" t="s">
        <v>18</v>
      </c>
      <c r="B7" s="209">
        <v>0.394337932148631</v>
      </c>
    </row>
    <row r="8" spans="1:9" x14ac:dyDescent="0.2">
      <c r="A8" s="90" t="s">
        <v>7</v>
      </c>
      <c r="B8" s="209">
        <v>0.67651324834384596</v>
      </c>
    </row>
    <row r="9" spans="1:9" x14ac:dyDescent="0.2">
      <c r="A9" s="90" t="s">
        <v>19</v>
      </c>
      <c r="B9" s="209">
        <v>0.76882022856201304</v>
      </c>
    </row>
    <row r="10" spans="1:9" x14ac:dyDescent="0.2">
      <c r="A10" s="90" t="s">
        <v>17</v>
      </c>
      <c r="B10" s="209">
        <v>0.82086334232037805</v>
      </c>
    </row>
    <row r="11" spans="1:9" x14ac:dyDescent="0.2">
      <c r="A11" s="90" t="s">
        <v>15</v>
      </c>
      <c r="B11" s="209">
        <v>0.82914518277014104</v>
      </c>
    </row>
    <row r="12" spans="1:9" x14ac:dyDescent="0.2">
      <c r="A12" s="90" t="s">
        <v>5</v>
      </c>
      <c r="B12" s="209">
        <v>1.01933232354672</v>
      </c>
    </row>
    <row r="13" spans="1:9" x14ac:dyDescent="0.2">
      <c r="A13" s="90" t="s">
        <v>25</v>
      </c>
      <c r="B13" s="209">
        <v>1.1480562588952301</v>
      </c>
    </row>
    <row r="14" spans="1:9" x14ac:dyDescent="0.2">
      <c r="A14" s="90" t="s">
        <v>33</v>
      </c>
      <c r="B14" s="209">
        <v>1.14812238136992</v>
      </c>
    </row>
    <row r="15" spans="1:9" x14ac:dyDescent="0.2">
      <c r="A15" s="90" t="s">
        <v>16</v>
      </c>
      <c r="B15" s="209">
        <v>1.2181909551119201</v>
      </c>
    </row>
    <row r="16" spans="1:9" x14ac:dyDescent="0.2">
      <c r="A16" s="90" t="s">
        <v>22</v>
      </c>
      <c r="B16" s="209">
        <v>1.2385330633657601</v>
      </c>
    </row>
    <row r="17" spans="1:2" x14ac:dyDescent="0.2">
      <c r="A17" s="90" t="s">
        <v>24</v>
      </c>
      <c r="B17" s="209">
        <v>1.3942987309702799</v>
      </c>
    </row>
    <row r="18" spans="1:2" x14ac:dyDescent="0.2">
      <c r="A18" s="90" t="s">
        <v>12</v>
      </c>
      <c r="B18" s="209">
        <v>1.4410142621481401</v>
      </c>
    </row>
    <row r="19" spans="1:2" x14ac:dyDescent="0.2">
      <c r="A19" s="90" t="s">
        <v>11</v>
      </c>
      <c r="B19" s="209">
        <v>1.45288324708127</v>
      </c>
    </row>
    <row r="20" spans="1:2" x14ac:dyDescent="0.2">
      <c r="A20" s="90" t="s">
        <v>21</v>
      </c>
      <c r="B20" s="209">
        <v>1.5147880562006899</v>
      </c>
    </row>
    <row r="21" spans="1:2" x14ac:dyDescent="0.2">
      <c r="A21" s="90" t="s">
        <v>3</v>
      </c>
      <c r="B21" s="209">
        <v>1.5186444136116299</v>
      </c>
    </row>
    <row r="22" spans="1:2" x14ac:dyDescent="0.2">
      <c r="A22" s="90" t="s">
        <v>32</v>
      </c>
      <c r="B22" s="209">
        <v>1.5485955349415199</v>
      </c>
    </row>
    <row r="23" spans="1:2" x14ac:dyDescent="0.2">
      <c r="A23" s="90" t="s">
        <v>26</v>
      </c>
      <c r="B23" s="209">
        <v>2.2089441987623601</v>
      </c>
    </row>
    <row r="24" spans="1:2" x14ac:dyDescent="0.2">
      <c r="A24" s="90" t="s">
        <v>23</v>
      </c>
      <c r="B24" s="209">
        <v>2.5225867302524101</v>
      </c>
    </row>
    <row r="25" spans="1:2" x14ac:dyDescent="0.2">
      <c r="A25" s="90" t="s">
        <v>29</v>
      </c>
      <c r="B25" s="209">
        <v>3.06739108565354</v>
      </c>
    </row>
    <row r="26" spans="1:2" x14ac:dyDescent="0.2">
      <c r="A26" s="90" t="s">
        <v>10</v>
      </c>
      <c r="B26" s="209">
        <v>3.22709104073357</v>
      </c>
    </row>
    <row r="27" spans="1:2" x14ac:dyDescent="0.2">
      <c r="A27" s="90" t="s">
        <v>6</v>
      </c>
      <c r="B27" s="209">
        <v>3.32772473023272</v>
      </c>
    </row>
    <row r="28" spans="1:2" x14ac:dyDescent="0.2">
      <c r="A28" s="90" t="s">
        <v>8</v>
      </c>
      <c r="B28" s="209">
        <v>3.5182283143004098</v>
      </c>
    </row>
    <row r="29" spans="1:2" x14ac:dyDescent="0.2">
      <c r="A29" s="90" t="s">
        <v>31</v>
      </c>
      <c r="B29" s="209">
        <v>3.9076590139363399</v>
      </c>
    </row>
    <row r="30" spans="1:2" x14ac:dyDescent="0.2">
      <c r="A30" s="90" t="s">
        <v>9</v>
      </c>
      <c r="B30" s="209">
        <v>3.93322715952233</v>
      </c>
    </row>
    <row r="31" spans="1:2" x14ac:dyDescent="0.2">
      <c r="A31" s="90" t="s">
        <v>4</v>
      </c>
      <c r="B31" s="209">
        <v>4.3315300788754101</v>
      </c>
    </row>
    <row r="32" spans="1:2" x14ac:dyDescent="0.2">
      <c r="A32" s="90" t="s">
        <v>14</v>
      </c>
      <c r="B32" s="209">
        <v>4.7162401058447898</v>
      </c>
    </row>
    <row r="33" spans="1:2" x14ac:dyDescent="0.2">
      <c r="A33" s="90" t="s">
        <v>27</v>
      </c>
      <c r="B33" s="209">
        <v>5.3880350430265196</v>
      </c>
    </row>
    <row r="34" spans="1:2" x14ac:dyDescent="0.2">
      <c r="A34" s="90" t="s">
        <v>0</v>
      </c>
      <c r="B34" s="209">
        <v>6.4975418968429999</v>
      </c>
    </row>
    <row r="35" spans="1:2" x14ac:dyDescent="0.2">
      <c r="A35" s="90" t="s">
        <v>28</v>
      </c>
      <c r="B35" s="209">
        <v>9.7559230391106997</v>
      </c>
    </row>
    <row r="36" spans="1:2" x14ac:dyDescent="0.2">
      <c r="A36" s="90" t="s">
        <v>20</v>
      </c>
      <c r="B36" s="209">
        <v>10.7537750031358</v>
      </c>
    </row>
    <row r="37" spans="1:2" x14ac:dyDescent="0.2">
      <c r="A37" s="90" t="s">
        <v>13</v>
      </c>
      <c r="B37" s="209">
        <v>14.5448246644444</v>
      </c>
    </row>
    <row r="159" spans="2:2" x14ac:dyDescent="0.2">
      <c r="B159" s="415"/>
    </row>
  </sheetData>
  <mergeCells count="1">
    <mergeCell ref="H1:I1"/>
  </mergeCells>
  <hyperlinks>
    <hyperlink ref="H1:I1" location="Index!A1" display="Regresar al Índice" xr:uid="{DDC110BF-5231-48D1-8A5E-68135E3DCCF0}"/>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6720F-ABE8-4A0A-88CC-C5800F9C4BD8}">
  <sheetPr codeName="Hoja96"/>
  <dimension ref="A1:I159"/>
  <sheetViews>
    <sheetView workbookViewId="0"/>
  </sheetViews>
  <sheetFormatPr baseColWidth="10" defaultRowHeight="14.25" x14ac:dyDescent="0.2"/>
  <cols>
    <col min="1" max="16384" width="11.42578125" style="90"/>
  </cols>
  <sheetData>
    <row r="1" spans="1:9" ht="15" x14ac:dyDescent="0.25">
      <c r="A1" s="63" t="s">
        <v>1262</v>
      </c>
      <c r="H1" s="408" t="s">
        <v>38</v>
      </c>
      <c r="I1" s="408"/>
    </row>
    <row r="2" spans="1:9" x14ac:dyDescent="0.2">
      <c r="A2" s="90" t="s">
        <v>788</v>
      </c>
    </row>
    <row r="3" spans="1:9" x14ac:dyDescent="0.2">
      <c r="A3" s="90" t="s">
        <v>794</v>
      </c>
    </row>
    <row r="5" spans="1:9" x14ac:dyDescent="0.2">
      <c r="A5" s="90" t="s">
        <v>2</v>
      </c>
      <c r="B5" s="90" t="s">
        <v>52</v>
      </c>
    </row>
    <row r="6" spans="1:9" x14ac:dyDescent="0.2">
      <c r="A6" s="90" t="s">
        <v>7</v>
      </c>
      <c r="B6" s="209">
        <v>-44.741702992136297</v>
      </c>
    </row>
    <row r="7" spans="1:9" x14ac:dyDescent="0.2">
      <c r="A7" s="90" t="s">
        <v>25</v>
      </c>
      <c r="B7" s="209">
        <v>-38.393587180250101</v>
      </c>
    </row>
    <row r="8" spans="1:9" x14ac:dyDescent="0.2">
      <c r="A8" s="90" t="s">
        <v>5</v>
      </c>
      <c r="B8" s="209">
        <v>-37.556686371416298</v>
      </c>
    </row>
    <row r="9" spans="1:9" x14ac:dyDescent="0.2">
      <c r="A9" s="90" t="s">
        <v>32</v>
      </c>
      <c r="B9" s="209">
        <v>-36.2212087738855</v>
      </c>
    </row>
    <row r="10" spans="1:9" x14ac:dyDescent="0.2">
      <c r="A10" s="90" t="s">
        <v>24</v>
      </c>
      <c r="B10" s="209">
        <v>-35.160420119879099</v>
      </c>
    </row>
    <row r="11" spans="1:9" x14ac:dyDescent="0.2">
      <c r="A11" s="90" t="s">
        <v>3</v>
      </c>
      <c r="B11" s="209">
        <v>-31.5095379946648</v>
      </c>
    </row>
    <row r="12" spans="1:9" x14ac:dyDescent="0.2">
      <c r="A12" s="90" t="s">
        <v>15</v>
      </c>
      <c r="B12" s="209">
        <v>-31.214955173276898</v>
      </c>
    </row>
    <row r="13" spans="1:9" x14ac:dyDescent="0.2">
      <c r="A13" s="90" t="s">
        <v>14</v>
      </c>
      <c r="B13" s="209">
        <v>-21.005113545131099</v>
      </c>
    </row>
    <row r="14" spans="1:9" x14ac:dyDescent="0.2">
      <c r="A14" s="90" t="s">
        <v>21</v>
      </c>
      <c r="B14" s="209">
        <v>-20.502206218219602</v>
      </c>
    </row>
    <row r="15" spans="1:9" x14ac:dyDescent="0.2">
      <c r="A15" s="90" t="s">
        <v>23</v>
      </c>
      <c r="B15" s="209">
        <v>-19.092749046171999</v>
      </c>
    </row>
    <row r="16" spans="1:9" x14ac:dyDescent="0.2">
      <c r="A16" s="90" t="s">
        <v>17</v>
      </c>
      <c r="B16" s="209">
        <v>-12.684530513412399</v>
      </c>
    </row>
    <row r="17" spans="1:2" x14ac:dyDescent="0.2">
      <c r="A17" s="90" t="s">
        <v>4</v>
      </c>
      <c r="B17" s="209">
        <v>-11.1900920575486</v>
      </c>
    </row>
    <row r="18" spans="1:2" x14ac:dyDescent="0.2">
      <c r="A18" s="90" t="s">
        <v>9</v>
      </c>
      <c r="B18" s="209">
        <v>-10.897069882972801</v>
      </c>
    </row>
    <row r="19" spans="1:2" x14ac:dyDescent="0.2">
      <c r="A19" s="90" t="s">
        <v>22</v>
      </c>
      <c r="B19" s="209">
        <v>-9.3223142395822602</v>
      </c>
    </row>
    <row r="20" spans="1:2" x14ac:dyDescent="0.2">
      <c r="A20" s="90" t="s">
        <v>10</v>
      </c>
      <c r="B20" s="209">
        <v>-8.0093602591854207</v>
      </c>
    </row>
    <row r="21" spans="1:2" x14ac:dyDescent="0.2">
      <c r="A21" s="90" t="s">
        <v>20</v>
      </c>
      <c r="B21" s="209">
        <v>-1.54316713723193</v>
      </c>
    </row>
    <row r="22" spans="1:2" x14ac:dyDescent="0.2">
      <c r="A22" s="90" t="s">
        <v>26</v>
      </c>
      <c r="B22" s="209">
        <v>4.2298720718419602</v>
      </c>
    </row>
    <row r="23" spans="1:2" x14ac:dyDescent="0.2">
      <c r="A23" s="90" t="s">
        <v>1</v>
      </c>
      <c r="B23" s="209">
        <v>4.94641416507078</v>
      </c>
    </row>
    <row r="24" spans="1:2" x14ac:dyDescent="0.2">
      <c r="A24" s="90" t="s">
        <v>8</v>
      </c>
      <c r="B24" s="209">
        <v>5.1986328411914897</v>
      </c>
    </row>
    <row r="25" spans="1:2" x14ac:dyDescent="0.2">
      <c r="A25" s="90" t="s">
        <v>13</v>
      </c>
      <c r="B25" s="209">
        <v>10.6120567465919</v>
      </c>
    </row>
    <row r="26" spans="1:2" x14ac:dyDescent="0.2">
      <c r="A26" s="90" t="s">
        <v>11</v>
      </c>
      <c r="B26" s="209">
        <v>13.6334484293474</v>
      </c>
    </row>
    <row r="27" spans="1:2" x14ac:dyDescent="0.2">
      <c r="A27" s="90" t="s">
        <v>0</v>
      </c>
      <c r="B27" s="209">
        <v>19.644231037609099</v>
      </c>
    </row>
    <row r="28" spans="1:2" x14ac:dyDescent="0.2">
      <c r="A28" s="90" t="s">
        <v>33</v>
      </c>
      <c r="B28" s="209">
        <v>22.760796483201801</v>
      </c>
    </row>
    <row r="29" spans="1:2" x14ac:dyDescent="0.2">
      <c r="A29" s="90" t="s">
        <v>6</v>
      </c>
      <c r="B29" s="209">
        <v>25.117162027459401</v>
      </c>
    </row>
    <row r="30" spans="1:2" x14ac:dyDescent="0.2">
      <c r="A30" s="90" t="s">
        <v>12</v>
      </c>
      <c r="B30" s="209">
        <v>27.9707836901033</v>
      </c>
    </row>
    <row r="31" spans="1:2" x14ac:dyDescent="0.2">
      <c r="A31" s="90" t="s">
        <v>18</v>
      </c>
      <c r="B31" s="209">
        <v>33.563364930815403</v>
      </c>
    </row>
    <row r="32" spans="1:2" x14ac:dyDescent="0.2">
      <c r="A32" s="90" t="s">
        <v>19</v>
      </c>
      <c r="B32" s="209">
        <v>35.9141976718495</v>
      </c>
    </row>
    <row r="33" spans="1:2" x14ac:dyDescent="0.2">
      <c r="A33" s="90" t="s">
        <v>27</v>
      </c>
      <c r="B33" s="209">
        <v>36.578811961125297</v>
      </c>
    </row>
    <row r="34" spans="1:2" x14ac:dyDescent="0.2">
      <c r="A34" s="90" t="s">
        <v>29</v>
      </c>
      <c r="B34" s="209">
        <v>37.130072457049998</v>
      </c>
    </row>
    <row r="35" spans="1:2" x14ac:dyDescent="0.2">
      <c r="A35" s="90" t="s">
        <v>31</v>
      </c>
      <c r="B35" s="209">
        <v>39.151388435155901</v>
      </c>
    </row>
    <row r="36" spans="1:2" x14ac:dyDescent="0.2">
      <c r="A36" s="90" t="s">
        <v>30</v>
      </c>
      <c r="B36" s="209">
        <v>40.616003625494002</v>
      </c>
    </row>
    <row r="37" spans="1:2" x14ac:dyDescent="0.2">
      <c r="A37" s="90" t="s">
        <v>16</v>
      </c>
      <c r="B37" s="209">
        <v>55.222706357141902</v>
      </c>
    </row>
    <row r="38" spans="1:2" x14ac:dyDescent="0.2">
      <c r="A38" s="90" t="s">
        <v>28</v>
      </c>
      <c r="B38" s="209">
        <v>105.590397770352</v>
      </c>
    </row>
    <row r="159" spans="2:2" x14ac:dyDescent="0.2">
      <c r="B159" s="415"/>
    </row>
  </sheetData>
  <mergeCells count="1">
    <mergeCell ref="H1:I1"/>
  </mergeCells>
  <hyperlinks>
    <hyperlink ref="H1:I1" location="Index!A1" display="Regresar al Índice" xr:uid="{DA5C2B35-06F1-47A8-8935-C9214FC2DD53}"/>
  </hyperlink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1D018-759F-4D07-8A4E-3B140FADE270}">
  <sheetPr codeName="Hoja97"/>
  <dimension ref="A1:I159"/>
  <sheetViews>
    <sheetView workbookViewId="0"/>
  </sheetViews>
  <sheetFormatPr baseColWidth="10" defaultRowHeight="14.25" x14ac:dyDescent="0.2"/>
  <cols>
    <col min="1" max="16384" width="11.42578125" style="90"/>
  </cols>
  <sheetData>
    <row r="1" spans="1:9" ht="15" x14ac:dyDescent="0.25">
      <c r="A1" s="63" t="s">
        <v>1263</v>
      </c>
      <c r="H1" s="408" t="s">
        <v>38</v>
      </c>
      <c r="I1" s="408"/>
    </row>
    <row r="2" spans="1:9" x14ac:dyDescent="0.2">
      <c r="A2" s="90" t="s">
        <v>788</v>
      </c>
    </row>
    <row r="3" spans="1:9" x14ac:dyDescent="0.2">
      <c r="A3" s="90" t="s">
        <v>795</v>
      </c>
    </row>
    <row r="5" spans="1:9" x14ac:dyDescent="0.2">
      <c r="A5" s="90" t="s">
        <v>2</v>
      </c>
      <c r="B5" s="90" t="s">
        <v>52</v>
      </c>
    </row>
    <row r="6" spans="1:9" x14ac:dyDescent="0.2">
      <c r="A6" s="90" t="s">
        <v>15</v>
      </c>
      <c r="B6" s="209">
        <v>-24.419480477622798</v>
      </c>
    </row>
    <row r="7" spans="1:9" x14ac:dyDescent="0.2">
      <c r="A7" s="90" t="s">
        <v>32</v>
      </c>
      <c r="B7" s="209">
        <v>-18.770363299588599</v>
      </c>
    </row>
    <row r="8" spans="1:9" x14ac:dyDescent="0.2">
      <c r="A8" s="90" t="s">
        <v>21</v>
      </c>
      <c r="B8" s="209">
        <v>-14.2335393531981</v>
      </c>
    </row>
    <row r="9" spans="1:9" x14ac:dyDescent="0.2">
      <c r="A9" s="90" t="s">
        <v>25</v>
      </c>
      <c r="B9" s="209">
        <v>-12.385738417393499</v>
      </c>
    </row>
    <row r="10" spans="1:9" x14ac:dyDescent="0.2">
      <c r="A10" s="90" t="s">
        <v>13</v>
      </c>
      <c r="B10" s="209">
        <v>-9.6292112725905703</v>
      </c>
    </row>
    <row r="11" spans="1:9" x14ac:dyDescent="0.2">
      <c r="A11" s="90" t="s">
        <v>14</v>
      </c>
      <c r="B11" s="209">
        <v>-8.4204817316500495</v>
      </c>
    </row>
    <row r="12" spans="1:9" x14ac:dyDescent="0.2">
      <c r="A12" s="90" t="s">
        <v>20</v>
      </c>
      <c r="B12" s="209">
        <v>-7.08133623913925</v>
      </c>
    </row>
    <row r="13" spans="1:9" x14ac:dyDescent="0.2">
      <c r="A13" s="90" t="s">
        <v>23</v>
      </c>
      <c r="B13" s="209">
        <v>-6.49246535362649</v>
      </c>
    </row>
    <row r="14" spans="1:9" x14ac:dyDescent="0.2">
      <c r="A14" s="90" t="s">
        <v>3</v>
      </c>
      <c r="B14" s="209">
        <v>-4.0744369330052397</v>
      </c>
    </row>
    <row r="15" spans="1:9" x14ac:dyDescent="0.2">
      <c r="A15" s="90" t="s">
        <v>24</v>
      </c>
      <c r="B15" s="209">
        <v>-3.57174244564639</v>
      </c>
    </row>
    <row r="16" spans="1:9" x14ac:dyDescent="0.2">
      <c r="A16" s="90" t="s">
        <v>26</v>
      </c>
      <c r="B16" s="209">
        <v>-2.7986266384716898</v>
      </c>
    </row>
    <row r="17" spans="1:2" x14ac:dyDescent="0.2">
      <c r="A17" s="90" t="s">
        <v>8</v>
      </c>
      <c r="B17" s="209">
        <v>-0.56076323579006304</v>
      </c>
    </row>
    <row r="18" spans="1:2" x14ac:dyDescent="0.2">
      <c r="A18" s="90" t="s">
        <v>1</v>
      </c>
      <c r="B18" s="209">
        <v>9.20287241634066E-2</v>
      </c>
    </row>
    <row r="19" spans="1:2" x14ac:dyDescent="0.2">
      <c r="A19" s="90" t="s">
        <v>17</v>
      </c>
      <c r="B19" s="209">
        <v>0.77032348417882501</v>
      </c>
    </row>
    <row r="20" spans="1:2" x14ac:dyDescent="0.2">
      <c r="A20" s="90" t="s">
        <v>31</v>
      </c>
      <c r="B20" s="209">
        <v>1.48361462622897</v>
      </c>
    </row>
    <row r="21" spans="1:2" x14ac:dyDescent="0.2">
      <c r="A21" s="90" t="s">
        <v>9</v>
      </c>
      <c r="B21" s="209">
        <v>2.5640871721016398</v>
      </c>
    </row>
    <row r="22" spans="1:2" x14ac:dyDescent="0.2">
      <c r="A22" s="90" t="s">
        <v>6</v>
      </c>
      <c r="B22" s="209">
        <v>3.6742179094690002</v>
      </c>
    </row>
    <row r="23" spans="1:2" x14ac:dyDescent="0.2">
      <c r="A23" s="90" t="s">
        <v>10</v>
      </c>
      <c r="B23" s="209">
        <v>4.0698872632708198</v>
      </c>
    </row>
    <row r="24" spans="1:2" x14ac:dyDescent="0.2">
      <c r="A24" s="90" t="s">
        <v>19</v>
      </c>
      <c r="B24" s="209">
        <v>4.2134447572697704</v>
      </c>
    </row>
    <row r="25" spans="1:2" x14ac:dyDescent="0.2">
      <c r="A25" s="90" t="s">
        <v>4</v>
      </c>
      <c r="B25" s="209">
        <v>4.55558314067284</v>
      </c>
    </row>
    <row r="26" spans="1:2" x14ac:dyDescent="0.2">
      <c r="A26" s="90" t="s">
        <v>11</v>
      </c>
      <c r="B26" s="209">
        <v>4.9144748494035699</v>
      </c>
    </row>
    <row r="27" spans="1:2" x14ac:dyDescent="0.2">
      <c r="A27" s="90" t="s">
        <v>28</v>
      </c>
      <c r="B27" s="209">
        <v>5.3128014079304497</v>
      </c>
    </row>
    <row r="28" spans="1:2" x14ac:dyDescent="0.2">
      <c r="A28" s="90" t="s">
        <v>0</v>
      </c>
      <c r="B28" s="209">
        <v>5.71544473026837</v>
      </c>
    </row>
    <row r="29" spans="1:2" x14ac:dyDescent="0.2">
      <c r="A29" s="90" t="s">
        <v>27</v>
      </c>
      <c r="B29" s="209">
        <v>10.5448686690515</v>
      </c>
    </row>
    <row r="30" spans="1:2" x14ac:dyDescent="0.2">
      <c r="A30" s="90" t="s">
        <v>18</v>
      </c>
      <c r="B30" s="209">
        <v>11.391622784683801</v>
      </c>
    </row>
    <row r="31" spans="1:2" x14ac:dyDescent="0.2">
      <c r="A31" s="90" t="s">
        <v>5</v>
      </c>
      <c r="B31" s="209">
        <v>14.4823569081826</v>
      </c>
    </row>
    <row r="32" spans="1:2" x14ac:dyDescent="0.2">
      <c r="A32" s="90" t="s">
        <v>30</v>
      </c>
      <c r="B32" s="209">
        <v>15.2090848418673</v>
      </c>
    </row>
    <row r="33" spans="1:2" x14ac:dyDescent="0.2">
      <c r="A33" s="90" t="s">
        <v>22</v>
      </c>
      <c r="B33" s="209">
        <v>18.147447582384299</v>
      </c>
    </row>
    <row r="34" spans="1:2" x14ac:dyDescent="0.2">
      <c r="A34" s="90" t="s">
        <v>12</v>
      </c>
      <c r="B34" s="209">
        <v>23.230830440386299</v>
      </c>
    </row>
    <row r="35" spans="1:2" x14ac:dyDescent="0.2">
      <c r="A35" s="90" t="s">
        <v>7</v>
      </c>
      <c r="B35" s="209">
        <v>25.418623914009601</v>
      </c>
    </row>
    <row r="36" spans="1:2" x14ac:dyDescent="0.2">
      <c r="A36" s="90" t="s">
        <v>29</v>
      </c>
      <c r="B36" s="209">
        <v>31.442301854836401</v>
      </c>
    </row>
    <row r="37" spans="1:2" x14ac:dyDescent="0.2">
      <c r="A37" s="90" t="s">
        <v>16</v>
      </c>
      <c r="B37" s="209">
        <v>32.303756874476498</v>
      </c>
    </row>
    <row r="38" spans="1:2" x14ac:dyDescent="0.2">
      <c r="A38" s="90" t="s">
        <v>33</v>
      </c>
      <c r="B38" s="209">
        <v>61.315549797725097</v>
      </c>
    </row>
    <row r="159" spans="2:2" x14ac:dyDescent="0.2">
      <c r="B159" s="415"/>
    </row>
  </sheetData>
  <mergeCells count="1">
    <mergeCell ref="H1:I1"/>
  </mergeCells>
  <hyperlinks>
    <hyperlink ref="H1:I1" location="Index!A1" display="Regresar al Índice" xr:uid="{795B88E5-E56B-49B0-AB9E-4BD699B03A58}"/>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7143A-2873-4AAE-92C4-5F1EA7D6FE3F}">
  <sheetPr codeName="Hoja98"/>
  <dimension ref="A1:I159"/>
  <sheetViews>
    <sheetView workbookViewId="0"/>
  </sheetViews>
  <sheetFormatPr baseColWidth="10" defaultRowHeight="14.25" x14ac:dyDescent="0.2"/>
  <cols>
    <col min="1" max="16384" width="11.42578125" style="90"/>
  </cols>
  <sheetData>
    <row r="1" spans="1:9" ht="15" x14ac:dyDescent="0.25">
      <c r="A1" s="63" t="s">
        <v>1264</v>
      </c>
      <c r="H1" s="408" t="s">
        <v>38</v>
      </c>
      <c r="I1" s="408"/>
    </row>
    <row r="2" spans="1:9" x14ac:dyDescent="0.2">
      <c r="A2" s="90" t="s">
        <v>788</v>
      </c>
    </row>
    <row r="3" spans="1:9" x14ac:dyDescent="0.2">
      <c r="A3" s="90" t="s">
        <v>796</v>
      </c>
    </row>
    <row r="5" spans="1:9" x14ac:dyDescent="0.2">
      <c r="A5" s="90" t="s">
        <v>2</v>
      </c>
      <c r="B5" s="90" t="s">
        <v>52</v>
      </c>
    </row>
    <row r="6" spans="1:9" x14ac:dyDescent="0.2">
      <c r="A6" s="90" t="s">
        <v>15</v>
      </c>
      <c r="B6" s="209">
        <v>-16.103202846975101</v>
      </c>
    </row>
    <row r="7" spans="1:9" x14ac:dyDescent="0.2">
      <c r="A7" s="90" t="s">
        <v>7</v>
      </c>
      <c r="B7" s="209">
        <v>-7.9592398788212604</v>
      </c>
    </row>
    <row r="8" spans="1:9" x14ac:dyDescent="0.2">
      <c r="A8" s="90" t="s">
        <v>27</v>
      </c>
      <c r="B8" s="209">
        <v>-4.38750850519697</v>
      </c>
    </row>
    <row r="9" spans="1:9" x14ac:dyDescent="0.2">
      <c r="A9" s="90" t="s">
        <v>11</v>
      </c>
      <c r="B9" s="209">
        <v>-3.6677454153182398</v>
      </c>
    </row>
    <row r="10" spans="1:9" x14ac:dyDescent="0.2">
      <c r="A10" s="90" t="s">
        <v>28</v>
      </c>
      <c r="B10" s="209">
        <v>-2.9056653841050801</v>
      </c>
    </row>
    <row r="11" spans="1:9" x14ac:dyDescent="0.2">
      <c r="A11" s="90" t="s">
        <v>21</v>
      </c>
      <c r="B11" s="209">
        <v>-2.20740400091975</v>
      </c>
    </row>
    <row r="12" spans="1:9" x14ac:dyDescent="0.2">
      <c r="A12" s="90" t="s">
        <v>33</v>
      </c>
      <c r="B12" s="209">
        <v>-2.0915032679738599</v>
      </c>
    </row>
    <row r="13" spans="1:9" x14ac:dyDescent="0.2">
      <c r="A13" s="90" t="s">
        <v>26</v>
      </c>
      <c r="B13" s="209">
        <v>-1.27244833498782</v>
      </c>
    </row>
    <row r="14" spans="1:9" x14ac:dyDescent="0.2">
      <c r="A14" s="90" t="s">
        <v>9</v>
      </c>
      <c r="B14" s="209">
        <v>-0.54663423831667901</v>
      </c>
    </row>
    <row r="15" spans="1:9" x14ac:dyDescent="0.2">
      <c r="A15" s="90" t="s">
        <v>30</v>
      </c>
      <c r="B15" s="209">
        <v>-0.30212288112935198</v>
      </c>
    </row>
    <row r="16" spans="1:9" x14ac:dyDescent="0.2">
      <c r="A16" s="90" t="s">
        <v>19</v>
      </c>
      <c r="B16" s="209">
        <v>-0.26229508196721202</v>
      </c>
    </row>
    <row r="17" spans="1:2" x14ac:dyDescent="0.2">
      <c r="A17" s="90" t="s">
        <v>17</v>
      </c>
      <c r="B17" s="209">
        <v>0.18127670594327799</v>
      </c>
    </row>
    <row r="18" spans="1:2" x14ac:dyDescent="0.2">
      <c r="A18" s="90" t="s">
        <v>18</v>
      </c>
      <c r="B18" s="209">
        <v>0.63029698739405204</v>
      </c>
    </row>
    <row r="19" spans="1:2" x14ac:dyDescent="0.2">
      <c r="A19" s="90" t="s">
        <v>0</v>
      </c>
      <c r="B19" s="209">
        <v>0.77766850145144495</v>
      </c>
    </row>
    <row r="20" spans="1:2" x14ac:dyDescent="0.2">
      <c r="A20" s="90" t="s">
        <v>31</v>
      </c>
      <c r="B20" s="209">
        <v>1.08031205540704</v>
      </c>
    </row>
    <row r="21" spans="1:2" x14ac:dyDescent="0.2">
      <c r="A21" s="90" t="s">
        <v>4</v>
      </c>
      <c r="B21" s="209">
        <v>1.77385326869071</v>
      </c>
    </row>
    <row r="22" spans="1:2" x14ac:dyDescent="0.2">
      <c r="A22" s="90" t="s">
        <v>13</v>
      </c>
      <c r="B22" s="209">
        <v>2.2699858088931002</v>
      </c>
    </row>
    <row r="23" spans="1:2" x14ac:dyDescent="0.2">
      <c r="A23" s="90" t="s">
        <v>12</v>
      </c>
      <c r="B23" s="209">
        <v>2.4344876634389201</v>
      </c>
    </row>
    <row r="24" spans="1:2" x14ac:dyDescent="0.2">
      <c r="A24" s="90" t="s">
        <v>10</v>
      </c>
      <c r="B24" s="209">
        <v>2.6748049298298802</v>
      </c>
    </row>
    <row r="25" spans="1:2" x14ac:dyDescent="0.2">
      <c r="A25" s="90" t="s">
        <v>1</v>
      </c>
      <c r="B25" s="209">
        <v>2.8045882449145401</v>
      </c>
    </row>
    <row r="26" spans="1:2" x14ac:dyDescent="0.2">
      <c r="A26" s="90" t="s">
        <v>5</v>
      </c>
      <c r="B26" s="209">
        <v>3.1099195710455798</v>
      </c>
    </row>
    <row r="27" spans="1:2" x14ac:dyDescent="0.2">
      <c r="A27" s="90" t="s">
        <v>8</v>
      </c>
      <c r="B27" s="209">
        <v>3.3809141337992799</v>
      </c>
    </row>
    <row r="28" spans="1:2" x14ac:dyDescent="0.2">
      <c r="A28" s="90" t="s">
        <v>23</v>
      </c>
      <c r="B28" s="209">
        <v>3.5865090057881002</v>
      </c>
    </row>
    <row r="29" spans="1:2" x14ac:dyDescent="0.2">
      <c r="A29" s="90" t="s">
        <v>29</v>
      </c>
      <c r="B29" s="209">
        <v>3.8765688402377898</v>
      </c>
    </row>
    <row r="30" spans="1:2" x14ac:dyDescent="0.2">
      <c r="A30" s="90" t="s">
        <v>14</v>
      </c>
      <c r="B30" s="209">
        <v>4.1229139628478997</v>
      </c>
    </row>
    <row r="31" spans="1:2" x14ac:dyDescent="0.2">
      <c r="A31" s="90" t="s">
        <v>3</v>
      </c>
      <c r="B31" s="209">
        <v>4.1400460005111199</v>
      </c>
    </row>
    <row r="32" spans="1:2" x14ac:dyDescent="0.2">
      <c r="A32" s="90" t="s">
        <v>25</v>
      </c>
      <c r="B32" s="209">
        <v>4.8087196200429201</v>
      </c>
    </row>
    <row r="33" spans="1:2" x14ac:dyDescent="0.2">
      <c r="A33" s="90" t="s">
        <v>22</v>
      </c>
      <c r="B33" s="209">
        <v>5.1094495991352202</v>
      </c>
    </row>
    <row r="34" spans="1:2" x14ac:dyDescent="0.2">
      <c r="A34" s="90" t="s">
        <v>20</v>
      </c>
      <c r="B34" s="209">
        <v>6.6184497068035899</v>
      </c>
    </row>
    <row r="35" spans="1:2" x14ac:dyDescent="0.2">
      <c r="A35" s="90" t="s">
        <v>32</v>
      </c>
      <c r="B35" s="209">
        <v>7.3785916917113799</v>
      </c>
    </row>
    <row r="36" spans="1:2" x14ac:dyDescent="0.2">
      <c r="A36" s="90" t="s">
        <v>16</v>
      </c>
      <c r="B36" s="209">
        <v>8.7815495374827393</v>
      </c>
    </row>
    <row r="37" spans="1:2" x14ac:dyDescent="0.2">
      <c r="A37" s="90" t="s">
        <v>24</v>
      </c>
      <c r="B37" s="209">
        <v>8.8856868395773301</v>
      </c>
    </row>
    <row r="38" spans="1:2" x14ac:dyDescent="0.2">
      <c r="A38" s="90" t="s">
        <v>6</v>
      </c>
      <c r="B38" s="209">
        <v>14.080917489646399</v>
      </c>
    </row>
    <row r="159" spans="2:2" x14ac:dyDescent="0.2">
      <c r="B159" s="415"/>
    </row>
  </sheetData>
  <mergeCells count="1">
    <mergeCell ref="H1:I1"/>
  </mergeCells>
  <hyperlinks>
    <hyperlink ref="H1:I1" location="Index!A1" display="Regresar al Índice" xr:uid="{A780C0B0-9774-4A46-802A-72A8A8C6044E}"/>
  </hyperlink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F341D-6848-4B27-AD3D-67286289EF4C}">
  <sheetPr codeName="Hoja99"/>
  <dimension ref="A1:I159"/>
  <sheetViews>
    <sheetView workbookViewId="0"/>
  </sheetViews>
  <sheetFormatPr baseColWidth="10" defaultRowHeight="14.25" x14ac:dyDescent="0.2"/>
  <cols>
    <col min="1" max="16384" width="11.42578125" style="90"/>
  </cols>
  <sheetData>
    <row r="1" spans="1:9" ht="15" x14ac:dyDescent="0.25">
      <c r="A1" s="63" t="s">
        <v>1265</v>
      </c>
      <c r="H1" s="408" t="s">
        <v>38</v>
      </c>
      <c r="I1" s="408"/>
    </row>
    <row r="2" spans="1:9" x14ac:dyDescent="0.2">
      <c r="A2" s="90" t="s">
        <v>788</v>
      </c>
    </row>
    <row r="3" spans="1:9" x14ac:dyDescent="0.2">
      <c r="A3" s="90" t="s">
        <v>982</v>
      </c>
    </row>
    <row r="5" spans="1:9" x14ac:dyDescent="0.2">
      <c r="A5" s="90" t="s">
        <v>2</v>
      </c>
      <c r="B5" s="90" t="s">
        <v>52</v>
      </c>
    </row>
    <row r="6" spans="1:9" x14ac:dyDescent="0.2">
      <c r="A6" s="90" t="s">
        <v>7</v>
      </c>
      <c r="B6" s="209">
        <v>-11.804330453272</v>
      </c>
    </row>
    <row r="7" spans="1:9" x14ac:dyDescent="0.2">
      <c r="A7" s="90" t="s">
        <v>33</v>
      </c>
      <c r="B7" s="209">
        <v>-10.252099008786001</v>
      </c>
    </row>
    <row r="8" spans="1:9" x14ac:dyDescent="0.2">
      <c r="A8" s="90" t="s">
        <v>11</v>
      </c>
      <c r="B8" s="209">
        <v>-7.7290650792125497</v>
      </c>
    </row>
    <row r="9" spans="1:9" x14ac:dyDescent="0.2">
      <c r="A9" s="90" t="s">
        <v>26</v>
      </c>
      <c r="B9" s="209">
        <v>-4.9865021438841</v>
      </c>
    </row>
    <row r="10" spans="1:9" x14ac:dyDescent="0.2">
      <c r="A10" s="90" t="s">
        <v>12</v>
      </c>
      <c r="B10" s="209">
        <v>-4.92993702363463</v>
      </c>
    </row>
    <row r="11" spans="1:9" x14ac:dyDescent="0.2">
      <c r="A11" s="90" t="s">
        <v>27</v>
      </c>
      <c r="B11" s="209">
        <v>-4.1764519628658103</v>
      </c>
    </row>
    <row r="12" spans="1:9" x14ac:dyDescent="0.2">
      <c r="A12" s="90" t="s">
        <v>17</v>
      </c>
      <c r="B12" s="209">
        <v>-3.8181297303039798</v>
      </c>
    </row>
    <row r="13" spans="1:9" x14ac:dyDescent="0.2">
      <c r="A13" s="90" t="s">
        <v>8</v>
      </c>
      <c r="B13" s="209">
        <v>-3.8179348605344998</v>
      </c>
    </row>
    <row r="14" spans="1:9" x14ac:dyDescent="0.2">
      <c r="A14" s="90" t="s">
        <v>28</v>
      </c>
      <c r="B14" s="209">
        <v>-3.7223813445180398</v>
      </c>
    </row>
    <row r="15" spans="1:9" x14ac:dyDescent="0.2">
      <c r="A15" s="90" t="s">
        <v>18</v>
      </c>
      <c r="B15" s="209">
        <v>-3.2364824141266801</v>
      </c>
    </row>
    <row r="16" spans="1:9" x14ac:dyDescent="0.2">
      <c r="A16" s="90" t="s">
        <v>4</v>
      </c>
      <c r="B16" s="209">
        <v>-3.0782284899980001</v>
      </c>
    </row>
    <row r="17" spans="1:2" x14ac:dyDescent="0.2">
      <c r="A17" s="90" t="s">
        <v>29</v>
      </c>
      <c r="B17" s="209">
        <v>-2.5823725351312699</v>
      </c>
    </row>
    <row r="18" spans="1:2" x14ac:dyDescent="0.2">
      <c r="A18" s="90" t="s">
        <v>30</v>
      </c>
      <c r="B18" s="209">
        <v>-1.97182753047068</v>
      </c>
    </row>
    <row r="19" spans="1:2" x14ac:dyDescent="0.2">
      <c r="A19" s="90" t="s">
        <v>0</v>
      </c>
      <c r="B19" s="209">
        <v>-1.7306291846383299</v>
      </c>
    </row>
    <row r="20" spans="1:2" x14ac:dyDescent="0.2">
      <c r="A20" s="90" t="s">
        <v>10</v>
      </c>
      <c r="B20" s="209">
        <v>-1.3107457132906399</v>
      </c>
    </row>
    <row r="21" spans="1:2" x14ac:dyDescent="0.2">
      <c r="A21" s="90" t="s">
        <v>1</v>
      </c>
      <c r="B21" s="209">
        <v>-0.70789869997872601</v>
      </c>
    </row>
    <row r="22" spans="1:2" x14ac:dyDescent="0.2">
      <c r="A22" s="90" t="s">
        <v>21</v>
      </c>
      <c r="B22" s="209">
        <v>-0.59065414402217398</v>
      </c>
    </row>
    <row r="23" spans="1:2" x14ac:dyDescent="0.2">
      <c r="A23" s="90" t="s">
        <v>15</v>
      </c>
      <c r="B23" s="209">
        <v>-0.39659950036931002</v>
      </c>
    </row>
    <row r="24" spans="1:2" x14ac:dyDescent="0.2">
      <c r="A24" s="90" t="s">
        <v>19</v>
      </c>
      <c r="B24" s="209">
        <v>-0.298488600241609</v>
      </c>
    </row>
    <row r="25" spans="1:2" x14ac:dyDescent="0.2">
      <c r="A25" s="90" t="s">
        <v>23</v>
      </c>
      <c r="B25" s="209">
        <v>-9.8621727592307404E-2</v>
      </c>
    </row>
    <row r="26" spans="1:2" x14ac:dyDescent="0.2">
      <c r="A26" s="90" t="s">
        <v>5</v>
      </c>
      <c r="B26" s="209">
        <v>4.7860583802927799E-2</v>
      </c>
    </row>
    <row r="27" spans="1:2" x14ac:dyDescent="0.2">
      <c r="A27" s="90" t="s">
        <v>3</v>
      </c>
      <c r="B27" s="209">
        <v>0.20881805494341599</v>
      </c>
    </row>
    <row r="28" spans="1:2" x14ac:dyDescent="0.2">
      <c r="A28" s="90" t="s">
        <v>13</v>
      </c>
      <c r="B28" s="209">
        <v>0.44003910338914498</v>
      </c>
    </row>
    <row r="29" spans="1:2" x14ac:dyDescent="0.2">
      <c r="A29" s="90" t="s">
        <v>9</v>
      </c>
      <c r="B29" s="209">
        <v>0.55347268908028102</v>
      </c>
    </row>
    <row r="30" spans="1:2" x14ac:dyDescent="0.2">
      <c r="A30" s="90" t="s">
        <v>31</v>
      </c>
      <c r="B30" s="209">
        <v>1.26358428284825</v>
      </c>
    </row>
    <row r="31" spans="1:2" x14ac:dyDescent="0.2">
      <c r="A31" s="90" t="s">
        <v>25</v>
      </c>
      <c r="B31" s="209">
        <v>1.8442210082083601</v>
      </c>
    </row>
    <row r="32" spans="1:2" x14ac:dyDescent="0.2">
      <c r="A32" s="90" t="s">
        <v>22</v>
      </c>
      <c r="B32" s="209">
        <v>1.85663212092924</v>
      </c>
    </row>
    <row r="33" spans="1:2" x14ac:dyDescent="0.2">
      <c r="A33" s="90" t="s">
        <v>14</v>
      </c>
      <c r="B33" s="209">
        <v>2.4662986062915699</v>
      </c>
    </row>
    <row r="34" spans="1:2" x14ac:dyDescent="0.2">
      <c r="A34" s="90" t="s">
        <v>32</v>
      </c>
      <c r="B34" s="209">
        <v>2.8917184842098602</v>
      </c>
    </row>
    <row r="35" spans="1:2" x14ac:dyDescent="0.2">
      <c r="A35" s="90" t="s">
        <v>20</v>
      </c>
      <c r="B35" s="209">
        <v>3.5441961343944501</v>
      </c>
    </row>
    <row r="36" spans="1:2" x14ac:dyDescent="0.2">
      <c r="A36" s="90" t="s">
        <v>24</v>
      </c>
      <c r="B36" s="209">
        <v>4.8068967357941501</v>
      </c>
    </row>
    <row r="37" spans="1:2" x14ac:dyDescent="0.2">
      <c r="A37" s="90" t="s">
        <v>6</v>
      </c>
      <c r="B37" s="209">
        <v>8.2273747195213094</v>
      </c>
    </row>
    <row r="38" spans="1:2" x14ac:dyDescent="0.2">
      <c r="A38" s="90" t="s">
        <v>16</v>
      </c>
      <c r="B38" s="209">
        <v>11.7997714499853</v>
      </c>
    </row>
    <row r="159" spans="2:2" x14ac:dyDescent="0.2">
      <c r="B159" s="415"/>
    </row>
  </sheetData>
  <mergeCells count="1">
    <mergeCell ref="H1:I1"/>
  </mergeCells>
  <hyperlinks>
    <hyperlink ref="H1:I1" location="Index!A1" display="Regresar al Índice" xr:uid="{932384C9-5DFA-4D2E-842F-9EED6B3C44FA}"/>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J159"/>
  <sheetViews>
    <sheetView zoomScale="106" zoomScaleNormal="106" workbookViewId="0"/>
  </sheetViews>
  <sheetFormatPr baseColWidth="10" defaultColWidth="11.42578125" defaultRowHeight="14.25" x14ac:dyDescent="0.2"/>
  <cols>
    <col min="1" max="1" width="32.42578125" style="214" customWidth="1"/>
    <col min="2" max="2" width="13.7109375" style="214" customWidth="1"/>
    <col min="3" max="3" width="12.85546875" style="214" customWidth="1"/>
    <col min="4" max="4" width="11.42578125" style="214" customWidth="1"/>
    <col min="5" max="6" width="10.5703125" style="214" customWidth="1"/>
    <col min="7" max="7" width="7.85546875" style="214" bestFit="1" customWidth="1"/>
    <col min="8" max="8" width="6.140625" style="214" bestFit="1" customWidth="1"/>
    <col min="9" max="9" width="7.85546875" style="214" bestFit="1" customWidth="1"/>
    <col min="10" max="10" width="6.42578125" style="214" bestFit="1" customWidth="1"/>
    <col min="11" max="16384" width="11.42578125" style="214"/>
  </cols>
  <sheetData>
    <row r="1" spans="1:10" ht="15" x14ac:dyDescent="0.25">
      <c r="A1" s="63" t="s">
        <v>1184</v>
      </c>
      <c r="H1" s="408" t="s">
        <v>38</v>
      </c>
      <c r="I1" s="408"/>
      <c r="J1" s="408"/>
    </row>
    <row r="2" spans="1:10" x14ac:dyDescent="0.2">
      <c r="A2" s="214" t="s">
        <v>278</v>
      </c>
    </row>
    <row r="4" spans="1:10" ht="15.75" customHeight="1" x14ac:dyDescent="0.2">
      <c r="A4" s="238" t="s">
        <v>311</v>
      </c>
      <c r="B4" s="217">
        <v>2020</v>
      </c>
      <c r="C4" s="217">
        <v>2021</v>
      </c>
      <c r="D4" s="238" t="s">
        <v>52</v>
      </c>
      <c r="E4" s="238"/>
    </row>
    <row r="5" spans="1:10" ht="15" x14ac:dyDescent="0.2">
      <c r="A5" s="239"/>
      <c r="B5" s="218" t="s">
        <v>50</v>
      </c>
      <c r="C5" s="218" t="s">
        <v>49</v>
      </c>
      <c r="D5" s="216" t="s">
        <v>312</v>
      </c>
      <c r="E5" s="216" t="s">
        <v>313</v>
      </c>
    </row>
    <row r="6" spans="1:10" ht="27" customHeight="1" x14ac:dyDescent="0.2">
      <c r="A6" s="165" t="s">
        <v>281</v>
      </c>
      <c r="B6" s="151">
        <v>3432</v>
      </c>
      <c r="C6" s="151">
        <v>3766</v>
      </c>
      <c r="D6" s="151">
        <f>C6-B6</f>
        <v>334</v>
      </c>
      <c r="E6" s="161">
        <f>C6/B6-1</f>
        <v>9.7319347319347216E-2</v>
      </c>
    </row>
    <row r="7" spans="1:10" ht="15.75" customHeight="1" x14ac:dyDescent="0.2">
      <c r="A7" s="146" t="s">
        <v>282</v>
      </c>
      <c r="B7" s="147">
        <v>30178</v>
      </c>
      <c r="C7" s="147">
        <v>31552</v>
      </c>
      <c r="D7" s="147">
        <f t="shared" ref="D7:D12" si="0">C7-B7</f>
        <v>1374</v>
      </c>
      <c r="E7" s="160">
        <f t="shared" ref="E7:E13" si="1">C7/B7-1</f>
        <v>4.5529856186625972E-2</v>
      </c>
    </row>
    <row r="8" spans="1:10" ht="15.75" customHeight="1" x14ac:dyDescent="0.2">
      <c r="A8" s="150" t="s">
        <v>283</v>
      </c>
      <c r="B8" s="151">
        <v>11694</v>
      </c>
      <c r="C8" s="151">
        <v>12712</v>
      </c>
      <c r="D8" s="151">
        <f t="shared" si="0"/>
        <v>1018</v>
      </c>
      <c r="E8" s="161">
        <f t="shared" si="1"/>
        <v>8.7053189669916264E-2</v>
      </c>
    </row>
    <row r="9" spans="1:10" ht="15.75" customHeight="1" x14ac:dyDescent="0.2">
      <c r="A9" s="146" t="s">
        <v>314</v>
      </c>
      <c r="B9" s="153">
        <v>161</v>
      </c>
      <c r="C9" s="153">
        <v>182</v>
      </c>
      <c r="D9" s="147">
        <f t="shared" si="0"/>
        <v>21</v>
      </c>
      <c r="E9" s="160">
        <f t="shared" si="1"/>
        <v>0.13043478260869557</v>
      </c>
    </row>
    <row r="10" spans="1:10" ht="15.75" customHeight="1" x14ac:dyDescent="0.2">
      <c r="A10" s="150" t="s">
        <v>285</v>
      </c>
      <c r="B10" s="151">
        <v>15414</v>
      </c>
      <c r="C10" s="151">
        <v>15784</v>
      </c>
      <c r="D10" s="151">
        <f t="shared" si="0"/>
        <v>370</v>
      </c>
      <c r="E10" s="161">
        <f t="shared" si="1"/>
        <v>2.4004152069547091E-2</v>
      </c>
    </row>
    <row r="11" spans="1:10" ht="15.75" customHeight="1" x14ac:dyDescent="0.2">
      <c r="A11" s="146" t="s">
        <v>286</v>
      </c>
      <c r="B11" s="153">
        <v>127</v>
      </c>
      <c r="C11" s="153">
        <v>133</v>
      </c>
      <c r="D11" s="147">
        <f t="shared" si="0"/>
        <v>6</v>
      </c>
      <c r="E11" s="160">
        <f t="shared" si="1"/>
        <v>4.7244094488188892E-2</v>
      </c>
    </row>
    <row r="12" spans="1:10" ht="15.75" customHeight="1" x14ac:dyDescent="0.2">
      <c r="A12" s="150" t="s">
        <v>287</v>
      </c>
      <c r="B12" s="151">
        <v>31028</v>
      </c>
      <c r="C12" s="151">
        <v>32877</v>
      </c>
      <c r="D12" s="151">
        <f t="shared" si="0"/>
        <v>1849</v>
      </c>
      <c r="E12" s="161">
        <f t="shared" si="1"/>
        <v>5.959133685703244E-2</v>
      </c>
    </row>
    <row r="13" spans="1:10" ht="15.75" customHeight="1" x14ac:dyDescent="0.2">
      <c r="A13" s="146" t="s">
        <v>288</v>
      </c>
      <c r="B13" s="147">
        <v>6033</v>
      </c>
      <c r="C13" s="147">
        <v>6166</v>
      </c>
      <c r="D13" s="147">
        <f>C13-B13</f>
        <v>133</v>
      </c>
      <c r="E13" s="160">
        <f t="shared" si="1"/>
        <v>2.2045416873860413E-2</v>
      </c>
    </row>
    <row r="14" spans="1:10" ht="15" x14ac:dyDescent="0.2">
      <c r="A14" s="155" t="s">
        <v>315</v>
      </c>
      <c r="B14" s="156">
        <f>SUM(B6:B13)</f>
        <v>98067</v>
      </c>
      <c r="C14" s="156">
        <f>SUM(C6:C13)</f>
        <v>103172</v>
      </c>
      <c r="D14" s="156">
        <f>C14-B14</f>
        <v>5105</v>
      </c>
      <c r="E14" s="163">
        <f>C14/B14-1</f>
        <v>5.2056247259526733E-2</v>
      </c>
    </row>
    <row r="159" spans="2:2" x14ac:dyDescent="0.2">
      <c r="B159" s="416"/>
    </row>
  </sheetData>
  <mergeCells count="3">
    <mergeCell ref="H1:J1"/>
    <mergeCell ref="A4:A5"/>
    <mergeCell ref="D4:E4"/>
  </mergeCells>
  <hyperlinks>
    <hyperlink ref="H1:I1" location="Index!A1" display="Regresar al Índice" xr:uid="{00000000-0004-0000-1700-000000000000}"/>
  </hyperlinks>
  <pageMargins left="0.7" right="0.7" top="0.75" bottom="0.75" header="0.3" footer="0.3"/>
  <pageSetup orientation="portrait" horizontalDpi="4294967295" verticalDpi="4294967295"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A3720-5255-4744-8C4F-E8CB1A805F39}">
  <sheetPr codeName="Hoja100"/>
  <dimension ref="A1:L159"/>
  <sheetViews>
    <sheetView workbookViewId="0"/>
  </sheetViews>
  <sheetFormatPr baseColWidth="10" defaultRowHeight="14.25" x14ac:dyDescent="0.2"/>
  <cols>
    <col min="1" max="16384" width="11.42578125" style="90"/>
  </cols>
  <sheetData>
    <row r="1" spans="1:12" ht="15" x14ac:dyDescent="0.25">
      <c r="A1" s="63" t="s">
        <v>1266</v>
      </c>
      <c r="H1" s="408" t="s">
        <v>38</v>
      </c>
      <c r="I1" s="408"/>
    </row>
    <row r="2" spans="1:12" x14ac:dyDescent="0.2">
      <c r="A2" s="90" t="s">
        <v>788</v>
      </c>
    </row>
    <row r="5" spans="1:12" x14ac:dyDescent="0.2">
      <c r="A5" s="90" t="s">
        <v>324</v>
      </c>
      <c r="B5" s="90" t="s">
        <v>378</v>
      </c>
      <c r="C5" s="90" t="s">
        <v>804</v>
      </c>
      <c r="D5" s="90" t="s">
        <v>791</v>
      </c>
      <c r="G5" s="90" t="s">
        <v>980</v>
      </c>
      <c r="H5" s="90" t="s">
        <v>694</v>
      </c>
      <c r="I5" s="90" t="s">
        <v>1086</v>
      </c>
      <c r="J5" s="90" t="s">
        <v>983</v>
      </c>
      <c r="K5" s="90" t="s">
        <v>1087</v>
      </c>
      <c r="L5" s="90" t="s">
        <v>984</v>
      </c>
    </row>
    <row r="6" spans="1:12" x14ac:dyDescent="0.2">
      <c r="A6" s="90" t="s">
        <v>61</v>
      </c>
      <c r="B6" s="90" t="s">
        <v>140</v>
      </c>
      <c r="C6" s="365">
        <v>6343</v>
      </c>
      <c r="D6" s="365">
        <v>6644</v>
      </c>
      <c r="G6" s="365">
        <v>14610</v>
      </c>
      <c r="H6" s="365">
        <v>13386</v>
      </c>
      <c r="I6" s="209">
        <v>9.1</v>
      </c>
      <c r="J6" s="209">
        <v>-0.9</v>
      </c>
      <c r="K6" s="365">
        <v>13503</v>
      </c>
      <c r="L6" s="365">
        <v>13401</v>
      </c>
    </row>
    <row r="7" spans="1:12" x14ac:dyDescent="0.2">
      <c r="A7" s="90" t="s">
        <v>54</v>
      </c>
      <c r="B7" s="90" t="s">
        <v>141</v>
      </c>
      <c r="C7" s="365">
        <v>6318</v>
      </c>
      <c r="D7" s="365">
        <v>6655</v>
      </c>
    </row>
    <row r="8" spans="1:12" x14ac:dyDescent="0.2">
      <c r="A8" s="90" t="s">
        <v>54</v>
      </c>
      <c r="B8" s="90" t="s">
        <v>142</v>
      </c>
      <c r="C8" s="365">
        <v>6647</v>
      </c>
      <c r="D8" s="365">
        <v>6608</v>
      </c>
    </row>
    <row r="9" spans="1:12" x14ac:dyDescent="0.2">
      <c r="A9" s="90" t="s">
        <v>54</v>
      </c>
      <c r="B9" s="90" t="s">
        <v>143</v>
      </c>
      <c r="C9" s="365">
        <v>6479</v>
      </c>
      <c r="D9" s="365">
        <v>6598</v>
      </c>
    </row>
    <row r="10" spans="1:12" x14ac:dyDescent="0.2">
      <c r="A10" s="90" t="s">
        <v>54</v>
      </c>
      <c r="B10" s="90" t="s">
        <v>144</v>
      </c>
      <c r="C10" s="365">
        <v>6949</v>
      </c>
      <c r="D10" s="365">
        <v>6624</v>
      </c>
    </row>
    <row r="11" spans="1:12" x14ac:dyDescent="0.2">
      <c r="A11" s="90" t="s">
        <v>54</v>
      </c>
      <c r="B11" s="90" t="s">
        <v>145</v>
      </c>
      <c r="C11" s="365">
        <v>6766</v>
      </c>
      <c r="D11" s="365">
        <v>6629</v>
      </c>
    </row>
    <row r="12" spans="1:12" x14ac:dyDescent="0.2">
      <c r="A12" s="90" t="s">
        <v>54</v>
      </c>
      <c r="B12" s="90" t="s">
        <v>146</v>
      </c>
      <c r="C12" s="365">
        <v>6997</v>
      </c>
      <c r="D12" s="365">
        <v>6655</v>
      </c>
    </row>
    <row r="13" spans="1:12" x14ac:dyDescent="0.2">
      <c r="A13" s="90" t="s">
        <v>54</v>
      </c>
      <c r="B13" s="90" t="s">
        <v>147</v>
      </c>
      <c r="C13" s="365">
        <v>7960</v>
      </c>
      <c r="D13" s="365">
        <v>6751</v>
      </c>
    </row>
    <row r="14" spans="1:12" x14ac:dyDescent="0.2">
      <c r="A14" s="90" t="s">
        <v>54</v>
      </c>
      <c r="B14" s="90" t="s">
        <v>148</v>
      </c>
      <c r="C14" s="365">
        <v>7340</v>
      </c>
      <c r="D14" s="365">
        <v>6821</v>
      </c>
    </row>
    <row r="15" spans="1:12" x14ac:dyDescent="0.2">
      <c r="A15" s="90" t="s">
        <v>54</v>
      </c>
      <c r="B15" s="90" t="s">
        <v>149</v>
      </c>
      <c r="C15" s="365">
        <v>7398</v>
      </c>
      <c r="D15" s="365">
        <v>6820</v>
      </c>
    </row>
    <row r="16" spans="1:12" x14ac:dyDescent="0.2">
      <c r="A16" s="90" t="s">
        <v>54</v>
      </c>
      <c r="B16" s="90" t="s">
        <v>150</v>
      </c>
      <c r="C16" s="365">
        <v>7281</v>
      </c>
      <c r="D16" s="365">
        <v>6820</v>
      </c>
    </row>
    <row r="17" spans="1:4" x14ac:dyDescent="0.2">
      <c r="A17" s="90" t="s">
        <v>54</v>
      </c>
      <c r="B17" s="90" t="s">
        <v>151</v>
      </c>
      <c r="C17" s="365">
        <v>5672</v>
      </c>
      <c r="D17" s="365">
        <v>6846</v>
      </c>
    </row>
    <row r="18" spans="1:4" x14ac:dyDescent="0.2">
      <c r="A18" s="90" t="s">
        <v>74</v>
      </c>
      <c r="B18" s="90" t="s">
        <v>140</v>
      </c>
      <c r="C18" s="365">
        <v>6130</v>
      </c>
      <c r="D18" s="365">
        <v>6828</v>
      </c>
    </row>
    <row r="19" spans="1:4" x14ac:dyDescent="0.2">
      <c r="A19" s="90" t="s">
        <v>54</v>
      </c>
      <c r="B19" s="90" t="s">
        <v>141</v>
      </c>
      <c r="C19" s="365">
        <v>6660</v>
      </c>
      <c r="D19" s="365">
        <v>6857</v>
      </c>
    </row>
    <row r="20" spans="1:4" x14ac:dyDescent="0.2">
      <c r="A20" s="90" t="s">
        <v>54</v>
      </c>
      <c r="B20" s="90" t="s">
        <v>142</v>
      </c>
      <c r="C20" s="365">
        <v>7617</v>
      </c>
      <c r="D20" s="365">
        <v>6938</v>
      </c>
    </row>
    <row r="21" spans="1:4" x14ac:dyDescent="0.2">
      <c r="A21" s="90" t="s">
        <v>54</v>
      </c>
      <c r="B21" s="90" t="s">
        <v>143</v>
      </c>
      <c r="C21" s="365">
        <v>8011</v>
      </c>
      <c r="D21" s="365">
        <v>7065</v>
      </c>
    </row>
    <row r="22" spans="1:4" x14ac:dyDescent="0.2">
      <c r="A22" s="90" t="s">
        <v>54</v>
      </c>
      <c r="B22" s="90" t="s">
        <v>144</v>
      </c>
      <c r="C22" s="365">
        <v>7966</v>
      </c>
      <c r="D22" s="365">
        <v>7150</v>
      </c>
    </row>
    <row r="23" spans="1:4" x14ac:dyDescent="0.2">
      <c r="A23" s="90" t="s">
        <v>54</v>
      </c>
      <c r="B23" s="90" t="s">
        <v>145</v>
      </c>
      <c r="C23" s="365">
        <v>7292</v>
      </c>
      <c r="D23" s="365">
        <v>7194</v>
      </c>
    </row>
    <row r="24" spans="1:4" x14ac:dyDescent="0.2">
      <c r="A24" s="90" t="s">
        <v>54</v>
      </c>
      <c r="B24" s="90" t="s">
        <v>146</v>
      </c>
      <c r="C24" s="365">
        <v>7404</v>
      </c>
      <c r="D24" s="365">
        <v>7228</v>
      </c>
    </row>
    <row r="25" spans="1:4" x14ac:dyDescent="0.2">
      <c r="A25" s="90" t="s">
        <v>54</v>
      </c>
      <c r="B25" s="90" t="s">
        <v>147</v>
      </c>
      <c r="C25" s="365">
        <v>7866</v>
      </c>
      <c r="D25" s="365">
        <v>7220</v>
      </c>
    </row>
    <row r="26" spans="1:4" x14ac:dyDescent="0.2">
      <c r="A26" s="90" t="s">
        <v>54</v>
      </c>
      <c r="B26" s="90" t="s">
        <v>148</v>
      </c>
      <c r="C26" s="365">
        <v>7767</v>
      </c>
      <c r="D26" s="365">
        <v>7255</v>
      </c>
    </row>
    <row r="27" spans="1:4" x14ac:dyDescent="0.2">
      <c r="A27" s="90" t="s">
        <v>54</v>
      </c>
      <c r="B27" s="90" t="s">
        <v>149</v>
      </c>
      <c r="C27" s="365">
        <v>8436</v>
      </c>
      <c r="D27" s="365">
        <v>7342</v>
      </c>
    </row>
    <row r="28" spans="1:4" x14ac:dyDescent="0.2">
      <c r="A28" s="90" t="s">
        <v>54</v>
      </c>
      <c r="B28" s="90" t="s">
        <v>150</v>
      </c>
      <c r="C28" s="365">
        <v>7381</v>
      </c>
      <c r="D28" s="365">
        <v>7350</v>
      </c>
    </row>
    <row r="29" spans="1:4" x14ac:dyDescent="0.2">
      <c r="A29" s="90" t="s">
        <v>54</v>
      </c>
      <c r="B29" s="90" t="s">
        <v>151</v>
      </c>
      <c r="C29" s="365">
        <v>7176</v>
      </c>
      <c r="D29" s="365">
        <v>7476</v>
      </c>
    </row>
    <row r="30" spans="1:4" x14ac:dyDescent="0.2">
      <c r="A30" s="90" t="s">
        <v>75</v>
      </c>
      <c r="B30" s="90" t="s">
        <v>140</v>
      </c>
      <c r="C30" s="365">
        <v>7170</v>
      </c>
      <c r="D30" s="365">
        <v>7562</v>
      </c>
    </row>
    <row r="31" spans="1:4" x14ac:dyDescent="0.2">
      <c r="A31" s="90" t="s">
        <v>54</v>
      </c>
      <c r="B31" s="90" t="s">
        <v>141</v>
      </c>
      <c r="C31" s="365">
        <v>7843</v>
      </c>
      <c r="D31" s="365">
        <v>7661</v>
      </c>
    </row>
    <row r="32" spans="1:4" x14ac:dyDescent="0.2">
      <c r="A32" s="90" t="s">
        <v>54</v>
      </c>
      <c r="B32" s="90" t="s">
        <v>142</v>
      </c>
      <c r="C32" s="365">
        <v>8899</v>
      </c>
      <c r="D32" s="365">
        <v>7767</v>
      </c>
    </row>
    <row r="33" spans="1:4" x14ac:dyDescent="0.2">
      <c r="A33" s="90" t="s">
        <v>54</v>
      </c>
      <c r="B33" s="90" t="s">
        <v>143</v>
      </c>
      <c r="C33" s="365">
        <v>8889</v>
      </c>
      <c r="D33" s="365">
        <v>7841</v>
      </c>
    </row>
    <row r="34" spans="1:4" x14ac:dyDescent="0.2">
      <c r="A34" s="90" t="s">
        <v>54</v>
      </c>
      <c r="B34" s="90" t="s">
        <v>144</v>
      </c>
      <c r="C34" s="365">
        <v>8822</v>
      </c>
      <c r="D34" s="365">
        <v>7912</v>
      </c>
    </row>
    <row r="35" spans="1:4" x14ac:dyDescent="0.2">
      <c r="A35" s="90" t="s">
        <v>54</v>
      </c>
      <c r="B35" s="90" t="s">
        <v>145</v>
      </c>
      <c r="C35" s="365">
        <v>8691</v>
      </c>
      <c r="D35" s="365">
        <v>8029</v>
      </c>
    </row>
    <row r="36" spans="1:4" x14ac:dyDescent="0.2">
      <c r="A36" s="90" t="s">
        <v>54</v>
      </c>
      <c r="B36" s="90" t="s">
        <v>146</v>
      </c>
      <c r="C36" s="365">
        <v>9526</v>
      </c>
      <c r="D36" s="365">
        <v>8205</v>
      </c>
    </row>
    <row r="37" spans="1:4" x14ac:dyDescent="0.2">
      <c r="A37" s="90" t="s">
        <v>54</v>
      </c>
      <c r="B37" s="90" t="s">
        <v>147</v>
      </c>
      <c r="C37" s="365">
        <v>9440</v>
      </c>
      <c r="D37" s="365">
        <v>8337</v>
      </c>
    </row>
    <row r="38" spans="1:4" x14ac:dyDescent="0.2">
      <c r="A38" s="90" t="s">
        <v>54</v>
      </c>
      <c r="B38" s="90" t="s">
        <v>148</v>
      </c>
      <c r="C38" s="365">
        <v>9790</v>
      </c>
      <c r="D38" s="365">
        <v>8505</v>
      </c>
    </row>
    <row r="39" spans="1:4" x14ac:dyDescent="0.2">
      <c r="A39" s="90" t="s">
        <v>54</v>
      </c>
      <c r="B39" s="90" t="s">
        <v>149</v>
      </c>
      <c r="C39" s="365">
        <v>9425</v>
      </c>
      <c r="D39" s="365">
        <v>8588</v>
      </c>
    </row>
    <row r="40" spans="1:4" x14ac:dyDescent="0.2">
      <c r="A40" s="90" t="s">
        <v>54</v>
      </c>
      <c r="B40" s="90" t="s">
        <v>150</v>
      </c>
      <c r="C40" s="365">
        <v>9000</v>
      </c>
      <c r="D40" s="365">
        <v>8723</v>
      </c>
    </row>
    <row r="41" spans="1:4" x14ac:dyDescent="0.2">
      <c r="A41" s="90" t="s">
        <v>54</v>
      </c>
      <c r="B41" s="90" t="s">
        <v>151</v>
      </c>
      <c r="C41" s="365">
        <v>8816</v>
      </c>
      <c r="D41" s="365">
        <v>8859</v>
      </c>
    </row>
    <row r="42" spans="1:4" x14ac:dyDescent="0.2">
      <c r="A42" s="90" t="s">
        <v>76</v>
      </c>
      <c r="B42" s="90" t="s">
        <v>140</v>
      </c>
      <c r="C42" s="365">
        <v>8680</v>
      </c>
      <c r="D42" s="365">
        <v>8985</v>
      </c>
    </row>
    <row r="43" spans="1:4" x14ac:dyDescent="0.2">
      <c r="A43" s="90" t="s">
        <v>54</v>
      </c>
      <c r="B43" s="90" t="s">
        <v>141</v>
      </c>
      <c r="C43" s="365">
        <v>9921</v>
      </c>
      <c r="D43" s="365">
        <v>9158</v>
      </c>
    </row>
    <row r="44" spans="1:4" x14ac:dyDescent="0.2">
      <c r="A44" s="90" t="s">
        <v>54</v>
      </c>
      <c r="B44" s="90" t="s">
        <v>142</v>
      </c>
      <c r="C44" s="365">
        <v>9962</v>
      </c>
      <c r="D44" s="365">
        <v>9247</v>
      </c>
    </row>
    <row r="45" spans="1:4" x14ac:dyDescent="0.2">
      <c r="A45" s="90" t="s">
        <v>54</v>
      </c>
      <c r="B45" s="90" t="s">
        <v>143</v>
      </c>
      <c r="C45" s="365">
        <v>10438</v>
      </c>
      <c r="D45" s="365">
        <v>9376</v>
      </c>
    </row>
    <row r="46" spans="1:4" x14ac:dyDescent="0.2">
      <c r="A46" s="90" t="s">
        <v>54</v>
      </c>
      <c r="B46" s="90" t="s">
        <v>144</v>
      </c>
      <c r="C46" s="365">
        <v>10693</v>
      </c>
      <c r="D46" s="365">
        <v>9532</v>
      </c>
    </row>
    <row r="47" spans="1:4" x14ac:dyDescent="0.2">
      <c r="A47" s="90" t="s">
        <v>54</v>
      </c>
      <c r="B47" s="90" t="s">
        <v>145</v>
      </c>
      <c r="C47" s="365">
        <v>10732</v>
      </c>
      <c r="D47" s="365">
        <v>9702</v>
      </c>
    </row>
    <row r="48" spans="1:4" x14ac:dyDescent="0.2">
      <c r="A48" s="90" t="s">
        <v>54</v>
      </c>
      <c r="B48" s="90" t="s">
        <v>146</v>
      </c>
      <c r="C48" s="365">
        <v>10104</v>
      </c>
      <c r="D48" s="365">
        <v>9750</v>
      </c>
    </row>
    <row r="49" spans="1:4" x14ac:dyDescent="0.2">
      <c r="A49" s="90" t="s">
        <v>54</v>
      </c>
      <c r="B49" s="90" t="s">
        <v>147</v>
      </c>
      <c r="C49" s="365">
        <v>10575</v>
      </c>
      <c r="D49" s="365">
        <v>9845</v>
      </c>
    </row>
    <row r="50" spans="1:4" x14ac:dyDescent="0.2">
      <c r="A50" s="90" t="s">
        <v>54</v>
      </c>
      <c r="B50" s="90" t="s">
        <v>148</v>
      </c>
      <c r="C50" s="365">
        <v>10702</v>
      </c>
      <c r="D50" s="365">
        <v>9921</v>
      </c>
    </row>
    <row r="51" spans="1:4" x14ac:dyDescent="0.2">
      <c r="A51" s="90" t="s">
        <v>54</v>
      </c>
      <c r="B51" s="90" t="s">
        <v>149</v>
      </c>
      <c r="C51" s="365">
        <v>11189</v>
      </c>
      <c r="D51" s="365">
        <v>10068</v>
      </c>
    </row>
    <row r="52" spans="1:4" x14ac:dyDescent="0.2">
      <c r="A52" s="90" t="s">
        <v>54</v>
      </c>
      <c r="B52" s="90" t="s">
        <v>150</v>
      </c>
      <c r="C52" s="365">
        <v>10990</v>
      </c>
      <c r="D52" s="365">
        <v>10234</v>
      </c>
    </row>
    <row r="53" spans="1:4" x14ac:dyDescent="0.2">
      <c r="A53" s="90" t="s">
        <v>54</v>
      </c>
      <c r="B53" s="90" t="s">
        <v>151</v>
      </c>
      <c r="C53" s="365">
        <v>9641</v>
      </c>
      <c r="D53" s="365">
        <v>10302</v>
      </c>
    </row>
    <row r="54" spans="1:4" x14ac:dyDescent="0.2">
      <c r="A54" s="90" t="s">
        <v>77</v>
      </c>
      <c r="B54" s="90" t="s">
        <v>140</v>
      </c>
      <c r="C54" s="365">
        <v>9282</v>
      </c>
      <c r="D54" s="365">
        <v>10353</v>
      </c>
    </row>
    <row r="55" spans="1:4" x14ac:dyDescent="0.2">
      <c r="A55" s="90" t="s">
        <v>54</v>
      </c>
      <c r="B55" s="90" t="s">
        <v>141</v>
      </c>
      <c r="C55" s="365">
        <v>10916</v>
      </c>
      <c r="D55" s="365">
        <v>10435</v>
      </c>
    </row>
    <row r="56" spans="1:4" x14ac:dyDescent="0.2">
      <c r="A56" s="90" t="s">
        <v>54</v>
      </c>
      <c r="B56" s="90" t="s">
        <v>142</v>
      </c>
      <c r="C56" s="365">
        <v>12170</v>
      </c>
      <c r="D56" s="365">
        <v>10619</v>
      </c>
    </row>
    <row r="57" spans="1:4" x14ac:dyDescent="0.2">
      <c r="A57" s="90" t="s">
        <v>54</v>
      </c>
      <c r="B57" s="90" t="s">
        <v>143</v>
      </c>
      <c r="C57" s="365">
        <v>9958</v>
      </c>
      <c r="D57" s="365">
        <v>10579</v>
      </c>
    </row>
    <row r="58" spans="1:4" x14ac:dyDescent="0.2">
      <c r="A58" s="90" t="s">
        <v>54</v>
      </c>
      <c r="B58" s="90" t="s">
        <v>144</v>
      </c>
      <c r="C58" s="365">
        <v>11443</v>
      </c>
      <c r="D58" s="365">
        <v>10642</v>
      </c>
    </row>
    <row r="59" spans="1:4" x14ac:dyDescent="0.2">
      <c r="A59" s="90" t="s">
        <v>54</v>
      </c>
      <c r="B59" s="90" t="s">
        <v>145</v>
      </c>
      <c r="C59" s="365">
        <v>11190</v>
      </c>
      <c r="D59" s="365">
        <v>10680</v>
      </c>
    </row>
    <row r="60" spans="1:4" x14ac:dyDescent="0.2">
      <c r="A60" s="90" t="s">
        <v>54</v>
      </c>
      <c r="B60" s="90" t="s">
        <v>146</v>
      </c>
      <c r="C60" s="365">
        <v>10250</v>
      </c>
      <c r="D60" s="365">
        <v>10692</v>
      </c>
    </row>
    <row r="61" spans="1:4" x14ac:dyDescent="0.2">
      <c r="A61" s="90" t="s">
        <v>54</v>
      </c>
      <c r="B61" s="90" t="s">
        <v>147</v>
      </c>
      <c r="C61" s="365">
        <v>10998</v>
      </c>
      <c r="D61" s="365">
        <v>10727</v>
      </c>
    </row>
    <row r="62" spans="1:4" x14ac:dyDescent="0.2">
      <c r="A62" s="90" t="s">
        <v>54</v>
      </c>
      <c r="B62" s="90" t="s">
        <v>148</v>
      </c>
      <c r="C62" s="365">
        <v>10862</v>
      </c>
      <c r="D62" s="365">
        <v>10741</v>
      </c>
    </row>
    <row r="63" spans="1:4" x14ac:dyDescent="0.2">
      <c r="A63" s="90" t="s">
        <v>54</v>
      </c>
      <c r="B63" s="90" t="s">
        <v>149</v>
      </c>
      <c r="C63" s="365">
        <v>11198</v>
      </c>
      <c r="D63" s="365">
        <v>10741</v>
      </c>
    </row>
    <row r="64" spans="1:4" x14ac:dyDescent="0.2">
      <c r="A64" s="90" t="s">
        <v>54</v>
      </c>
      <c r="B64" s="90" t="s">
        <v>150</v>
      </c>
      <c r="C64" s="365">
        <v>11291</v>
      </c>
      <c r="D64" s="365">
        <v>10767</v>
      </c>
    </row>
    <row r="65" spans="1:4" x14ac:dyDescent="0.2">
      <c r="A65" s="90" t="s">
        <v>54</v>
      </c>
      <c r="B65" s="90" t="s">
        <v>151</v>
      </c>
      <c r="C65" s="365">
        <v>10062</v>
      </c>
      <c r="D65" s="365">
        <v>10802</v>
      </c>
    </row>
    <row r="66" spans="1:4" x14ac:dyDescent="0.2">
      <c r="A66" s="90" t="s">
        <v>78</v>
      </c>
      <c r="B66" s="90" t="s">
        <v>140</v>
      </c>
      <c r="C66" s="365">
        <v>11384</v>
      </c>
      <c r="D66" s="365">
        <v>10977</v>
      </c>
    </row>
    <row r="67" spans="1:4" x14ac:dyDescent="0.2">
      <c r="A67" s="90" t="s">
        <v>54</v>
      </c>
      <c r="B67" s="90" t="s">
        <v>141</v>
      </c>
      <c r="C67" s="365">
        <v>10934</v>
      </c>
      <c r="D67" s="365">
        <v>10978</v>
      </c>
    </row>
    <row r="68" spans="1:4" x14ac:dyDescent="0.2">
      <c r="A68" s="90" t="s">
        <v>54</v>
      </c>
      <c r="B68" s="90" t="s">
        <v>142</v>
      </c>
      <c r="C68" s="365">
        <v>12720</v>
      </c>
      <c r="D68" s="365">
        <v>11024</v>
      </c>
    </row>
    <row r="69" spans="1:4" x14ac:dyDescent="0.2">
      <c r="A69" s="90" t="s">
        <v>54</v>
      </c>
      <c r="B69" s="90" t="s">
        <v>143</v>
      </c>
      <c r="C69" s="365">
        <v>12177</v>
      </c>
      <c r="D69" s="365">
        <v>11209</v>
      </c>
    </row>
    <row r="70" spans="1:4" x14ac:dyDescent="0.2">
      <c r="A70" s="90" t="s">
        <v>54</v>
      </c>
      <c r="B70" s="90" t="s">
        <v>144</v>
      </c>
      <c r="C70" s="365">
        <v>13045</v>
      </c>
      <c r="D70" s="365">
        <v>11343</v>
      </c>
    </row>
    <row r="71" spans="1:4" x14ac:dyDescent="0.2">
      <c r="A71" s="90" t="s">
        <v>54</v>
      </c>
      <c r="B71" s="90" t="s">
        <v>145</v>
      </c>
      <c r="C71" s="365">
        <v>12731</v>
      </c>
      <c r="D71" s="365">
        <v>11471</v>
      </c>
    </row>
    <row r="72" spans="1:4" x14ac:dyDescent="0.2">
      <c r="A72" s="90" t="s">
        <v>54</v>
      </c>
      <c r="B72" s="90" t="s">
        <v>146</v>
      </c>
      <c r="C72" s="365">
        <v>12055</v>
      </c>
      <c r="D72" s="365">
        <v>11622</v>
      </c>
    </row>
    <row r="73" spans="1:4" x14ac:dyDescent="0.2">
      <c r="A73" s="90" t="s">
        <v>54</v>
      </c>
      <c r="B73" s="90" t="s">
        <v>147</v>
      </c>
      <c r="C73" s="365">
        <v>12738</v>
      </c>
      <c r="D73" s="365">
        <v>11767</v>
      </c>
    </row>
    <row r="74" spans="1:4" x14ac:dyDescent="0.2">
      <c r="A74" s="90" t="s">
        <v>54</v>
      </c>
      <c r="B74" s="90" t="s">
        <v>148</v>
      </c>
      <c r="C74" s="365">
        <v>12214</v>
      </c>
      <c r="D74" s="365">
        <v>11879</v>
      </c>
    </row>
    <row r="75" spans="1:4" x14ac:dyDescent="0.2">
      <c r="A75" s="90" t="s">
        <v>54</v>
      </c>
      <c r="B75" s="90" t="s">
        <v>149</v>
      </c>
      <c r="C75" s="365">
        <v>12324</v>
      </c>
      <c r="D75" s="365">
        <v>11973</v>
      </c>
    </row>
    <row r="76" spans="1:4" x14ac:dyDescent="0.2">
      <c r="A76" s="90" t="s">
        <v>54</v>
      </c>
      <c r="B76" s="90" t="s">
        <v>150</v>
      </c>
      <c r="C76" s="365">
        <v>12282</v>
      </c>
      <c r="D76" s="365">
        <v>12056</v>
      </c>
    </row>
    <row r="77" spans="1:4" x14ac:dyDescent="0.2">
      <c r="A77" s="90" t="s">
        <v>54</v>
      </c>
      <c r="B77" s="90" t="s">
        <v>151</v>
      </c>
      <c r="C77" s="365">
        <v>11489</v>
      </c>
      <c r="D77" s="365">
        <v>12174</v>
      </c>
    </row>
    <row r="78" spans="1:4" x14ac:dyDescent="0.2">
      <c r="A78" s="90" t="s">
        <v>79</v>
      </c>
      <c r="B78" s="90" t="s">
        <v>140</v>
      </c>
      <c r="C78" s="365">
        <v>12328</v>
      </c>
      <c r="D78" s="365">
        <v>12253</v>
      </c>
    </row>
    <row r="79" spans="1:4" x14ac:dyDescent="0.2">
      <c r="A79" s="90" t="s">
        <v>54</v>
      </c>
      <c r="B79" s="90" t="s">
        <v>141</v>
      </c>
      <c r="C79" s="365">
        <v>12668</v>
      </c>
      <c r="D79" s="365">
        <v>12398</v>
      </c>
    </row>
    <row r="80" spans="1:4" x14ac:dyDescent="0.2">
      <c r="A80" s="90" t="s">
        <v>54</v>
      </c>
      <c r="B80" s="90" t="s">
        <v>142</v>
      </c>
      <c r="C80" s="365">
        <v>14391</v>
      </c>
      <c r="D80" s="365">
        <v>12537</v>
      </c>
    </row>
    <row r="81" spans="1:4" x14ac:dyDescent="0.2">
      <c r="A81" s="90" t="s">
        <v>54</v>
      </c>
      <c r="B81" s="90" t="s">
        <v>143</v>
      </c>
      <c r="C81" s="365">
        <v>13205</v>
      </c>
      <c r="D81" s="365">
        <v>12623</v>
      </c>
    </row>
    <row r="82" spans="1:4" x14ac:dyDescent="0.2">
      <c r="A82" s="90" t="s">
        <v>54</v>
      </c>
      <c r="B82" s="90" t="s">
        <v>144</v>
      </c>
      <c r="C82" s="365">
        <v>14267</v>
      </c>
      <c r="D82" s="365">
        <v>12724</v>
      </c>
    </row>
    <row r="83" spans="1:4" x14ac:dyDescent="0.2">
      <c r="A83" s="90" t="s">
        <v>54</v>
      </c>
      <c r="B83" s="90" t="s">
        <v>145</v>
      </c>
      <c r="C83" s="365">
        <v>13745</v>
      </c>
      <c r="D83" s="365">
        <v>12809</v>
      </c>
    </row>
    <row r="84" spans="1:4" x14ac:dyDescent="0.2">
      <c r="A84" s="90" t="s">
        <v>54</v>
      </c>
      <c r="B84" s="90" t="s">
        <v>146</v>
      </c>
      <c r="C84" s="365">
        <v>13646</v>
      </c>
      <c r="D84" s="365">
        <v>12941</v>
      </c>
    </row>
    <row r="85" spans="1:4" x14ac:dyDescent="0.2">
      <c r="A85" s="90" t="s">
        <v>54</v>
      </c>
      <c r="B85" s="90" t="s">
        <v>147</v>
      </c>
      <c r="C85" s="365">
        <v>13964</v>
      </c>
      <c r="D85" s="365">
        <v>13044</v>
      </c>
    </row>
    <row r="86" spans="1:4" x14ac:dyDescent="0.2">
      <c r="A86" s="90" t="s">
        <v>54</v>
      </c>
      <c r="B86" s="90" t="s">
        <v>148</v>
      </c>
      <c r="C86" s="365">
        <v>13752</v>
      </c>
      <c r="D86" s="365">
        <v>13172</v>
      </c>
    </row>
    <row r="87" spans="1:4" x14ac:dyDescent="0.2">
      <c r="A87" s="90" t="s">
        <v>54</v>
      </c>
      <c r="B87" s="90" t="s">
        <v>149</v>
      </c>
      <c r="C87" s="365">
        <v>13847</v>
      </c>
      <c r="D87" s="365">
        <v>13299</v>
      </c>
    </row>
    <row r="88" spans="1:4" x14ac:dyDescent="0.2">
      <c r="A88" s="90" t="s">
        <v>54</v>
      </c>
      <c r="B88" s="90" t="s">
        <v>150</v>
      </c>
      <c r="C88" s="365">
        <v>13327</v>
      </c>
      <c r="D88" s="365">
        <v>13386</v>
      </c>
    </row>
    <row r="89" spans="1:4" x14ac:dyDescent="0.2">
      <c r="A89" s="90" t="s">
        <v>54</v>
      </c>
      <c r="B89" s="90" t="s">
        <v>151</v>
      </c>
      <c r="C89" s="365">
        <v>11471</v>
      </c>
      <c r="D89" s="365">
        <v>13384</v>
      </c>
    </row>
    <row r="90" spans="1:4" x14ac:dyDescent="0.2">
      <c r="A90" s="90" t="s">
        <v>80</v>
      </c>
      <c r="B90" s="90" t="s">
        <v>140</v>
      </c>
      <c r="C90" s="365">
        <v>11126</v>
      </c>
      <c r="D90" s="365">
        <v>13284</v>
      </c>
    </row>
    <row r="91" spans="1:4" x14ac:dyDescent="0.2">
      <c r="A91" s="90" t="s">
        <v>54</v>
      </c>
      <c r="B91" s="90" t="s">
        <v>141</v>
      </c>
      <c r="C91" s="365">
        <v>11308</v>
      </c>
      <c r="D91" s="365">
        <v>13171</v>
      </c>
    </row>
    <row r="92" spans="1:4" x14ac:dyDescent="0.2">
      <c r="A92" s="90" t="s">
        <v>54</v>
      </c>
      <c r="B92" s="90" t="s">
        <v>142</v>
      </c>
      <c r="C92" s="365">
        <v>13109</v>
      </c>
      <c r="D92" s="365">
        <v>13064</v>
      </c>
    </row>
    <row r="93" spans="1:4" x14ac:dyDescent="0.2">
      <c r="A93" s="90" t="s">
        <v>54</v>
      </c>
      <c r="B93" s="90" t="s">
        <v>143</v>
      </c>
      <c r="C93" s="365">
        <v>9902</v>
      </c>
      <c r="D93" s="365">
        <v>12789</v>
      </c>
    </row>
    <row r="94" spans="1:4" x14ac:dyDescent="0.2">
      <c r="A94" s="90" t="s">
        <v>54</v>
      </c>
      <c r="B94" s="90" t="s">
        <v>144</v>
      </c>
      <c r="C94" s="365">
        <v>8924</v>
      </c>
      <c r="D94" s="365">
        <v>12344</v>
      </c>
    </row>
    <row r="95" spans="1:4" x14ac:dyDescent="0.2">
      <c r="A95" s="90" t="s">
        <v>54</v>
      </c>
      <c r="B95" s="90" t="s">
        <v>145</v>
      </c>
      <c r="C95" s="365">
        <v>11498</v>
      </c>
      <c r="D95" s="365">
        <v>12156</v>
      </c>
    </row>
    <row r="96" spans="1:4" x14ac:dyDescent="0.2">
      <c r="A96" s="90" t="s">
        <v>54</v>
      </c>
      <c r="B96" s="90" t="s">
        <v>146</v>
      </c>
      <c r="C96" s="365">
        <v>13446</v>
      </c>
      <c r="D96" s="365">
        <v>12140</v>
      </c>
    </row>
    <row r="97" spans="1:4" x14ac:dyDescent="0.2">
      <c r="A97" s="90" t="s">
        <v>54</v>
      </c>
      <c r="B97" s="90" t="s">
        <v>147</v>
      </c>
      <c r="C97" s="365">
        <v>12841</v>
      </c>
      <c r="D97" s="365">
        <v>12046</v>
      </c>
    </row>
    <row r="98" spans="1:4" x14ac:dyDescent="0.2">
      <c r="A98" s="90" t="s">
        <v>54</v>
      </c>
      <c r="B98" s="90" t="s">
        <v>148</v>
      </c>
      <c r="C98" s="365">
        <v>13362</v>
      </c>
      <c r="D98" s="365">
        <v>12014</v>
      </c>
    </row>
    <row r="99" spans="1:4" x14ac:dyDescent="0.2">
      <c r="A99" s="90" t="s">
        <v>54</v>
      </c>
      <c r="B99" s="90" t="s">
        <v>149</v>
      </c>
      <c r="C99" s="365">
        <v>13386</v>
      </c>
      <c r="D99" s="365">
        <v>11975</v>
      </c>
    </row>
    <row r="100" spans="1:4" x14ac:dyDescent="0.2">
      <c r="A100" s="90" t="s">
        <v>54</v>
      </c>
      <c r="B100" s="90" t="s">
        <v>150</v>
      </c>
      <c r="C100" s="365">
        <v>12857</v>
      </c>
      <c r="D100" s="365">
        <v>11936</v>
      </c>
    </row>
    <row r="101" spans="1:4" x14ac:dyDescent="0.2">
      <c r="A101" s="90" t="s">
        <v>54</v>
      </c>
      <c r="B101" s="90" t="s">
        <v>151</v>
      </c>
      <c r="C101" s="365">
        <v>12287</v>
      </c>
      <c r="D101" s="365">
        <v>12004</v>
      </c>
    </row>
    <row r="102" spans="1:4" x14ac:dyDescent="0.2">
      <c r="A102" s="90" t="s">
        <v>550</v>
      </c>
      <c r="B102" s="90" t="s">
        <v>140</v>
      </c>
      <c r="C102" s="365">
        <v>11979</v>
      </c>
      <c r="D102" s="365">
        <v>12075</v>
      </c>
    </row>
    <row r="103" spans="1:4" x14ac:dyDescent="0.2">
      <c r="A103" s="90" t="s">
        <v>54</v>
      </c>
      <c r="B103" s="90" t="s">
        <v>141</v>
      </c>
      <c r="C103" s="365">
        <v>12826</v>
      </c>
      <c r="D103" s="365">
        <v>12202</v>
      </c>
    </row>
    <row r="104" spans="1:4" x14ac:dyDescent="0.2">
      <c r="A104" s="90" t="s">
        <v>54</v>
      </c>
      <c r="B104" s="90" t="s">
        <v>142</v>
      </c>
      <c r="C104" s="365">
        <v>14660</v>
      </c>
      <c r="D104" s="365">
        <v>12331</v>
      </c>
    </row>
    <row r="105" spans="1:4" x14ac:dyDescent="0.2">
      <c r="A105" s="90" t="s">
        <v>54</v>
      </c>
      <c r="B105" s="90" t="s">
        <v>143</v>
      </c>
      <c r="C105" s="365">
        <v>13895</v>
      </c>
      <c r="D105" s="365">
        <v>12663</v>
      </c>
    </row>
    <row r="106" spans="1:4" x14ac:dyDescent="0.2">
      <c r="A106" s="90" t="s">
        <v>54</v>
      </c>
      <c r="B106" s="90" t="s">
        <v>144</v>
      </c>
      <c r="C106" s="365">
        <v>13135</v>
      </c>
      <c r="D106" s="365">
        <v>13014</v>
      </c>
    </row>
    <row r="107" spans="1:4" x14ac:dyDescent="0.2">
      <c r="A107" s="90" t="s">
        <v>54</v>
      </c>
      <c r="B107" s="90" t="s">
        <v>145</v>
      </c>
      <c r="C107" s="365">
        <v>13886</v>
      </c>
      <c r="D107" s="365">
        <v>13213</v>
      </c>
    </row>
    <row r="108" spans="1:4" x14ac:dyDescent="0.2">
      <c r="A108" s="90" t="s">
        <v>54</v>
      </c>
      <c r="B108" s="90" t="s">
        <v>146</v>
      </c>
      <c r="C108" s="365">
        <v>14796</v>
      </c>
      <c r="D108" s="365">
        <v>13326</v>
      </c>
    </row>
    <row r="109" spans="1:4" x14ac:dyDescent="0.2">
      <c r="A109" s="90" t="s">
        <v>54</v>
      </c>
      <c r="B109" s="90" t="s">
        <v>147</v>
      </c>
      <c r="C109" s="365">
        <v>13870</v>
      </c>
      <c r="D109" s="365">
        <v>13411</v>
      </c>
    </row>
    <row r="110" spans="1:4" x14ac:dyDescent="0.2">
      <c r="A110" s="90" t="s">
        <v>54</v>
      </c>
      <c r="B110" s="90" t="s">
        <v>148</v>
      </c>
      <c r="C110" s="365">
        <v>13236</v>
      </c>
      <c r="D110" s="365">
        <v>13401</v>
      </c>
    </row>
    <row r="111" spans="1:4" x14ac:dyDescent="0.2">
      <c r="A111" s="90" t="s">
        <v>54</v>
      </c>
      <c r="B111" s="90" t="s">
        <v>149</v>
      </c>
      <c r="C111" s="365">
        <v>14610</v>
      </c>
      <c r="D111" s="365">
        <v>13503</v>
      </c>
    </row>
    <row r="159" spans="2:2" x14ac:dyDescent="0.2">
      <c r="B159" s="415"/>
    </row>
  </sheetData>
  <mergeCells count="1">
    <mergeCell ref="H1:I1"/>
  </mergeCells>
  <hyperlinks>
    <hyperlink ref="H1:I1" location="Index!A1" display="Regresar al Índice" xr:uid="{DFEBAE3B-1099-464B-BBF2-106002BF4C57}"/>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FFC8B-9254-4229-8C1E-23A54116FE7B}">
  <sheetPr codeName="Hoja101"/>
  <dimension ref="A1:L159"/>
  <sheetViews>
    <sheetView workbookViewId="0"/>
  </sheetViews>
  <sheetFormatPr baseColWidth="10" defaultRowHeight="14.25" x14ac:dyDescent="0.2"/>
  <cols>
    <col min="1" max="16384" width="11.42578125" style="90"/>
  </cols>
  <sheetData>
    <row r="1" spans="1:12" ht="15" x14ac:dyDescent="0.25">
      <c r="A1" s="63" t="s">
        <v>1267</v>
      </c>
      <c r="H1" s="408" t="s">
        <v>38</v>
      </c>
      <c r="I1" s="408"/>
    </row>
    <row r="2" spans="1:12" x14ac:dyDescent="0.2">
      <c r="A2" s="90" t="s">
        <v>788</v>
      </c>
    </row>
    <row r="5" spans="1:12" x14ac:dyDescent="0.2">
      <c r="A5" s="90" t="s">
        <v>324</v>
      </c>
      <c r="B5" s="90" t="s">
        <v>378</v>
      </c>
      <c r="C5" s="90" t="s">
        <v>804</v>
      </c>
      <c r="D5" s="90" t="s">
        <v>791</v>
      </c>
      <c r="G5" s="90" t="s">
        <v>980</v>
      </c>
      <c r="H5" s="90" t="s">
        <v>694</v>
      </c>
      <c r="I5" s="90" t="s">
        <v>1086</v>
      </c>
      <c r="J5" s="90" t="s">
        <v>983</v>
      </c>
      <c r="K5" s="90" t="s">
        <v>1087</v>
      </c>
      <c r="L5" s="90" t="s">
        <v>984</v>
      </c>
    </row>
    <row r="6" spans="1:12" x14ac:dyDescent="0.2">
      <c r="A6" s="90" t="s">
        <v>61</v>
      </c>
      <c r="B6" s="90" t="s">
        <v>140</v>
      </c>
      <c r="C6" s="365">
        <v>652</v>
      </c>
      <c r="D6" s="365">
        <v>513</v>
      </c>
      <c r="G6" s="365">
        <v>1569</v>
      </c>
      <c r="H6" s="365">
        <v>1267</v>
      </c>
      <c r="I6" s="209">
        <v>23.8</v>
      </c>
      <c r="J6" s="209">
        <v>28.5</v>
      </c>
      <c r="K6" s="365">
        <v>1499</v>
      </c>
      <c r="L6" s="365">
        <v>1474</v>
      </c>
    </row>
    <row r="7" spans="1:12" x14ac:dyDescent="0.2">
      <c r="A7" s="90" t="s">
        <v>54</v>
      </c>
      <c r="B7" s="90" t="s">
        <v>141</v>
      </c>
      <c r="C7" s="365">
        <v>636</v>
      </c>
      <c r="D7" s="365">
        <v>526</v>
      </c>
    </row>
    <row r="8" spans="1:12" x14ac:dyDescent="0.2">
      <c r="A8" s="90" t="s">
        <v>54</v>
      </c>
      <c r="B8" s="90" t="s">
        <v>142</v>
      </c>
      <c r="C8" s="365">
        <v>1033</v>
      </c>
      <c r="D8" s="365">
        <v>551</v>
      </c>
    </row>
    <row r="9" spans="1:12" x14ac:dyDescent="0.2">
      <c r="A9" s="90" t="s">
        <v>54</v>
      </c>
      <c r="B9" s="90" t="s">
        <v>143</v>
      </c>
      <c r="C9" s="365">
        <v>753</v>
      </c>
      <c r="D9" s="365">
        <v>556</v>
      </c>
    </row>
    <row r="10" spans="1:12" x14ac:dyDescent="0.2">
      <c r="A10" s="90" t="s">
        <v>54</v>
      </c>
      <c r="B10" s="90" t="s">
        <v>144</v>
      </c>
      <c r="C10" s="365">
        <v>809</v>
      </c>
      <c r="D10" s="365">
        <v>569</v>
      </c>
    </row>
    <row r="11" spans="1:12" x14ac:dyDescent="0.2">
      <c r="A11" s="90" t="s">
        <v>54</v>
      </c>
      <c r="B11" s="90" t="s">
        <v>145</v>
      </c>
      <c r="C11" s="365">
        <v>548</v>
      </c>
      <c r="D11" s="365">
        <v>579</v>
      </c>
    </row>
    <row r="12" spans="1:12" x14ac:dyDescent="0.2">
      <c r="A12" s="90" t="s">
        <v>54</v>
      </c>
      <c r="B12" s="90" t="s">
        <v>146</v>
      </c>
      <c r="C12" s="365">
        <v>358</v>
      </c>
      <c r="D12" s="365">
        <v>586</v>
      </c>
    </row>
    <row r="13" spans="1:12" x14ac:dyDescent="0.2">
      <c r="A13" s="90" t="s">
        <v>54</v>
      </c>
      <c r="B13" s="90" t="s">
        <v>147</v>
      </c>
      <c r="C13" s="365">
        <v>393</v>
      </c>
      <c r="D13" s="365">
        <v>601</v>
      </c>
    </row>
    <row r="14" spans="1:12" x14ac:dyDescent="0.2">
      <c r="A14" s="90" t="s">
        <v>54</v>
      </c>
      <c r="B14" s="90" t="s">
        <v>148</v>
      </c>
      <c r="C14" s="365">
        <v>438</v>
      </c>
      <c r="D14" s="365">
        <v>613</v>
      </c>
    </row>
    <row r="15" spans="1:12" x14ac:dyDescent="0.2">
      <c r="A15" s="90" t="s">
        <v>54</v>
      </c>
      <c r="B15" s="90" t="s">
        <v>149</v>
      </c>
      <c r="C15" s="365">
        <v>484</v>
      </c>
      <c r="D15" s="365">
        <v>620</v>
      </c>
    </row>
    <row r="16" spans="1:12" x14ac:dyDescent="0.2">
      <c r="A16" s="90" t="s">
        <v>54</v>
      </c>
      <c r="B16" s="90" t="s">
        <v>150</v>
      </c>
      <c r="C16" s="365">
        <v>474</v>
      </c>
      <c r="D16" s="365">
        <v>608</v>
      </c>
    </row>
    <row r="17" spans="1:4" x14ac:dyDescent="0.2">
      <c r="A17" s="90" t="s">
        <v>54</v>
      </c>
      <c r="B17" s="90" t="s">
        <v>151</v>
      </c>
      <c r="C17" s="365">
        <v>624</v>
      </c>
      <c r="D17" s="365">
        <v>600</v>
      </c>
    </row>
    <row r="18" spans="1:4" x14ac:dyDescent="0.2">
      <c r="A18" s="90" t="s">
        <v>74</v>
      </c>
      <c r="B18" s="90" t="s">
        <v>140</v>
      </c>
      <c r="C18" s="365">
        <v>699</v>
      </c>
      <c r="D18" s="365">
        <v>604</v>
      </c>
    </row>
    <row r="19" spans="1:4" x14ac:dyDescent="0.2">
      <c r="A19" s="90" t="s">
        <v>54</v>
      </c>
      <c r="B19" s="90" t="s">
        <v>141</v>
      </c>
      <c r="C19" s="365">
        <v>840</v>
      </c>
      <c r="D19" s="365">
        <v>621</v>
      </c>
    </row>
    <row r="20" spans="1:4" x14ac:dyDescent="0.2">
      <c r="A20" s="90" t="s">
        <v>54</v>
      </c>
      <c r="B20" s="90" t="s">
        <v>142</v>
      </c>
      <c r="C20" s="365">
        <v>939</v>
      </c>
      <c r="D20" s="365">
        <v>613</v>
      </c>
    </row>
    <row r="21" spans="1:4" x14ac:dyDescent="0.2">
      <c r="A21" s="90" t="s">
        <v>54</v>
      </c>
      <c r="B21" s="90" t="s">
        <v>143</v>
      </c>
      <c r="C21" s="365">
        <v>1027</v>
      </c>
      <c r="D21" s="365">
        <v>636</v>
      </c>
    </row>
    <row r="22" spans="1:4" x14ac:dyDescent="0.2">
      <c r="A22" s="90" t="s">
        <v>54</v>
      </c>
      <c r="B22" s="90" t="s">
        <v>144</v>
      </c>
      <c r="C22" s="365">
        <v>828</v>
      </c>
      <c r="D22" s="365">
        <v>638</v>
      </c>
    </row>
    <row r="23" spans="1:4" x14ac:dyDescent="0.2">
      <c r="A23" s="90" t="s">
        <v>54</v>
      </c>
      <c r="B23" s="90" t="s">
        <v>145</v>
      </c>
      <c r="C23" s="365">
        <v>736</v>
      </c>
      <c r="D23" s="365">
        <v>653</v>
      </c>
    </row>
    <row r="24" spans="1:4" x14ac:dyDescent="0.2">
      <c r="A24" s="90" t="s">
        <v>54</v>
      </c>
      <c r="B24" s="90" t="s">
        <v>146</v>
      </c>
      <c r="C24" s="365">
        <v>595</v>
      </c>
      <c r="D24" s="365">
        <v>673</v>
      </c>
    </row>
    <row r="25" spans="1:4" x14ac:dyDescent="0.2">
      <c r="A25" s="90" t="s">
        <v>54</v>
      </c>
      <c r="B25" s="90" t="s">
        <v>147</v>
      </c>
      <c r="C25" s="365">
        <v>559</v>
      </c>
      <c r="D25" s="365">
        <v>687</v>
      </c>
    </row>
    <row r="26" spans="1:4" x14ac:dyDescent="0.2">
      <c r="A26" s="90" t="s">
        <v>54</v>
      </c>
      <c r="B26" s="90" t="s">
        <v>148</v>
      </c>
      <c r="C26" s="365">
        <v>520</v>
      </c>
      <c r="D26" s="365">
        <v>694</v>
      </c>
    </row>
    <row r="27" spans="1:4" x14ac:dyDescent="0.2">
      <c r="A27" s="90" t="s">
        <v>54</v>
      </c>
      <c r="B27" s="90" t="s">
        <v>149</v>
      </c>
      <c r="C27" s="365">
        <v>611</v>
      </c>
      <c r="D27" s="365">
        <v>704</v>
      </c>
    </row>
    <row r="28" spans="1:4" x14ac:dyDescent="0.2">
      <c r="A28" s="90" t="s">
        <v>54</v>
      </c>
      <c r="B28" s="90" t="s">
        <v>150</v>
      </c>
      <c r="C28" s="365">
        <v>644</v>
      </c>
      <c r="D28" s="365">
        <v>718</v>
      </c>
    </row>
    <row r="29" spans="1:4" x14ac:dyDescent="0.2">
      <c r="A29" s="90" t="s">
        <v>54</v>
      </c>
      <c r="B29" s="90" t="s">
        <v>151</v>
      </c>
      <c r="C29" s="365">
        <v>783</v>
      </c>
      <c r="D29" s="365">
        <v>732</v>
      </c>
    </row>
    <row r="30" spans="1:4" x14ac:dyDescent="0.2">
      <c r="A30" s="90" t="s">
        <v>75</v>
      </c>
      <c r="B30" s="90" t="s">
        <v>140</v>
      </c>
      <c r="C30" s="365">
        <v>691</v>
      </c>
      <c r="D30" s="365">
        <v>731</v>
      </c>
    </row>
    <row r="31" spans="1:4" x14ac:dyDescent="0.2">
      <c r="A31" s="90" t="s">
        <v>54</v>
      </c>
      <c r="B31" s="90" t="s">
        <v>141</v>
      </c>
      <c r="C31" s="365">
        <v>721</v>
      </c>
      <c r="D31" s="365">
        <v>721</v>
      </c>
    </row>
    <row r="32" spans="1:4" x14ac:dyDescent="0.2">
      <c r="A32" s="90" t="s">
        <v>54</v>
      </c>
      <c r="B32" s="90" t="s">
        <v>142</v>
      </c>
      <c r="C32" s="365">
        <v>755</v>
      </c>
      <c r="D32" s="365">
        <v>706</v>
      </c>
    </row>
    <row r="33" spans="1:4" x14ac:dyDescent="0.2">
      <c r="A33" s="90" t="s">
        <v>54</v>
      </c>
      <c r="B33" s="90" t="s">
        <v>143</v>
      </c>
      <c r="C33" s="365">
        <v>828</v>
      </c>
      <c r="D33" s="365">
        <v>689</v>
      </c>
    </row>
    <row r="34" spans="1:4" x14ac:dyDescent="0.2">
      <c r="A34" s="90" t="s">
        <v>54</v>
      </c>
      <c r="B34" s="90" t="s">
        <v>144</v>
      </c>
      <c r="C34" s="365">
        <v>882</v>
      </c>
      <c r="D34" s="365">
        <v>694</v>
      </c>
    </row>
    <row r="35" spans="1:4" x14ac:dyDescent="0.2">
      <c r="A35" s="90" t="s">
        <v>54</v>
      </c>
      <c r="B35" s="90" t="s">
        <v>145</v>
      </c>
      <c r="C35" s="365">
        <v>824</v>
      </c>
      <c r="D35" s="365">
        <v>701</v>
      </c>
    </row>
    <row r="36" spans="1:4" x14ac:dyDescent="0.2">
      <c r="A36" s="90" t="s">
        <v>54</v>
      </c>
      <c r="B36" s="90" t="s">
        <v>146</v>
      </c>
      <c r="C36" s="365">
        <v>649</v>
      </c>
      <c r="D36" s="365">
        <v>706</v>
      </c>
    </row>
    <row r="37" spans="1:4" x14ac:dyDescent="0.2">
      <c r="A37" s="90" t="s">
        <v>54</v>
      </c>
      <c r="B37" s="90" t="s">
        <v>147</v>
      </c>
      <c r="C37" s="365">
        <v>594</v>
      </c>
      <c r="D37" s="365">
        <v>709</v>
      </c>
    </row>
    <row r="38" spans="1:4" x14ac:dyDescent="0.2">
      <c r="A38" s="90" t="s">
        <v>54</v>
      </c>
      <c r="B38" s="90" t="s">
        <v>148</v>
      </c>
      <c r="C38" s="365">
        <v>663</v>
      </c>
      <c r="D38" s="365">
        <v>720</v>
      </c>
    </row>
    <row r="39" spans="1:4" x14ac:dyDescent="0.2">
      <c r="A39" s="90" t="s">
        <v>54</v>
      </c>
      <c r="B39" s="90" t="s">
        <v>149</v>
      </c>
      <c r="C39" s="365">
        <v>617</v>
      </c>
      <c r="D39" s="365">
        <v>721</v>
      </c>
    </row>
    <row r="40" spans="1:4" x14ac:dyDescent="0.2">
      <c r="A40" s="90" t="s">
        <v>54</v>
      </c>
      <c r="B40" s="90" t="s">
        <v>150</v>
      </c>
      <c r="C40" s="365">
        <v>715</v>
      </c>
      <c r="D40" s="365">
        <v>727</v>
      </c>
    </row>
    <row r="41" spans="1:4" x14ac:dyDescent="0.2">
      <c r="A41" s="90" t="s">
        <v>54</v>
      </c>
      <c r="B41" s="90" t="s">
        <v>151</v>
      </c>
      <c r="C41" s="365">
        <v>744</v>
      </c>
      <c r="D41" s="365">
        <v>724</v>
      </c>
    </row>
    <row r="42" spans="1:4" x14ac:dyDescent="0.2">
      <c r="A42" s="90" t="s">
        <v>76</v>
      </c>
      <c r="B42" s="90" t="s">
        <v>140</v>
      </c>
      <c r="C42" s="365">
        <v>711</v>
      </c>
      <c r="D42" s="365">
        <v>725</v>
      </c>
    </row>
    <row r="43" spans="1:4" x14ac:dyDescent="0.2">
      <c r="A43" s="90" t="s">
        <v>54</v>
      </c>
      <c r="B43" s="90" t="s">
        <v>141</v>
      </c>
      <c r="C43" s="365">
        <v>745</v>
      </c>
      <c r="D43" s="365">
        <v>727</v>
      </c>
    </row>
    <row r="44" spans="1:4" x14ac:dyDescent="0.2">
      <c r="A44" s="90" t="s">
        <v>54</v>
      </c>
      <c r="B44" s="90" t="s">
        <v>142</v>
      </c>
      <c r="C44" s="365">
        <v>843</v>
      </c>
      <c r="D44" s="365">
        <v>735</v>
      </c>
    </row>
    <row r="45" spans="1:4" x14ac:dyDescent="0.2">
      <c r="A45" s="90" t="s">
        <v>54</v>
      </c>
      <c r="B45" s="90" t="s">
        <v>143</v>
      </c>
      <c r="C45" s="365">
        <v>874</v>
      </c>
      <c r="D45" s="365">
        <v>739</v>
      </c>
    </row>
    <row r="46" spans="1:4" x14ac:dyDescent="0.2">
      <c r="A46" s="90" t="s">
        <v>54</v>
      </c>
      <c r="B46" s="90" t="s">
        <v>144</v>
      </c>
      <c r="C46" s="365">
        <v>894</v>
      </c>
      <c r="D46" s="365">
        <v>739</v>
      </c>
    </row>
    <row r="47" spans="1:4" x14ac:dyDescent="0.2">
      <c r="A47" s="90" t="s">
        <v>54</v>
      </c>
      <c r="B47" s="90" t="s">
        <v>145</v>
      </c>
      <c r="C47" s="365">
        <v>802</v>
      </c>
      <c r="D47" s="365">
        <v>738</v>
      </c>
    </row>
    <row r="48" spans="1:4" x14ac:dyDescent="0.2">
      <c r="A48" s="90" t="s">
        <v>54</v>
      </c>
      <c r="B48" s="90" t="s">
        <v>146</v>
      </c>
      <c r="C48" s="365">
        <v>570</v>
      </c>
      <c r="D48" s="365">
        <v>731</v>
      </c>
    </row>
    <row r="49" spans="1:4" x14ac:dyDescent="0.2">
      <c r="A49" s="90" t="s">
        <v>54</v>
      </c>
      <c r="B49" s="90" t="s">
        <v>147</v>
      </c>
      <c r="C49" s="365">
        <v>561</v>
      </c>
      <c r="D49" s="365">
        <v>728</v>
      </c>
    </row>
    <row r="50" spans="1:4" x14ac:dyDescent="0.2">
      <c r="A50" s="90" t="s">
        <v>54</v>
      </c>
      <c r="B50" s="90" t="s">
        <v>148</v>
      </c>
      <c r="C50" s="365">
        <v>623</v>
      </c>
      <c r="D50" s="365">
        <v>725</v>
      </c>
    </row>
    <row r="51" spans="1:4" x14ac:dyDescent="0.2">
      <c r="A51" s="90" t="s">
        <v>54</v>
      </c>
      <c r="B51" s="90" t="s">
        <v>149</v>
      </c>
      <c r="C51" s="365">
        <v>635</v>
      </c>
      <c r="D51" s="365">
        <v>726</v>
      </c>
    </row>
    <row r="52" spans="1:4" x14ac:dyDescent="0.2">
      <c r="A52" s="90" t="s">
        <v>54</v>
      </c>
      <c r="B52" s="90" t="s">
        <v>150</v>
      </c>
      <c r="C52" s="365">
        <v>590</v>
      </c>
      <c r="D52" s="365">
        <v>716</v>
      </c>
    </row>
    <row r="53" spans="1:4" x14ac:dyDescent="0.2">
      <c r="A53" s="90" t="s">
        <v>54</v>
      </c>
      <c r="B53" s="90" t="s">
        <v>151</v>
      </c>
      <c r="C53" s="365">
        <v>675</v>
      </c>
      <c r="D53" s="365">
        <v>710</v>
      </c>
    </row>
    <row r="54" spans="1:4" x14ac:dyDescent="0.2">
      <c r="A54" s="90" t="s">
        <v>77</v>
      </c>
      <c r="B54" s="90" t="s">
        <v>140</v>
      </c>
      <c r="C54" s="365">
        <v>645</v>
      </c>
      <c r="D54" s="365">
        <v>705</v>
      </c>
    </row>
    <row r="55" spans="1:4" x14ac:dyDescent="0.2">
      <c r="A55" s="90" t="s">
        <v>54</v>
      </c>
      <c r="B55" s="90" t="s">
        <v>141</v>
      </c>
      <c r="C55" s="365">
        <v>871</v>
      </c>
      <c r="D55" s="365">
        <v>715</v>
      </c>
    </row>
    <row r="56" spans="1:4" x14ac:dyDescent="0.2">
      <c r="A56" s="90" t="s">
        <v>54</v>
      </c>
      <c r="B56" s="90" t="s">
        <v>142</v>
      </c>
      <c r="C56" s="365">
        <v>1039</v>
      </c>
      <c r="D56" s="365">
        <v>732</v>
      </c>
    </row>
    <row r="57" spans="1:4" x14ac:dyDescent="0.2">
      <c r="A57" s="90" t="s">
        <v>54</v>
      </c>
      <c r="B57" s="90" t="s">
        <v>143</v>
      </c>
      <c r="C57" s="365">
        <v>992</v>
      </c>
      <c r="D57" s="365">
        <v>741</v>
      </c>
    </row>
    <row r="58" spans="1:4" x14ac:dyDescent="0.2">
      <c r="A58" s="90" t="s">
        <v>54</v>
      </c>
      <c r="B58" s="90" t="s">
        <v>144</v>
      </c>
      <c r="C58" s="365">
        <v>1045</v>
      </c>
      <c r="D58" s="365">
        <v>754</v>
      </c>
    </row>
    <row r="59" spans="1:4" x14ac:dyDescent="0.2">
      <c r="A59" s="90" t="s">
        <v>54</v>
      </c>
      <c r="B59" s="90" t="s">
        <v>145</v>
      </c>
      <c r="C59" s="365">
        <v>949</v>
      </c>
      <c r="D59" s="365">
        <v>766</v>
      </c>
    </row>
    <row r="60" spans="1:4" x14ac:dyDescent="0.2">
      <c r="A60" s="90" t="s">
        <v>54</v>
      </c>
      <c r="B60" s="90" t="s">
        <v>146</v>
      </c>
      <c r="C60" s="365">
        <v>754</v>
      </c>
      <c r="D60" s="365">
        <v>782</v>
      </c>
    </row>
    <row r="61" spans="1:4" x14ac:dyDescent="0.2">
      <c r="A61" s="90" t="s">
        <v>54</v>
      </c>
      <c r="B61" s="90" t="s">
        <v>147</v>
      </c>
      <c r="C61" s="365">
        <v>691</v>
      </c>
      <c r="D61" s="365">
        <v>792</v>
      </c>
    </row>
    <row r="62" spans="1:4" x14ac:dyDescent="0.2">
      <c r="A62" s="90" t="s">
        <v>54</v>
      </c>
      <c r="B62" s="90" t="s">
        <v>148</v>
      </c>
      <c r="C62" s="365">
        <v>759</v>
      </c>
      <c r="D62" s="365">
        <v>804</v>
      </c>
    </row>
    <row r="63" spans="1:4" x14ac:dyDescent="0.2">
      <c r="A63" s="90" t="s">
        <v>54</v>
      </c>
      <c r="B63" s="90" t="s">
        <v>149</v>
      </c>
      <c r="C63" s="365">
        <v>885</v>
      </c>
      <c r="D63" s="365">
        <v>825</v>
      </c>
    </row>
    <row r="64" spans="1:4" x14ac:dyDescent="0.2">
      <c r="A64" s="90" t="s">
        <v>54</v>
      </c>
      <c r="B64" s="90" t="s">
        <v>150</v>
      </c>
      <c r="C64" s="365">
        <v>959</v>
      </c>
      <c r="D64" s="365">
        <v>855</v>
      </c>
    </row>
    <row r="65" spans="1:4" x14ac:dyDescent="0.2">
      <c r="A65" s="90" t="s">
        <v>54</v>
      </c>
      <c r="B65" s="90" t="s">
        <v>151</v>
      </c>
      <c r="C65" s="365">
        <v>1129</v>
      </c>
      <c r="D65" s="365">
        <v>893</v>
      </c>
    </row>
    <row r="66" spans="1:4" x14ac:dyDescent="0.2">
      <c r="A66" s="90" t="s">
        <v>78</v>
      </c>
      <c r="B66" s="90" t="s">
        <v>140</v>
      </c>
      <c r="C66" s="365">
        <v>980</v>
      </c>
      <c r="D66" s="365">
        <v>921</v>
      </c>
    </row>
    <row r="67" spans="1:4" x14ac:dyDescent="0.2">
      <c r="A67" s="90" t="s">
        <v>54</v>
      </c>
      <c r="B67" s="90" t="s">
        <v>141</v>
      </c>
      <c r="C67" s="365">
        <v>983</v>
      </c>
      <c r="D67" s="365">
        <v>931</v>
      </c>
    </row>
    <row r="68" spans="1:4" x14ac:dyDescent="0.2">
      <c r="A68" s="90" t="s">
        <v>54</v>
      </c>
      <c r="B68" s="90" t="s">
        <v>142</v>
      </c>
      <c r="C68" s="365">
        <v>986</v>
      </c>
      <c r="D68" s="365">
        <v>926</v>
      </c>
    </row>
    <row r="69" spans="1:4" x14ac:dyDescent="0.2">
      <c r="A69" s="90" t="s">
        <v>54</v>
      </c>
      <c r="B69" s="90" t="s">
        <v>143</v>
      </c>
      <c r="C69" s="365">
        <v>997</v>
      </c>
      <c r="D69" s="365">
        <v>926</v>
      </c>
    </row>
    <row r="70" spans="1:4" x14ac:dyDescent="0.2">
      <c r="A70" s="90" t="s">
        <v>54</v>
      </c>
      <c r="B70" s="90" t="s">
        <v>144</v>
      </c>
      <c r="C70" s="365">
        <v>990</v>
      </c>
      <c r="D70" s="365">
        <v>922</v>
      </c>
    </row>
    <row r="71" spans="1:4" x14ac:dyDescent="0.2">
      <c r="A71" s="90" t="s">
        <v>54</v>
      </c>
      <c r="B71" s="90" t="s">
        <v>145</v>
      </c>
      <c r="C71" s="365">
        <v>1008</v>
      </c>
      <c r="D71" s="365">
        <v>927</v>
      </c>
    </row>
    <row r="72" spans="1:4" x14ac:dyDescent="0.2">
      <c r="A72" s="90" t="s">
        <v>54</v>
      </c>
      <c r="B72" s="90" t="s">
        <v>146</v>
      </c>
      <c r="C72" s="365">
        <v>759</v>
      </c>
      <c r="D72" s="365">
        <v>927</v>
      </c>
    </row>
    <row r="73" spans="1:4" x14ac:dyDescent="0.2">
      <c r="A73" s="90" t="s">
        <v>54</v>
      </c>
      <c r="B73" s="90" t="s">
        <v>147</v>
      </c>
      <c r="C73" s="365">
        <v>718</v>
      </c>
      <c r="D73" s="365">
        <v>930</v>
      </c>
    </row>
    <row r="74" spans="1:4" x14ac:dyDescent="0.2">
      <c r="A74" s="90" t="s">
        <v>54</v>
      </c>
      <c r="B74" s="90" t="s">
        <v>148</v>
      </c>
      <c r="C74" s="365">
        <v>753</v>
      </c>
      <c r="D74" s="365">
        <v>929</v>
      </c>
    </row>
    <row r="75" spans="1:4" x14ac:dyDescent="0.2">
      <c r="A75" s="90" t="s">
        <v>54</v>
      </c>
      <c r="B75" s="90" t="s">
        <v>149</v>
      </c>
      <c r="C75" s="365">
        <v>777</v>
      </c>
      <c r="D75" s="365">
        <v>920</v>
      </c>
    </row>
    <row r="76" spans="1:4" x14ac:dyDescent="0.2">
      <c r="A76" s="90" t="s">
        <v>54</v>
      </c>
      <c r="B76" s="90" t="s">
        <v>150</v>
      </c>
      <c r="C76" s="365">
        <v>817</v>
      </c>
      <c r="D76" s="365">
        <v>908</v>
      </c>
    </row>
    <row r="77" spans="1:4" x14ac:dyDescent="0.2">
      <c r="A77" s="90" t="s">
        <v>54</v>
      </c>
      <c r="B77" s="90" t="s">
        <v>151</v>
      </c>
      <c r="C77" s="365">
        <v>797</v>
      </c>
      <c r="D77" s="365">
        <v>880</v>
      </c>
    </row>
    <row r="78" spans="1:4" x14ac:dyDescent="0.2">
      <c r="A78" s="90" t="s">
        <v>79</v>
      </c>
      <c r="B78" s="90" t="s">
        <v>140</v>
      </c>
      <c r="C78" s="365">
        <v>859</v>
      </c>
      <c r="D78" s="365">
        <v>870</v>
      </c>
    </row>
    <row r="79" spans="1:4" x14ac:dyDescent="0.2">
      <c r="A79" s="90" t="s">
        <v>54</v>
      </c>
      <c r="B79" s="90" t="s">
        <v>141</v>
      </c>
      <c r="C79" s="365">
        <v>1083</v>
      </c>
      <c r="D79" s="365">
        <v>879</v>
      </c>
    </row>
    <row r="80" spans="1:4" x14ac:dyDescent="0.2">
      <c r="A80" s="90" t="s">
        <v>54</v>
      </c>
      <c r="B80" s="90" t="s">
        <v>142</v>
      </c>
      <c r="C80" s="365">
        <v>1114</v>
      </c>
      <c r="D80" s="365">
        <v>889</v>
      </c>
    </row>
    <row r="81" spans="1:4" x14ac:dyDescent="0.2">
      <c r="A81" s="90" t="s">
        <v>54</v>
      </c>
      <c r="B81" s="90" t="s">
        <v>143</v>
      </c>
      <c r="C81" s="365">
        <v>1143</v>
      </c>
      <c r="D81" s="365">
        <v>902</v>
      </c>
    </row>
    <row r="82" spans="1:4" x14ac:dyDescent="0.2">
      <c r="A82" s="90" t="s">
        <v>54</v>
      </c>
      <c r="B82" s="90" t="s">
        <v>144</v>
      </c>
      <c r="C82" s="365">
        <v>1164</v>
      </c>
      <c r="D82" s="365">
        <v>916</v>
      </c>
    </row>
    <row r="83" spans="1:4" x14ac:dyDescent="0.2">
      <c r="A83" s="90" t="s">
        <v>54</v>
      </c>
      <c r="B83" s="90" t="s">
        <v>145</v>
      </c>
      <c r="C83" s="365">
        <v>1145</v>
      </c>
      <c r="D83" s="365">
        <v>927</v>
      </c>
    </row>
    <row r="84" spans="1:4" x14ac:dyDescent="0.2">
      <c r="A84" s="90" t="s">
        <v>54</v>
      </c>
      <c r="B84" s="90" t="s">
        <v>146</v>
      </c>
      <c r="C84" s="365">
        <v>1080</v>
      </c>
      <c r="D84" s="365">
        <v>954</v>
      </c>
    </row>
    <row r="85" spans="1:4" x14ac:dyDescent="0.2">
      <c r="A85" s="90" t="s">
        <v>54</v>
      </c>
      <c r="B85" s="90" t="s">
        <v>147</v>
      </c>
      <c r="C85" s="365">
        <v>946</v>
      </c>
      <c r="D85" s="365">
        <v>973</v>
      </c>
    </row>
    <row r="86" spans="1:4" x14ac:dyDescent="0.2">
      <c r="A86" s="90" t="s">
        <v>54</v>
      </c>
      <c r="B86" s="90" t="s">
        <v>148</v>
      </c>
      <c r="C86" s="365">
        <v>1021</v>
      </c>
      <c r="D86" s="365">
        <v>996</v>
      </c>
    </row>
    <row r="87" spans="1:4" x14ac:dyDescent="0.2">
      <c r="A87" s="90" t="s">
        <v>54</v>
      </c>
      <c r="B87" s="90" t="s">
        <v>149</v>
      </c>
      <c r="C87" s="365">
        <v>1080</v>
      </c>
      <c r="D87" s="365">
        <v>1021</v>
      </c>
    </row>
    <row r="88" spans="1:4" x14ac:dyDescent="0.2">
      <c r="A88" s="90" t="s">
        <v>54</v>
      </c>
      <c r="B88" s="90" t="s">
        <v>150</v>
      </c>
      <c r="C88" s="365">
        <v>1103</v>
      </c>
      <c r="D88" s="365">
        <v>1045</v>
      </c>
    </row>
    <row r="89" spans="1:4" x14ac:dyDescent="0.2">
      <c r="A89" s="90" t="s">
        <v>54</v>
      </c>
      <c r="B89" s="90" t="s">
        <v>151</v>
      </c>
      <c r="C89" s="365">
        <v>1157</v>
      </c>
      <c r="D89" s="365">
        <v>1075</v>
      </c>
    </row>
    <row r="90" spans="1:4" x14ac:dyDescent="0.2">
      <c r="A90" s="90" t="s">
        <v>80</v>
      </c>
      <c r="B90" s="90" t="s">
        <v>140</v>
      </c>
      <c r="C90" s="365">
        <v>1173</v>
      </c>
      <c r="D90" s="365">
        <v>1101</v>
      </c>
    </row>
    <row r="91" spans="1:4" x14ac:dyDescent="0.2">
      <c r="A91" s="90" t="s">
        <v>54</v>
      </c>
      <c r="B91" s="90" t="s">
        <v>141</v>
      </c>
      <c r="C91" s="365">
        <v>1171</v>
      </c>
      <c r="D91" s="365">
        <v>1108</v>
      </c>
    </row>
    <row r="92" spans="1:4" x14ac:dyDescent="0.2">
      <c r="A92" s="90" t="s">
        <v>54</v>
      </c>
      <c r="B92" s="90" t="s">
        <v>142</v>
      </c>
      <c r="C92" s="365">
        <v>1195</v>
      </c>
      <c r="D92" s="365">
        <v>1115</v>
      </c>
    </row>
    <row r="93" spans="1:4" x14ac:dyDescent="0.2">
      <c r="A93" s="90" t="s">
        <v>54</v>
      </c>
      <c r="B93" s="90" t="s">
        <v>143</v>
      </c>
      <c r="C93" s="365">
        <v>1129</v>
      </c>
      <c r="D93" s="365">
        <v>1114</v>
      </c>
    </row>
    <row r="94" spans="1:4" x14ac:dyDescent="0.2">
      <c r="A94" s="90" t="s">
        <v>54</v>
      </c>
      <c r="B94" s="90" t="s">
        <v>144</v>
      </c>
      <c r="C94" s="365">
        <v>1189</v>
      </c>
      <c r="D94" s="365">
        <v>1116</v>
      </c>
    </row>
    <row r="95" spans="1:4" x14ac:dyDescent="0.2">
      <c r="A95" s="90" t="s">
        <v>54</v>
      </c>
      <c r="B95" s="90" t="s">
        <v>145</v>
      </c>
      <c r="C95" s="365">
        <v>1204</v>
      </c>
      <c r="D95" s="365">
        <v>1121</v>
      </c>
    </row>
    <row r="96" spans="1:4" x14ac:dyDescent="0.2">
      <c r="A96" s="90" t="s">
        <v>54</v>
      </c>
      <c r="B96" s="90" t="s">
        <v>146</v>
      </c>
      <c r="C96" s="365">
        <v>1172</v>
      </c>
      <c r="D96" s="365">
        <v>1128</v>
      </c>
    </row>
    <row r="97" spans="1:4" x14ac:dyDescent="0.2">
      <c r="A97" s="90" t="s">
        <v>54</v>
      </c>
      <c r="B97" s="90" t="s">
        <v>147</v>
      </c>
      <c r="C97" s="365">
        <v>1145</v>
      </c>
      <c r="D97" s="365">
        <v>1145</v>
      </c>
    </row>
    <row r="98" spans="1:4" x14ac:dyDescent="0.2">
      <c r="A98" s="90" t="s">
        <v>54</v>
      </c>
      <c r="B98" s="90" t="s">
        <v>148</v>
      </c>
      <c r="C98" s="365">
        <v>1189</v>
      </c>
      <c r="D98" s="365">
        <v>1159</v>
      </c>
    </row>
    <row r="99" spans="1:4" x14ac:dyDescent="0.2">
      <c r="A99" s="90" t="s">
        <v>54</v>
      </c>
      <c r="B99" s="90" t="s">
        <v>149</v>
      </c>
      <c r="C99" s="365">
        <v>1267</v>
      </c>
      <c r="D99" s="365">
        <v>1175</v>
      </c>
    </row>
    <row r="100" spans="1:4" x14ac:dyDescent="0.2">
      <c r="A100" s="90" t="s">
        <v>54</v>
      </c>
      <c r="B100" s="90" t="s">
        <v>150</v>
      </c>
      <c r="C100" s="365">
        <v>1309</v>
      </c>
      <c r="D100" s="365">
        <v>1192</v>
      </c>
    </row>
    <row r="101" spans="1:4" x14ac:dyDescent="0.2">
      <c r="A101" s="90" t="s">
        <v>54</v>
      </c>
      <c r="B101" s="90" t="s">
        <v>151</v>
      </c>
      <c r="C101" s="365">
        <v>1370</v>
      </c>
      <c r="D101" s="365">
        <v>1209</v>
      </c>
    </row>
    <row r="102" spans="1:4" x14ac:dyDescent="0.2">
      <c r="A102" s="90" t="s">
        <v>550</v>
      </c>
      <c r="B102" s="90" t="s">
        <v>140</v>
      </c>
      <c r="C102" s="365">
        <v>1433</v>
      </c>
      <c r="D102" s="365">
        <v>1231</v>
      </c>
    </row>
    <row r="103" spans="1:4" x14ac:dyDescent="0.2">
      <c r="A103" s="90" t="s">
        <v>54</v>
      </c>
      <c r="B103" s="90" t="s">
        <v>141</v>
      </c>
      <c r="C103" s="365">
        <v>1483</v>
      </c>
      <c r="D103" s="365">
        <v>1257</v>
      </c>
    </row>
    <row r="104" spans="1:4" x14ac:dyDescent="0.2">
      <c r="A104" s="90" t="s">
        <v>54</v>
      </c>
      <c r="B104" s="90" t="s">
        <v>142</v>
      </c>
      <c r="C104" s="365">
        <v>1545</v>
      </c>
      <c r="D104" s="365">
        <v>1286</v>
      </c>
    </row>
    <row r="105" spans="1:4" x14ac:dyDescent="0.2">
      <c r="A105" s="90" t="s">
        <v>54</v>
      </c>
      <c r="B105" s="90" t="s">
        <v>143</v>
      </c>
      <c r="C105" s="365">
        <v>1535</v>
      </c>
      <c r="D105" s="365">
        <v>1320</v>
      </c>
    </row>
    <row r="106" spans="1:4" x14ac:dyDescent="0.2">
      <c r="A106" s="90" t="s">
        <v>54</v>
      </c>
      <c r="B106" s="90" t="s">
        <v>144</v>
      </c>
      <c r="C106" s="365">
        <v>1580</v>
      </c>
      <c r="D106" s="365">
        <v>1353</v>
      </c>
    </row>
    <row r="107" spans="1:4" x14ac:dyDescent="0.2">
      <c r="A107" s="90" t="s">
        <v>54</v>
      </c>
      <c r="B107" s="90" t="s">
        <v>145</v>
      </c>
      <c r="C107" s="365">
        <v>1553</v>
      </c>
      <c r="D107" s="365">
        <v>1382</v>
      </c>
    </row>
    <row r="108" spans="1:4" x14ac:dyDescent="0.2">
      <c r="A108" s="90" t="s">
        <v>54</v>
      </c>
      <c r="B108" s="90" t="s">
        <v>146</v>
      </c>
      <c r="C108" s="365">
        <v>1550</v>
      </c>
      <c r="D108" s="365">
        <v>1413</v>
      </c>
    </row>
    <row r="109" spans="1:4" x14ac:dyDescent="0.2">
      <c r="A109" s="90" t="s">
        <v>54</v>
      </c>
      <c r="B109" s="90" t="s">
        <v>147</v>
      </c>
      <c r="C109" s="365">
        <v>1534</v>
      </c>
      <c r="D109" s="365">
        <v>1446</v>
      </c>
    </row>
    <row r="110" spans="1:4" x14ac:dyDescent="0.2">
      <c r="A110" s="90" t="s">
        <v>54</v>
      </c>
      <c r="B110" s="90" t="s">
        <v>148</v>
      </c>
      <c r="C110" s="365">
        <v>1527</v>
      </c>
      <c r="D110" s="365">
        <v>1474</v>
      </c>
    </row>
    <row r="111" spans="1:4" x14ac:dyDescent="0.2">
      <c r="A111" s="90" t="s">
        <v>54</v>
      </c>
      <c r="B111" s="90" t="s">
        <v>149</v>
      </c>
      <c r="C111" s="365">
        <v>1569</v>
      </c>
      <c r="D111" s="365">
        <v>1499</v>
      </c>
    </row>
    <row r="159" spans="2:2" x14ac:dyDescent="0.2">
      <c r="B159" s="415"/>
    </row>
  </sheetData>
  <mergeCells count="1">
    <mergeCell ref="H1:I1"/>
  </mergeCells>
  <hyperlinks>
    <hyperlink ref="H1:I1" location="Index!A1" display="Regresar al Índice" xr:uid="{50D87C0E-7EAE-4AF8-BC29-E2E6612F16DA}"/>
  </hyperlink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D1A52-58DA-470B-9AD1-B0C8ECC5A402}">
  <sheetPr codeName="Hoja102"/>
  <dimension ref="A1:L159"/>
  <sheetViews>
    <sheetView workbookViewId="0"/>
  </sheetViews>
  <sheetFormatPr baseColWidth="10" defaultRowHeight="14.25" x14ac:dyDescent="0.2"/>
  <cols>
    <col min="1" max="16384" width="11.42578125" style="90"/>
  </cols>
  <sheetData>
    <row r="1" spans="1:12" ht="15" x14ac:dyDescent="0.25">
      <c r="A1" s="63" t="s">
        <v>1268</v>
      </c>
      <c r="H1" s="408" t="s">
        <v>38</v>
      </c>
      <c r="I1" s="408"/>
    </row>
    <row r="2" spans="1:12" x14ac:dyDescent="0.2">
      <c r="A2" s="90" t="s">
        <v>788</v>
      </c>
    </row>
    <row r="3" spans="1:12" x14ac:dyDescent="0.2">
      <c r="A3" s="90" t="s">
        <v>805</v>
      </c>
    </row>
    <row r="5" spans="1:12" x14ac:dyDescent="0.2">
      <c r="A5" s="90" t="s">
        <v>324</v>
      </c>
      <c r="B5" s="90" t="s">
        <v>378</v>
      </c>
      <c r="C5" s="90" t="s">
        <v>804</v>
      </c>
      <c r="D5" s="90" t="s">
        <v>52</v>
      </c>
      <c r="E5" s="90" t="s">
        <v>379</v>
      </c>
      <c r="H5" s="90" t="s">
        <v>1088</v>
      </c>
      <c r="I5" s="90" t="s">
        <v>985</v>
      </c>
      <c r="J5" s="90" t="s">
        <v>1086</v>
      </c>
      <c r="K5" s="90" t="s">
        <v>983</v>
      </c>
      <c r="L5" s="90" t="s">
        <v>806</v>
      </c>
    </row>
    <row r="6" spans="1:12" x14ac:dyDescent="0.2">
      <c r="A6" s="90" t="s">
        <v>61</v>
      </c>
      <c r="B6" s="90" t="s">
        <v>140</v>
      </c>
      <c r="C6" s="365">
        <v>85880</v>
      </c>
      <c r="D6" s="209">
        <v>7.1</v>
      </c>
      <c r="E6" s="209">
        <v>11.4</v>
      </c>
      <c r="H6" s="365">
        <v>180023</v>
      </c>
      <c r="I6" s="365">
        <v>178498</v>
      </c>
      <c r="J6" s="209">
        <v>14.1</v>
      </c>
      <c r="K6" s="209">
        <v>12.9</v>
      </c>
      <c r="L6" s="209">
        <v>2.8</v>
      </c>
    </row>
    <row r="7" spans="1:12" x14ac:dyDescent="0.2">
      <c r="A7" s="90" t="s">
        <v>54</v>
      </c>
      <c r="B7" s="90" t="s">
        <v>141</v>
      </c>
      <c r="C7" s="365">
        <v>86176</v>
      </c>
      <c r="D7" s="209">
        <v>6.3</v>
      </c>
      <c r="E7" s="209">
        <v>11.1</v>
      </c>
    </row>
    <row r="8" spans="1:12" x14ac:dyDescent="0.2">
      <c r="A8" s="90" t="s">
        <v>54</v>
      </c>
      <c r="B8" s="90" t="s">
        <v>142</v>
      </c>
      <c r="C8" s="365">
        <v>85911</v>
      </c>
      <c r="D8" s="209">
        <v>4.9000000000000004</v>
      </c>
      <c r="E8" s="209">
        <v>10.6</v>
      </c>
    </row>
    <row r="9" spans="1:12" x14ac:dyDescent="0.2">
      <c r="A9" s="90" t="s">
        <v>54</v>
      </c>
      <c r="B9" s="90" t="s">
        <v>143</v>
      </c>
      <c r="C9" s="365">
        <v>85846</v>
      </c>
      <c r="D9" s="209">
        <v>3.7</v>
      </c>
      <c r="E9" s="209">
        <v>10.1</v>
      </c>
    </row>
    <row r="10" spans="1:12" x14ac:dyDescent="0.2">
      <c r="A10" s="90" t="s">
        <v>54</v>
      </c>
      <c r="B10" s="90" t="s">
        <v>144</v>
      </c>
      <c r="C10" s="365">
        <v>86325</v>
      </c>
      <c r="D10" s="209">
        <v>2.8</v>
      </c>
      <c r="E10" s="209">
        <v>9.4</v>
      </c>
    </row>
    <row r="11" spans="1:12" x14ac:dyDescent="0.2">
      <c r="A11" s="90" t="s">
        <v>54</v>
      </c>
      <c r="B11" s="90" t="s">
        <v>145</v>
      </c>
      <c r="C11" s="365">
        <v>86504</v>
      </c>
      <c r="D11" s="209">
        <v>1.6</v>
      </c>
      <c r="E11" s="209">
        <v>8.3000000000000007</v>
      </c>
    </row>
    <row r="12" spans="1:12" x14ac:dyDescent="0.2">
      <c r="A12" s="90" t="s">
        <v>54</v>
      </c>
      <c r="B12" s="90" t="s">
        <v>146</v>
      </c>
      <c r="C12" s="365">
        <v>86893</v>
      </c>
      <c r="D12" s="209">
        <v>0.4</v>
      </c>
      <c r="E12" s="209">
        <v>7</v>
      </c>
    </row>
    <row r="13" spans="1:12" x14ac:dyDescent="0.2">
      <c r="A13" s="90" t="s">
        <v>54</v>
      </c>
      <c r="B13" s="90" t="s">
        <v>147</v>
      </c>
      <c r="C13" s="365">
        <v>88222</v>
      </c>
      <c r="D13" s="209">
        <v>1.7</v>
      </c>
      <c r="E13" s="209">
        <v>5.9</v>
      </c>
    </row>
    <row r="14" spans="1:12" x14ac:dyDescent="0.2">
      <c r="A14" s="90" t="s">
        <v>54</v>
      </c>
      <c r="B14" s="90" t="s">
        <v>148</v>
      </c>
      <c r="C14" s="365">
        <v>89213</v>
      </c>
      <c r="D14" s="209">
        <v>3.4</v>
      </c>
      <c r="E14" s="209">
        <v>5.0999999999999996</v>
      </c>
    </row>
    <row r="15" spans="1:12" x14ac:dyDescent="0.2">
      <c r="A15" s="90" t="s">
        <v>54</v>
      </c>
      <c r="B15" s="90" t="s">
        <v>149</v>
      </c>
      <c r="C15" s="365">
        <v>89283</v>
      </c>
      <c r="D15" s="209">
        <v>3.1</v>
      </c>
      <c r="E15" s="209">
        <v>4.3</v>
      </c>
    </row>
    <row r="16" spans="1:12" x14ac:dyDescent="0.2">
      <c r="A16" s="90" t="s">
        <v>54</v>
      </c>
      <c r="B16" s="90" t="s">
        <v>150</v>
      </c>
      <c r="C16" s="365">
        <v>89142</v>
      </c>
      <c r="D16" s="209">
        <v>3.3</v>
      </c>
      <c r="E16" s="209">
        <v>3.8</v>
      </c>
    </row>
    <row r="17" spans="1:5" x14ac:dyDescent="0.2">
      <c r="A17" s="90" t="s">
        <v>54</v>
      </c>
      <c r="B17" s="90" t="s">
        <v>151</v>
      </c>
      <c r="C17" s="365">
        <v>89353</v>
      </c>
      <c r="D17" s="209">
        <v>4.5999999999999996</v>
      </c>
      <c r="E17" s="209">
        <v>3.6</v>
      </c>
    </row>
    <row r="18" spans="1:5" x14ac:dyDescent="0.2">
      <c r="A18" s="90" t="s">
        <v>74</v>
      </c>
      <c r="B18" s="90" t="s">
        <v>140</v>
      </c>
      <c r="C18" s="365">
        <v>89186</v>
      </c>
      <c r="D18" s="209">
        <v>3.8</v>
      </c>
      <c r="E18" s="209">
        <v>3.3</v>
      </c>
    </row>
    <row r="19" spans="1:5" x14ac:dyDescent="0.2">
      <c r="A19" s="90" t="s">
        <v>54</v>
      </c>
      <c r="B19" s="90" t="s">
        <v>141</v>
      </c>
      <c r="C19" s="365">
        <v>89732</v>
      </c>
      <c r="D19" s="209">
        <v>4.0999999999999996</v>
      </c>
      <c r="E19" s="209">
        <v>3.1</v>
      </c>
    </row>
    <row r="20" spans="1:5" x14ac:dyDescent="0.2">
      <c r="A20" s="90" t="s">
        <v>54</v>
      </c>
      <c r="B20" s="90" t="s">
        <v>142</v>
      </c>
      <c r="C20" s="365">
        <v>90608</v>
      </c>
      <c r="D20" s="209">
        <v>5.5</v>
      </c>
      <c r="E20" s="209">
        <v>3.2</v>
      </c>
    </row>
    <row r="21" spans="1:5" x14ac:dyDescent="0.2">
      <c r="A21" s="90" t="s">
        <v>54</v>
      </c>
      <c r="B21" s="90" t="s">
        <v>143</v>
      </c>
      <c r="C21" s="365">
        <v>92414</v>
      </c>
      <c r="D21" s="209">
        <v>7.7</v>
      </c>
      <c r="E21" s="209">
        <v>3.5</v>
      </c>
    </row>
    <row r="22" spans="1:5" x14ac:dyDescent="0.2">
      <c r="A22" s="90" t="s">
        <v>54</v>
      </c>
      <c r="B22" s="90" t="s">
        <v>144</v>
      </c>
      <c r="C22" s="365">
        <v>93450</v>
      </c>
      <c r="D22" s="209">
        <v>8.3000000000000007</v>
      </c>
      <c r="E22" s="209">
        <v>3.9</v>
      </c>
    </row>
    <row r="23" spans="1:5" x14ac:dyDescent="0.2">
      <c r="A23" s="90" t="s">
        <v>54</v>
      </c>
      <c r="B23" s="90" t="s">
        <v>145</v>
      </c>
      <c r="C23" s="365">
        <v>94163</v>
      </c>
      <c r="D23" s="209">
        <v>8.9</v>
      </c>
      <c r="E23" s="209">
        <v>4.5999999999999996</v>
      </c>
    </row>
    <row r="24" spans="1:5" x14ac:dyDescent="0.2">
      <c r="A24" s="90" t="s">
        <v>54</v>
      </c>
      <c r="B24" s="90" t="s">
        <v>146</v>
      </c>
      <c r="C24" s="365">
        <v>94807</v>
      </c>
      <c r="D24" s="209">
        <v>9.1</v>
      </c>
      <c r="E24" s="209">
        <v>5.3</v>
      </c>
    </row>
    <row r="25" spans="1:5" x14ac:dyDescent="0.2">
      <c r="A25" s="90" t="s">
        <v>54</v>
      </c>
      <c r="B25" s="90" t="s">
        <v>147</v>
      </c>
      <c r="C25" s="365">
        <v>94879</v>
      </c>
      <c r="D25" s="209">
        <v>7.5</v>
      </c>
      <c r="E25" s="209">
        <v>5.8</v>
      </c>
    </row>
    <row r="26" spans="1:5" x14ac:dyDescent="0.2">
      <c r="A26" s="90" t="s">
        <v>54</v>
      </c>
      <c r="B26" s="90" t="s">
        <v>148</v>
      </c>
      <c r="C26" s="365">
        <v>95388</v>
      </c>
      <c r="D26" s="209">
        <v>6.9</v>
      </c>
      <c r="E26" s="209">
        <v>6.1</v>
      </c>
    </row>
    <row r="27" spans="1:5" x14ac:dyDescent="0.2">
      <c r="A27" s="90" t="s">
        <v>54</v>
      </c>
      <c r="B27" s="90" t="s">
        <v>149</v>
      </c>
      <c r="C27" s="365">
        <v>96553</v>
      </c>
      <c r="D27" s="209">
        <v>8.1</v>
      </c>
      <c r="E27" s="209">
        <v>6.5</v>
      </c>
    </row>
    <row r="28" spans="1:5" x14ac:dyDescent="0.2">
      <c r="A28" s="90" t="s">
        <v>54</v>
      </c>
      <c r="B28" s="90" t="s">
        <v>150</v>
      </c>
      <c r="C28" s="365">
        <v>96823</v>
      </c>
      <c r="D28" s="209">
        <v>8.6</v>
      </c>
      <c r="E28" s="209">
        <v>6.9</v>
      </c>
    </row>
    <row r="29" spans="1:5" x14ac:dyDescent="0.2">
      <c r="A29" s="90" t="s">
        <v>54</v>
      </c>
      <c r="B29" s="90" t="s">
        <v>151</v>
      </c>
      <c r="C29" s="365">
        <v>98487</v>
      </c>
      <c r="D29" s="209">
        <v>10.199999999999999</v>
      </c>
      <c r="E29" s="209">
        <v>7.4</v>
      </c>
    </row>
    <row r="30" spans="1:5" x14ac:dyDescent="0.2">
      <c r="A30" s="90" t="s">
        <v>75</v>
      </c>
      <c r="B30" s="90" t="s">
        <v>140</v>
      </c>
      <c r="C30" s="365">
        <v>99518</v>
      </c>
      <c r="D30" s="209">
        <v>11.6</v>
      </c>
      <c r="E30" s="209">
        <v>8</v>
      </c>
    </row>
    <row r="31" spans="1:5" x14ac:dyDescent="0.2">
      <c r="A31" s="90" t="s">
        <v>54</v>
      </c>
      <c r="B31" s="90" t="s">
        <v>141</v>
      </c>
      <c r="C31" s="365">
        <v>100582</v>
      </c>
      <c r="D31" s="209">
        <v>12.1</v>
      </c>
      <c r="E31" s="209">
        <v>8.6999999999999993</v>
      </c>
    </row>
    <row r="32" spans="1:5" x14ac:dyDescent="0.2">
      <c r="A32" s="90" t="s">
        <v>54</v>
      </c>
      <c r="B32" s="90" t="s">
        <v>142</v>
      </c>
      <c r="C32" s="365">
        <v>101680</v>
      </c>
      <c r="D32" s="209">
        <v>12.2</v>
      </c>
      <c r="E32" s="209">
        <v>9.3000000000000007</v>
      </c>
    </row>
    <row r="33" spans="1:5" x14ac:dyDescent="0.2">
      <c r="A33" s="90" t="s">
        <v>54</v>
      </c>
      <c r="B33" s="90" t="s">
        <v>143</v>
      </c>
      <c r="C33" s="365">
        <v>102359</v>
      </c>
      <c r="D33" s="209">
        <v>10.8</v>
      </c>
      <c r="E33" s="209">
        <v>9.5</v>
      </c>
    </row>
    <row r="34" spans="1:5" x14ac:dyDescent="0.2">
      <c r="A34" s="90" t="s">
        <v>54</v>
      </c>
      <c r="B34" s="90" t="s">
        <v>144</v>
      </c>
      <c r="C34" s="365">
        <v>103269</v>
      </c>
      <c r="D34" s="209">
        <v>10.5</v>
      </c>
      <c r="E34" s="209">
        <v>9.6999999999999993</v>
      </c>
    </row>
    <row r="35" spans="1:5" x14ac:dyDescent="0.2">
      <c r="A35" s="90" t="s">
        <v>54</v>
      </c>
      <c r="B35" s="90" t="s">
        <v>145</v>
      </c>
      <c r="C35" s="365">
        <v>104756</v>
      </c>
      <c r="D35" s="209">
        <v>11.2</v>
      </c>
      <c r="E35" s="209">
        <v>9.9</v>
      </c>
    </row>
    <row r="36" spans="1:5" x14ac:dyDescent="0.2">
      <c r="A36" s="90" t="s">
        <v>54</v>
      </c>
      <c r="B36" s="90" t="s">
        <v>146</v>
      </c>
      <c r="C36" s="365">
        <v>106933</v>
      </c>
      <c r="D36" s="209">
        <v>12.8</v>
      </c>
      <c r="E36" s="209">
        <v>10.199999999999999</v>
      </c>
    </row>
    <row r="37" spans="1:5" x14ac:dyDescent="0.2">
      <c r="A37" s="90" t="s">
        <v>54</v>
      </c>
      <c r="B37" s="90" t="s">
        <v>147</v>
      </c>
      <c r="C37" s="365">
        <v>108541</v>
      </c>
      <c r="D37" s="209">
        <v>14.4</v>
      </c>
      <c r="E37" s="209">
        <v>10.8</v>
      </c>
    </row>
    <row r="38" spans="1:5" x14ac:dyDescent="0.2">
      <c r="A38" s="90" t="s">
        <v>54</v>
      </c>
      <c r="B38" s="90" t="s">
        <v>148</v>
      </c>
      <c r="C38" s="365">
        <v>110707</v>
      </c>
      <c r="D38" s="209">
        <v>16.100000000000001</v>
      </c>
      <c r="E38" s="209">
        <v>11.6</v>
      </c>
    </row>
    <row r="39" spans="1:5" x14ac:dyDescent="0.2">
      <c r="A39" s="90" t="s">
        <v>54</v>
      </c>
      <c r="B39" s="90" t="s">
        <v>149</v>
      </c>
      <c r="C39" s="365">
        <v>111703</v>
      </c>
      <c r="D39" s="209">
        <v>15.7</v>
      </c>
      <c r="E39" s="209">
        <v>12.2</v>
      </c>
    </row>
    <row r="40" spans="1:5" x14ac:dyDescent="0.2">
      <c r="A40" s="90" t="s">
        <v>54</v>
      </c>
      <c r="B40" s="90" t="s">
        <v>150</v>
      </c>
      <c r="C40" s="365">
        <v>113393</v>
      </c>
      <c r="D40" s="209">
        <v>17.100000000000001</v>
      </c>
      <c r="E40" s="209">
        <v>12.9</v>
      </c>
    </row>
    <row r="41" spans="1:5" x14ac:dyDescent="0.2">
      <c r="A41" s="90" t="s">
        <v>54</v>
      </c>
      <c r="B41" s="90" t="s">
        <v>151</v>
      </c>
      <c r="C41" s="365">
        <v>114994</v>
      </c>
      <c r="D41" s="209">
        <v>16.8</v>
      </c>
      <c r="E41" s="209">
        <v>13.4</v>
      </c>
    </row>
    <row r="42" spans="1:5" x14ac:dyDescent="0.2">
      <c r="A42" s="90" t="s">
        <v>76</v>
      </c>
      <c r="B42" s="90" t="s">
        <v>140</v>
      </c>
      <c r="C42" s="365">
        <v>116525</v>
      </c>
      <c r="D42" s="209">
        <v>17.100000000000001</v>
      </c>
      <c r="E42" s="209">
        <v>13.9</v>
      </c>
    </row>
    <row r="43" spans="1:5" x14ac:dyDescent="0.2">
      <c r="A43" s="90" t="s">
        <v>54</v>
      </c>
      <c r="B43" s="90" t="s">
        <v>141</v>
      </c>
      <c r="C43" s="365">
        <v>118626</v>
      </c>
      <c r="D43" s="209">
        <v>17.899999999999999</v>
      </c>
      <c r="E43" s="209">
        <v>14.4</v>
      </c>
    </row>
    <row r="44" spans="1:5" x14ac:dyDescent="0.2">
      <c r="A44" s="90" t="s">
        <v>54</v>
      </c>
      <c r="B44" s="90" t="s">
        <v>142</v>
      </c>
      <c r="C44" s="365">
        <v>119779</v>
      </c>
      <c r="D44" s="209">
        <v>17.8</v>
      </c>
      <c r="E44" s="209">
        <v>14.8</v>
      </c>
    </row>
    <row r="45" spans="1:5" x14ac:dyDescent="0.2">
      <c r="A45" s="90" t="s">
        <v>54</v>
      </c>
      <c r="B45" s="90" t="s">
        <v>143</v>
      </c>
      <c r="C45" s="365">
        <v>121373</v>
      </c>
      <c r="D45" s="209">
        <v>18.600000000000001</v>
      </c>
      <c r="E45" s="209">
        <v>15.5</v>
      </c>
    </row>
    <row r="46" spans="1:5" x14ac:dyDescent="0.2">
      <c r="A46" s="90" t="s">
        <v>54</v>
      </c>
      <c r="B46" s="90" t="s">
        <v>144</v>
      </c>
      <c r="C46" s="365">
        <v>123257</v>
      </c>
      <c r="D46" s="209">
        <v>19.399999999999999</v>
      </c>
      <c r="E46" s="209">
        <v>16.2</v>
      </c>
    </row>
    <row r="47" spans="1:5" x14ac:dyDescent="0.2">
      <c r="A47" s="90" t="s">
        <v>54</v>
      </c>
      <c r="B47" s="90" t="s">
        <v>145</v>
      </c>
      <c r="C47" s="365">
        <v>125276</v>
      </c>
      <c r="D47" s="209">
        <v>19.600000000000001</v>
      </c>
      <c r="E47" s="209">
        <v>16.899999999999999</v>
      </c>
    </row>
    <row r="48" spans="1:5" x14ac:dyDescent="0.2">
      <c r="A48" s="90" t="s">
        <v>54</v>
      </c>
      <c r="B48" s="90" t="s">
        <v>146</v>
      </c>
      <c r="C48" s="365">
        <v>125775</v>
      </c>
      <c r="D48" s="209">
        <v>17.600000000000001</v>
      </c>
      <c r="E48" s="209">
        <v>17.3</v>
      </c>
    </row>
    <row r="49" spans="1:5" x14ac:dyDescent="0.2">
      <c r="A49" s="90" t="s">
        <v>54</v>
      </c>
      <c r="B49" s="90" t="s">
        <v>147</v>
      </c>
      <c r="C49" s="365">
        <v>126878</v>
      </c>
      <c r="D49" s="209">
        <v>16.899999999999999</v>
      </c>
      <c r="E49" s="209">
        <v>17.5</v>
      </c>
    </row>
    <row r="50" spans="1:5" x14ac:dyDescent="0.2">
      <c r="A50" s="90" t="s">
        <v>54</v>
      </c>
      <c r="B50" s="90" t="s">
        <v>148</v>
      </c>
      <c r="C50" s="365">
        <v>127749</v>
      </c>
      <c r="D50" s="209">
        <v>15.4</v>
      </c>
      <c r="E50" s="209">
        <v>17.5</v>
      </c>
    </row>
    <row r="51" spans="1:5" x14ac:dyDescent="0.2">
      <c r="A51" s="90" t="s">
        <v>54</v>
      </c>
      <c r="B51" s="90" t="s">
        <v>149</v>
      </c>
      <c r="C51" s="365">
        <v>129531</v>
      </c>
      <c r="D51" s="209">
        <v>16</v>
      </c>
      <c r="E51" s="209">
        <v>17.5</v>
      </c>
    </row>
    <row r="52" spans="1:5" x14ac:dyDescent="0.2">
      <c r="A52" s="90" t="s">
        <v>54</v>
      </c>
      <c r="B52" s="90" t="s">
        <v>150</v>
      </c>
      <c r="C52" s="365">
        <v>131396</v>
      </c>
      <c r="D52" s="209">
        <v>15.9</v>
      </c>
      <c r="E52" s="209">
        <v>17.399999999999999</v>
      </c>
    </row>
    <row r="53" spans="1:5" x14ac:dyDescent="0.2">
      <c r="A53" s="90" t="s">
        <v>54</v>
      </c>
      <c r="B53" s="90" t="s">
        <v>151</v>
      </c>
      <c r="C53" s="365">
        <v>132152</v>
      </c>
      <c r="D53" s="209">
        <v>14.9</v>
      </c>
      <c r="E53" s="209">
        <v>17.3</v>
      </c>
    </row>
    <row r="54" spans="1:5" x14ac:dyDescent="0.2">
      <c r="A54" s="90" t="s">
        <v>77</v>
      </c>
      <c r="B54" s="90" t="s">
        <v>140</v>
      </c>
      <c r="C54" s="365">
        <v>132687</v>
      </c>
      <c r="D54" s="209">
        <v>13.9</v>
      </c>
      <c r="E54" s="209">
        <v>17</v>
      </c>
    </row>
    <row r="55" spans="1:5" x14ac:dyDescent="0.2">
      <c r="A55" s="90" t="s">
        <v>54</v>
      </c>
      <c r="B55" s="90" t="s">
        <v>141</v>
      </c>
      <c r="C55" s="365">
        <v>133808</v>
      </c>
      <c r="D55" s="209">
        <v>12.8</v>
      </c>
      <c r="E55" s="209">
        <v>16.600000000000001</v>
      </c>
    </row>
    <row r="56" spans="1:5" x14ac:dyDescent="0.2">
      <c r="A56" s="90" t="s">
        <v>54</v>
      </c>
      <c r="B56" s="90" t="s">
        <v>142</v>
      </c>
      <c r="C56" s="365">
        <v>136212</v>
      </c>
      <c r="D56" s="209">
        <v>13.7</v>
      </c>
      <c r="E56" s="209">
        <v>16.2</v>
      </c>
    </row>
    <row r="57" spans="1:5" x14ac:dyDescent="0.2">
      <c r="A57" s="90" t="s">
        <v>54</v>
      </c>
      <c r="B57" s="90" t="s">
        <v>143</v>
      </c>
      <c r="C57" s="365">
        <v>135850</v>
      </c>
      <c r="D57" s="209">
        <v>11.9</v>
      </c>
      <c r="E57" s="209">
        <v>15.7</v>
      </c>
    </row>
    <row r="58" spans="1:5" x14ac:dyDescent="0.2">
      <c r="A58" s="90" t="s">
        <v>54</v>
      </c>
      <c r="B58" s="90" t="s">
        <v>144</v>
      </c>
      <c r="C58" s="365">
        <v>136751</v>
      </c>
      <c r="D58" s="209">
        <v>10.9</v>
      </c>
      <c r="E58" s="209">
        <v>15</v>
      </c>
    </row>
    <row r="59" spans="1:5" x14ac:dyDescent="0.2">
      <c r="A59" s="90" t="s">
        <v>54</v>
      </c>
      <c r="B59" s="90" t="s">
        <v>145</v>
      </c>
      <c r="C59" s="365">
        <v>137356</v>
      </c>
      <c r="D59" s="209">
        <v>9.6</v>
      </c>
      <c r="E59" s="209">
        <v>14.1</v>
      </c>
    </row>
    <row r="60" spans="1:5" x14ac:dyDescent="0.2">
      <c r="A60" s="90" t="s">
        <v>54</v>
      </c>
      <c r="B60" s="90" t="s">
        <v>146</v>
      </c>
      <c r="C60" s="365">
        <v>137685</v>
      </c>
      <c r="D60" s="209">
        <v>9.5</v>
      </c>
      <c r="E60" s="209">
        <v>13.5</v>
      </c>
    </row>
    <row r="61" spans="1:5" x14ac:dyDescent="0.2">
      <c r="A61" s="90" t="s">
        <v>54</v>
      </c>
      <c r="B61" s="90" t="s">
        <v>147</v>
      </c>
      <c r="C61" s="365">
        <v>138238</v>
      </c>
      <c r="D61" s="209">
        <v>9</v>
      </c>
      <c r="E61" s="209">
        <v>12.8</v>
      </c>
    </row>
    <row r="62" spans="1:5" x14ac:dyDescent="0.2">
      <c r="A62" s="90" t="s">
        <v>54</v>
      </c>
      <c r="B62" s="90" t="s">
        <v>148</v>
      </c>
      <c r="C62" s="365">
        <v>138534</v>
      </c>
      <c r="D62" s="209">
        <v>8.4</v>
      </c>
      <c r="E62" s="209">
        <v>12.2</v>
      </c>
    </row>
    <row r="63" spans="1:5" x14ac:dyDescent="0.2">
      <c r="A63" s="90" t="s">
        <v>54</v>
      </c>
      <c r="B63" s="90" t="s">
        <v>149</v>
      </c>
      <c r="C63" s="365">
        <v>138793</v>
      </c>
      <c r="D63" s="209">
        <v>7.2</v>
      </c>
      <c r="E63" s="209">
        <v>11.5</v>
      </c>
    </row>
    <row r="64" spans="1:5" x14ac:dyDescent="0.2">
      <c r="A64" s="90" t="s">
        <v>54</v>
      </c>
      <c r="B64" s="90" t="s">
        <v>150</v>
      </c>
      <c r="C64" s="365">
        <v>139464</v>
      </c>
      <c r="D64" s="209">
        <v>6.1</v>
      </c>
      <c r="E64" s="209">
        <v>10.7</v>
      </c>
    </row>
    <row r="65" spans="1:5" x14ac:dyDescent="0.2">
      <c r="A65" s="90" t="s">
        <v>54</v>
      </c>
      <c r="B65" s="90" t="s">
        <v>151</v>
      </c>
      <c r="C65" s="365">
        <v>140339</v>
      </c>
      <c r="D65" s="209">
        <v>6.2</v>
      </c>
      <c r="E65" s="209">
        <v>9.9</v>
      </c>
    </row>
    <row r="66" spans="1:5" x14ac:dyDescent="0.2">
      <c r="A66" s="90" t="s">
        <v>78</v>
      </c>
      <c r="B66" s="90" t="s">
        <v>140</v>
      </c>
      <c r="C66" s="365">
        <v>142777</v>
      </c>
      <c r="D66" s="209">
        <v>7.6</v>
      </c>
      <c r="E66" s="209">
        <v>9.4</v>
      </c>
    </row>
    <row r="67" spans="1:5" x14ac:dyDescent="0.2">
      <c r="A67" s="90" t="s">
        <v>54</v>
      </c>
      <c r="B67" s="90" t="s">
        <v>141</v>
      </c>
      <c r="C67" s="365">
        <v>142907</v>
      </c>
      <c r="D67" s="209">
        <v>6.8</v>
      </c>
      <c r="E67" s="209">
        <v>8.9</v>
      </c>
    </row>
    <row r="68" spans="1:5" x14ac:dyDescent="0.2">
      <c r="A68" s="90" t="s">
        <v>54</v>
      </c>
      <c r="B68" s="90" t="s">
        <v>142</v>
      </c>
      <c r="C68" s="365">
        <v>143404</v>
      </c>
      <c r="D68" s="209">
        <v>5.3</v>
      </c>
      <c r="E68" s="209">
        <v>8.1999999999999993</v>
      </c>
    </row>
    <row r="69" spans="1:5" x14ac:dyDescent="0.2">
      <c r="A69" s="90" t="s">
        <v>54</v>
      </c>
      <c r="B69" s="90" t="s">
        <v>143</v>
      </c>
      <c r="C69" s="365">
        <v>145628</v>
      </c>
      <c r="D69" s="209">
        <v>7.2</v>
      </c>
      <c r="E69" s="209">
        <v>7.8</v>
      </c>
    </row>
    <row r="70" spans="1:5" x14ac:dyDescent="0.2">
      <c r="A70" s="90" t="s">
        <v>54</v>
      </c>
      <c r="B70" s="90" t="s">
        <v>144</v>
      </c>
      <c r="C70" s="365">
        <v>147175</v>
      </c>
      <c r="D70" s="209">
        <v>7.6</v>
      </c>
      <c r="E70" s="209">
        <v>7.5</v>
      </c>
    </row>
    <row r="71" spans="1:5" x14ac:dyDescent="0.2">
      <c r="A71" s="90" t="s">
        <v>54</v>
      </c>
      <c r="B71" s="90" t="s">
        <v>145</v>
      </c>
      <c r="C71" s="365">
        <v>148775</v>
      </c>
      <c r="D71" s="209">
        <v>8.3000000000000007</v>
      </c>
      <c r="E71" s="209">
        <v>7.4</v>
      </c>
    </row>
    <row r="72" spans="1:5" x14ac:dyDescent="0.2">
      <c r="A72" s="90" t="s">
        <v>54</v>
      </c>
      <c r="B72" s="90" t="s">
        <v>146</v>
      </c>
      <c r="C72" s="365">
        <v>150585</v>
      </c>
      <c r="D72" s="209">
        <v>9.4</v>
      </c>
      <c r="E72" s="209">
        <v>7.4</v>
      </c>
    </row>
    <row r="73" spans="1:5" x14ac:dyDescent="0.2">
      <c r="A73" s="90" t="s">
        <v>54</v>
      </c>
      <c r="B73" s="90" t="s">
        <v>147</v>
      </c>
      <c r="C73" s="365">
        <v>152352</v>
      </c>
      <c r="D73" s="209">
        <v>10.199999999999999</v>
      </c>
      <c r="E73" s="209">
        <v>7.5</v>
      </c>
    </row>
    <row r="74" spans="1:5" x14ac:dyDescent="0.2">
      <c r="A74" s="90" t="s">
        <v>54</v>
      </c>
      <c r="B74" s="90" t="s">
        <v>148</v>
      </c>
      <c r="C74" s="365">
        <v>153698</v>
      </c>
      <c r="D74" s="209">
        <v>10.9</v>
      </c>
      <c r="E74" s="209">
        <v>7.7</v>
      </c>
    </row>
    <row r="75" spans="1:5" x14ac:dyDescent="0.2">
      <c r="A75" s="90" t="s">
        <v>54</v>
      </c>
      <c r="B75" s="90" t="s">
        <v>149</v>
      </c>
      <c r="C75" s="365">
        <v>154716</v>
      </c>
      <c r="D75" s="209">
        <v>11.5</v>
      </c>
      <c r="E75" s="209">
        <v>8.1</v>
      </c>
    </row>
    <row r="76" spans="1:5" x14ac:dyDescent="0.2">
      <c r="A76" s="90" t="s">
        <v>54</v>
      </c>
      <c r="B76" s="90" t="s">
        <v>150</v>
      </c>
      <c r="C76" s="365">
        <v>155564</v>
      </c>
      <c r="D76" s="209">
        <v>11.5</v>
      </c>
      <c r="E76" s="209">
        <v>8.5</v>
      </c>
    </row>
    <row r="77" spans="1:5" x14ac:dyDescent="0.2">
      <c r="A77" s="90" t="s">
        <v>54</v>
      </c>
      <c r="B77" s="90" t="s">
        <v>151</v>
      </c>
      <c r="C77" s="365">
        <v>156659</v>
      </c>
      <c r="D77" s="209">
        <v>11.6</v>
      </c>
      <c r="E77" s="209">
        <v>9</v>
      </c>
    </row>
    <row r="78" spans="1:5" x14ac:dyDescent="0.2">
      <c r="A78" s="90" t="s">
        <v>79</v>
      </c>
      <c r="B78" s="90" t="s">
        <v>140</v>
      </c>
      <c r="C78" s="365">
        <v>157482</v>
      </c>
      <c r="D78" s="209">
        <v>10.3</v>
      </c>
      <c r="E78" s="209">
        <v>9.1999999999999993</v>
      </c>
    </row>
    <row r="79" spans="1:5" x14ac:dyDescent="0.2">
      <c r="A79" s="90" t="s">
        <v>54</v>
      </c>
      <c r="B79" s="90" t="s">
        <v>141</v>
      </c>
      <c r="C79" s="365">
        <v>159316</v>
      </c>
      <c r="D79" s="209">
        <v>11.5</v>
      </c>
      <c r="E79" s="209">
        <v>9.6</v>
      </c>
    </row>
    <row r="80" spans="1:5" x14ac:dyDescent="0.2">
      <c r="A80" s="90" t="s">
        <v>54</v>
      </c>
      <c r="B80" s="90" t="s">
        <v>142</v>
      </c>
      <c r="C80" s="365">
        <v>161115</v>
      </c>
      <c r="D80" s="209">
        <v>12.4</v>
      </c>
      <c r="E80" s="209">
        <v>10.199999999999999</v>
      </c>
    </row>
    <row r="81" spans="1:5" x14ac:dyDescent="0.2">
      <c r="A81" s="90" t="s">
        <v>54</v>
      </c>
      <c r="B81" s="90" t="s">
        <v>143</v>
      </c>
      <c r="C81" s="365">
        <v>162289</v>
      </c>
      <c r="D81" s="209">
        <v>11.4</v>
      </c>
      <c r="E81" s="209">
        <v>10.6</v>
      </c>
    </row>
    <row r="82" spans="1:5" x14ac:dyDescent="0.2">
      <c r="A82" s="90" t="s">
        <v>54</v>
      </c>
      <c r="B82" s="90" t="s">
        <v>144</v>
      </c>
      <c r="C82" s="365">
        <v>163684</v>
      </c>
      <c r="D82" s="209">
        <v>11.2</v>
      </c>
      <c r="E82" s="209">
        <v>10.9</v>
      </c>
    </row>
    <row r="83" spans="1:5" x14ac:dyDescent="0.2">
      <c r="A83" s="90" t="s">
        <v>54</v>
      </c>
      <c r="B83" s="90" t="s">
        <v>145</v>
      </c>
      <c r="C83" s="365">
        <v>164835</v>
      </c>
      <c r="D83" s="209">
        <v>10.8</v>
      </c>
      <c r="E83" s="209">
        <v>11.1</v>
      </c>
    </row>
    <row r="84" spans="1:5" x14ac:dyDescent="0.2">
      <c r="A84" s="90" t="s">
        <v>54</v>
      </c>
      <c r="B84" s="90" t="s">
        <v>146</v>
      </c>
      <c r="C84" s="365">
        <v>166748</v>
      </c>
      <c r="D84" s="209">
        <v>10.7</v>
      </c>
      <c r="E84" s="209">
        <v>11.2</v>
      </c>
    </row>
    <row r="85" spans="1:5" x14ac:dyDescent="0.2">
      <c r="A85" s="90" t="s">
        <v>54</v>
      </c>
      <c r="B85" s="90" t="s">
        <v>147</v>
      </c>
      <c r="C85" s="365">
        <v>168202</v>
      </c>
      <c r="D85" s="209">
        <v>10.4</v>
      </c>
      <c r="E85" s="209">
        <v>11.2</v>
      </c>
    </row>
    <row r="86" spans="1:5" x14ac:dyDescent="0.2">
      <c r="A86" s="90" t="s">
        <v>54</v>
      </c>
      <c r="B86" s="90" t="s">
        <v>148</v>
      </c>
      <c r="C86" s="365">
        <v>170009</v>
      </c>
      <c r="D86" s="209">
        <v>10.6</v>
      </c>
      <c r="E86" s="209">
        <v>11.2</v>
      </c>
    </row>
    <row r="87" spans="1:5" x14ac:dyDescent="0.2">
      <c r="A87" s="90" t="s">
        <v>54</v>
      </c>
      <c r="B87" s="90" t="s">
        <v>149</v>
      </c>
      <c r="C87" s="365">
        <v>171834</v>
      </c>
      <c r="D87" s="209">
        <v>11.1</v>
      </c>
      <c r="E87" s="209">
        <v>11.1</v>
      </c>
    </row>
    <row r="88" spans="1:5" x14ac:dyDescent="0.2">
      <c r="A88" s="90" t="s">
        <v>54</v>
      </c>
      <c r="B88" s="90" t="s">
        <v>150</v>
      </c>
      <c r="C88" s="365">
        <v>173166</v>
      </c>
      <c r="D88" s="209">
        <v>11.3</v>
      </c>
      <c r="E88" s="209">
        <v>11.1</v>
      </c>
    </row>
    <row r="89" spans="1:5" x14ac:dyDescent="0.2">
      <c r="A89" s="90" t="s">
        <v>54</v>
      </c>
      <c r="B89" s="90" t="s">
        <v>151</v>
      </c>
      <c r="C89" s="365">
        <v>173508</v>
      </c>
      <c r="D89" s="209">
        <v>10.8</v>
      </c>
      <c r="E89" s="209">
        <v>11</v>
      </c>
    </row>
    <row r="90" spans="1:5" x14ac:dyDescent="0.2">
      <c r="A90" s="90" t="s">
        <v>80</v>
      </c>
      <c r="B90" s="90" t="s">
        <v>140</v>
      </c>
      <c r="C90" s="365">
        <v>172619</v>
      </c>
      <c r="D90" s="209">
        <v>9.6</v>
      </c>
      <c r="E90" s="209">
        <v>11</v>
      </c>
    </row>
    <row r="91" spans="1:5" x14ac:dyDescent="0.2">
      <c r="A91" s="90" t="s">
        <v>54</v>
      </c>
      <c r="B91" s="90" t="s">
        <v>141</v>
      </c>
      <c r="C91" s="365">
        <v>171348</v>
      </c>
      <c r="D91" s="209">
        <v>7.6</v>
      </c>
      <c r="E91" s="209">
        <v>10.7</v>
      </c>
    </row>
    <row r="92" spans="1:5" x14ac:dyDescent="0.2">
      <c r="A92" s="90" t="s">
        <v>54</v>
      </c>
      <c r="B92" s="90" t="s">
        <v>142</v>
      </c>
      <c r="C92" s="365">
        <v>170146</v>
      </c>
      <c r="D92" s="209">
        <v>5.6</v>
      </c>
      <c r="E92" s="209">
        <v>10.1</v>
      </c>
    </row>
    <row r="93" spans="1:5" x14ac:dyDescent="0.2">
      <c r="A93" s="90" t="s">
        <v>54</v>
      </c>
      <c r="B93" s="90" t="s">
        <v>143</v>
      </c>
      <c r="C93" s="365">
        <v>166828</v>
      </c>
      <c r="D93" s="209">
        <v>2.8</v>
      </c>
      <c r="E93" s="209">
        <v>9.4</v>
      </c>
    </row>
    <row r="94" spans="1:5" x14ac:dyDescent="0.2">
      <c r="A94" s="90" t="s">
        <v>54</v>
      </c>
      <c r="B94" s="90" t="s">
        <v>144</v>
      </c>
      <c r="C94" s="365">
        <v>161512</v>
      </c>
      <c r="D94" s="209">
        <v>-1.3</v>
      </c>
      <c r="E94" s="209">
        <v>8.3000000000000007</v>
      </c>
    </row>
    <row r="95" spans="1:5" x14ac:dyDescent="0.2">
      <c r="A95" s="90" t="s">
        <v>54</v>
      </c>
      <c r="B95" s="90" t="s">
        <v>145</v>
      </c>
      <c r="C95" s="365">
        <v>159325</v>
      </c>
      <c r="D95" s="209">
        <v>-3.3</v>
      </c>
      <c r="E95" s="209">
        <v>7.1</v>
      </c>
    </row>
    <row r="96" spans="1:5" x14ac:dyDescent="0.2">
      <c r="A96" s="90" t="s">
        <v>54</v>
      </c>
      <c r="B96" s="90" t="s">
        <v>146</v>
      </c>
      <c r="C96" s="365">
        <v>159217</v>
      </c>
      <c r="D96" s="209">
        <v>-4.5</v>
      </c>
      <c r="E96" s="209">
        <v>5.9</v>
      </c>
    </row>
    <row r="97" spans="1:5" x14ac:dyDescent="0.2">
      <c r="A97" s="90" t="s">
        <v>54</v>
      </c>
      <c r="B97" s="90" t="s">
        <v>147</v>
      </c>
      <c r="C97" s="365">
        <v>158293</v>
      </c>
      <c r="D97" s="209">
        <v>-5.9</v>
      </c>
      <c r="E97" s="209">
        <v>4.5</v>
      </c>
    </row>
    <row r="98" spans="1:5" x14ac:dyDescent="0.2">
      <c r="A98" s="90" t="s">
        <v>54</v>
      </c>
      <c r="B98" s="90" t="s">
        <v>148</v>
      </c>
      <c r="C98" s="365">
        <v>158070</v>
      </c>
      <c r="D98" s="209">
        <v>-7</v>
      </c>
      <c r="E98" s="209">
        <v>3.1</v>
      </c>
    </row>
    <row r="99" spans="1:5" x14ac:dyDescent="0.2">
      <c r="A99" s="90" t="s">
        <v>54</v>
      </c>
      <c r="B99" s="90" t="s">
        <v>149</v>
      </c>
      <c r="C99" s="365">
        <v>157797</v>
      </c>
      <c r="D99" s="209">
        <v>-8.1999999999999993</v>
      </c>
      <c r="E99" s="209">
        <v>1.4</v>
      </c>
    </row>
    <row r="100" spans="1:5" x14ac:dyDescent="0.2">
      <c r="A100" s="90" t="s">
        <v>54</v>
      </c>
      <c r="B100" s="90" t="s">
        <v>150</v>
      </c>
      <c r="C100" s="365">
        <v>157532</v>
      </c>
      <c r="D100" s="209">
        <v>-9</v>
      </c>
      <c r="E100" s="209">
        <v>-0.2</v>
      </c>
    </row>
    <row r="101" spans="1:5" x14ac:dyDescent="0.2">
      <c r="A101" s="90" t="s">
        <v>54</v>
      </c>
      <c r="B101" s="90" t="s">
        <v>151</v>
      </c>
      <c r="C101" s="365">
        <v>158562</v>
      </c>
      <c r="D101" s="209">
        <v>-8.6</v>
      </c>
      <c r="E101" s="209">
        <v>-1.9</v>
      </c>
    </row>
    <row r="102" spans="1:5" x14ac:dyDescent="0.2">
      <c r="A102" s="90" t="s">
        <v>550</v>
      </c>
      <c r="B102" s="90" t="s">
        <v>140</v>
      </c>
      <c r="C102" s="365">
        <v>159676</v>
      </c>
      <c r="D102" s="209">
        <v>-7.5</v>
      </c>
      <c r="E102" s="209">
        <v>-3.3</v>
      </c>
    </row>
    <row r="103" spans="1:5" x14ac:dyDescent="0.2">
      <c r="A103" s="90" t="s">
        <v>54</v>
      </c>
      <c r="B103" s="90" t="s">
        <v>141</v>
      </c>
      <c r="C103" s="365">
        <v>161505</v>
      </c>
      <c r="D103" s="209">
        <v>-5.7</v>
      </c>
      <c r="E103" s="209">
        <v>-4.4000000000000004</v>
      </c>
    </row>
    <row r="104" spans="1:5" x14ac:dyDescent="0.2">
      <c r="A104" s="90" t="s">
        <v>54</v>
      </c>
      <c r="B104" s="90" t="s">
        <v>142</v>
      </c>
      <c r="C104" s="365">
        <v>163406</v>
      </c>
      <c r="D104" s="209">
        <v>-4</v>
      </c>
      <c r="E104" s="209">
        <v>-5.2</v>
      </c>
    </row>
    <row r="105" spans="1:5" x14ac:dyDescent="0.2">
      <c r="A105" s="90" t="s">
        <v>54</v>
      </c>
      <c r="B105" s="90" t="s">
        <v>143</v>
      </c>
      <c r="C105" s="365">
        <v>167804</v>
      </c>
      <c r="D105" s="209">
        <v>0.6</v>
      </c>
      <c r="E105" s="209">
        <v>-5.4</v>
      </c>
    </row>
    <row r="106" spans="1:5" x14ac:dyDescent="0.2">
      <c r="A106" s="90" t="s">
        <v>54</v>
      </c>
      <c r="B106" s="90" t="s">
        <v>144</v>
      </c>
      <c r="C106" s="365">
        <v>172405</v>
      </c>
      <c r="D106" s="209">
        <v>6.7</v>
      </c>
      <c r="E106" s="209">
        <v>-4.7</v>
      </c>
    </row>
    <row r="107" spans="1:5" x14ac:dyDescent="0.2">
      <c r="A107" s="90" t="s">
        <v>54</v>
      </c>
      <c r="B107" s="90" t="s">
        <v>145</v>
      </c>
      <c r="C107" s="365">
        <v>175142</v>
      </c>
      <c r="D107" s="209">
        <v>9.9</v>
      </c>
      <c r="E107" s="209">
        <v>-3.6</v>
      </c>
    </row>
    <row r="108" spans="1:5" x14ac:dyDescent="0.2">
      <c r="A108" s="90" t="s">
        <v>54</v>
      </c>
      <c r="B108" s="90" t="s">
        <v>146</v>
      </c>
      <c r="C108" s="365">
        <v>176869</v>
      </c>
      <c r="D108" s="209">
        <v>11.1</v>
      </c>
      <c r="E108" s="209">
        <v>-2.2999999999999998</v>
      </c>
    </row>
    <row r="109" spans="1:5" x14ac:dyDescent="0.2">
      <c r="A109" s="90" t="s">
        <v>54</v>
      </c>
      <c r="B109" s="90" t="s">
        <v>147</v>
      </c>
      <c r="C109" s="365">
        <v>178286</v>
      </c>
      <c r="D109" s="209">
        <v>12.6</v>
      </c>
      <c r="E109" s="209">
        <v>-0.8</v>
      </c>
    </row>
    <row r="110" spans="1:5" x14ac:dyDescent="0.2">
      <c r="A110" s="90" t="s">
        <v>54</v>
      </c>
      <c r="B110" s="90" t="s">
        <v>148</v>
      </c>
      <c r="C110" s="365">
        <v>178498</v>
      </c>
      <c r="D110" s="209">
        <v>12.9</v>
      </c>
      <c r="E110" s="209">
        <v>0.9</v>
      </c>
    </row>
    <row r="111" spans="1:5" x14ac:dyDescent="0.2">
      <c r="A111" s="90" t="s">
        <v>54</v>
      </c>
      <c r="B111" s="90" t="s">
        <v>149</v>
      </c>
      <c r="C111" s="365">
        <v>180023</v>
      </c>
      <c r="D111" s="209">
        <v>14.1</v>
      </c>
      <c r="E111" s="209">
        <v>2.8</v>
      </c>
    </row>
    <row r="159" spans="2:2" x14ac:dyDescent="0.2">
      <c r="B159" s="415"/>
    </row>
  </sheetData>
  <mergeCells count="1">
    <mergeCell ref="H1:I1"/>
  </mergeCells>
  <hyperlinks>
    <hyperlink ref="H1:I1" location="Index!A1" display="Regresar al Índice" xr:uid="{FF111256-F2E5-48F7-AA00-36296AB7B137}"/>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274DE-EC8D-4302-B941-032DDA24B850}">
  <sheetPr codeName="Hoja103"/>
  <dimension ref="A1:L159"/>
  <sheetViews>
    <sheetView workbookViewId="0"/>
  </sheetViews>
  <sheetFormatPr baseColWidth="10" defaultRowHeight="14.25" x14ac:dyDescent="0.2"/>
  <cols>
    <col min="1" max="16384" width="11.42578125" style="90"/>
  </cols>
  <sheetData>
    <row r="1" spans="1:12" ht="15" x14ac:dyDescent="0.25">
      <c r="A1" s="63" t="s">
        <v>1269</v>
      </c>
      <c r="H1" s="408" t="s">
        <v>38</v>
      </c>
      <c r="I1" s="408"/>
    </row>
    <row r="2" spans="1:12" x14ac:dyDescent="0.2">
      <c r="A2" s="90" t="s">
        <v>788</v>
      </c>
    </row>
    <row r="5" spans="1:12" x14ac:dyDescent="0.2">
      <c r="A5" s="90" t="s">
        <v>324</v>
      </c>
      <c r="B5" s="90" t="s">
        <v>378</v>
      </c>
      <c r="C5" s="90" t="s">
        <v>807</v>
      </c>
      <c r="D5" s="90" t="s">
        <v>791</v>
      </c>
      <c r="G5" s="90" t="s">
        <v>1089</v>
      </c>
      <c r="H5" s="90" t="s">
        <v>986</v>
      </c>
      <c r="I5" s="90" t="s">
        <v>1090</v>
      </c>
      <c r="J5" s="90" t="s">
        <v>808</v>
      </c>
      <c r="K5" s="90" t="s">
        <v>1087</v>
      </c>
      <c r="L5" s="90" t="s">
        <v>984</v>
      </c>
    </row>
    <row r="6" spans="1:12" x14ac:dyDescent="0.2">
      <c r="A6" s="90" t="s">
        <v>61</v>
      </c>
      <c r="B6" s="90" t="s">
        <v>140</v>
      </c>
      <c r="C6" s="365">
        <v>448</v>
      </c>
      <c r="D6" s="365">
        <v>427</v>
      </c>
      <c r="G6" s="365">
        <v>418</v>
      </c>
      <c r="H6" s="365">
        <v>418</v>
      </c>
      <c r="I6" s="365">
        <v>402</v>
      </c>
      <c r="J6" s="209">
        <v>4</v>
      </c>
      <c r="K6" s="365">
        <v>415</v>
      </c>
      <c r="L6" s="365">
        <v>413</v>
      </c>
    </row>
    <row r="7" spans="1:12" x14ac:dyDescent="0.2">
      <c r="A7" s="90" t="s">
        <v>54</v>
      </c>
      <c r="B7" s="90" t="s">
        <v>141</v>
      </c>
      <c r="C7" s="365">
        <v>450</v>
      </c>
      <c r="D7" s="365">
        <v>429</v>
      </c>
    </row>
    <row r="8" spans="1:12" x14ac:dyDescent="0.2">
      <c r="A8" s="90" t="s">
        <v>54</v>
      </c>
      <c r="B8" s="90" t="s">
        <v>142</v>
      </c>
      <c r="C8" s="365">
        <v>454</v>
      </c>
      <c r="D8" s="365">
        <v>432</v>
      </c>
    </row>
    <row r="9" spans="1:12" x14ac:dyDescent="0.2">
      <c r="A9" s="90" t="s">
        <v>54</v>
      </c>
      <c r="B9" s="90" t="s">
        <v>143</v>
      </c>
      <c r="C9" s="365">
        <v>452</v>
      </c>
      <c r="D9" s="365">
        <v>434</v>
      </c>
    </row>
    <row r="10" spans="1:12" x14ac:dyDescent="0.2">
      <c r="A10" s="90" t="s">
        <v>54</v>
      </c>
      <c r="B10" s="90" t="s">
        <v>144</v>
      </c>
      <c r="C10" s="365">
        <v>453</v>
      </c>
      <c r="D10" s="365">
        <v>437</v>
      </c>
    </row>
    <row r="11" spans="1:12" x14ac:dyDescent="0.2">
      <c r="A11" s="90" t="s">
        <v>54</v>
      </c>
      <c r="B11" s="90" t="s">
        <v>145</v>
      </c>
      <c r="C11" s="365">
        <v>451</v>
      </c>
      <c r="D11" s="365">
        <v>439</v>
      </c>
    </row>
    <row r="12" spans="1:12" x14ac:dyDescent="0.2">
      <c r="A12" s="90" t="s">
        <v>54</v>
      </c>
      <c r="B12" s="90" t="s">
        <v>146</v>
      </c>
      <c r="C12" s="365">
        <v>444</v>
      </c>
      <c r="D12" s="365">
        <v>440</v>
      </c>
    </row>
    <row r="13" spans="1:12" x14ac:dyDescent="0.2">
      <c r="A13" s="90" t="s">
        <v>54</v>
      </c>
      <c r="B13" s="90" t="s">
        <v>147</v>
      </c>
      <c r="C13" s="365">
        <v>448</v>
      </c>
      <c r="D13" s="365">
        <v>442</v>
      </c>
    </row>
    <row r="14" spans="1:12" x14ac:dyDescent="0.2">
      <c r="A14" s="90" t="s">
        <v>54</v>
      </c>
      <c r="B14" s="90" t="s">
        <v>148</v>
      </c>
      <c r="C14" s="365">
        <v>438</v>
      </c>
      <c r="D14" s="365">
        <v>442</v>
      </c>
    </row>
    <row r="15" spans="1:12" x14ac:dyDescent="0.2">
      <c r="A15" s="90" t="s">
        <v>54</v>
      </c>
      <c r="B15" s="90" t="s">
        <v>149</v>
      </c>
      <c r="C15" s="365">
        <v>439</v>
      </c>
      <c r="D15" s="365">
        <v>444</v>
      </c>
    </row>
    <row r="16" spans="1:12" x14ac:dyDescent="0.2">
      <c r="A16" s="90" t="s">
        <v>54</v>
      </c>
      <c r="B16" s="90" t="s">
        <v>150</v>
      </c>
      <c r="C16" s="365">
        <v>437</v>
      </c>
      <c r="D16" s="365">
        <v>445</v>
      </c>
    </row>
    <row r="17" spans="1:4" x14ac:dyDescent="0.2">
      <c r="A17" s="90" t="s">
        <v>54</v>
      </c>
      <c r="B17" s="90" t="s">
        <v>151</v>
      </c>
      <c r="C17" s="365">
        <v>437</v>
      </c>
      <c r="D17" s="365">
        <v>446</v>
      </c>
    </row>
    <row r="18" spans="1:4" x14ac:dyDescent="0.2">
      <c r="A18" s="90" t="s">
        <v>74</v>
      </c>
      <c r="B18" s="90" t="s">
        <v>140</v>
      </c>
      <c r="C18" s="365">
        <v>426</v>
      </c>
      <c r="D18" s="365">
        <v>444</v>
      </c>
    </row>
    <row r="19" spans="1:4" x14ac:dyDescent="0.2">
      <c r="A19" s="90" t="s">
        <v>54</v>
      </c>
      <c r="B19" s="90" t="s">
        <v>141</v>
      </c>
      <c r="C19" s="365">
        <v>423</v>
      </c>
      <c r="D19" s="365">
        <v>442</v>
      </c>
    </row>
    <row r="20" spans="1:4" x14ac:dyDescent="0.2">
      <c r="A20" s="90" t="s">
        <v>54</v>
      </c>
      <c r="B20" s="90" t="s">
        <v>142</v>
      </c>
      <c r="C20" s="365">
        <v>426</v>
      </c>
      <c r="D20" s="365">
        <v>440</v>
      </c>
    </row>
    <row r="21" spans="1:4" x14ac:dyDescent="0.2">
      <c r="A21" s="90" t="s">
        <v>54</v>
      </c>
      <c r="B21" s="90" t="s">
        <v>143</v>
      </c>
      <c r="C21" s="365">
        <v>424</v>
      </c>
      <c r="D21" s="365">
        <v>437</v>
      </c>
    </row>
    <row r="22" spans="1:4" x14ac:dyDescent="0.2">
      <c r="A22" s="90" t="s">
        <v>54</v>
      </c>
      <c r="B22" s="90" t="s">
        <v>144</v>
      </c>
      <c r="C22" s="365">
        <v>425</v>
      </c>
      <c r="D22" s="365">
        <v>435</v>
      </c>
    </row>
    <row r="23" spans="1:4" x14ac:dyDescent="0.2">
      <c r="A23" s="90" t="s">
        <v>54</v>
      </c>
      <c r="B23" s="90" t="s">
        <v>145</v>
      </c>
      <c r="C23" s="365">
        <v>420</v>
      </c>
      <c r="D23" s="365">
        <v>432</v>
      </c>
    </row>
    <row r="24" spans="1:4" x14ac:dyDescent="0.2">
      <c r="A24" s="90" t="s">
        <v>54</v>
      </c>
      <c r="B24" s="90" t="s">
        <v>146</v>
      </c>
      <c r="C24" s="365">
        <v>421</v>
      </c>
      <c r="D24" s="365">
        <v>430</v>
      </c>
    </row>
    <row r="25" spans="1:4" x14ac:dyDescent="0.2">
      <c r="A25" s="90" t="s">
        <v>54</v>
      </c>
      <c r="B25" s="90" t="s">
        <v>147</v>
      </c>
      <c r="C25" s="365">
        <v>423</v>
      </c>
      <c r="D25" s="365">
        <v>428</v>
      </c>
    </row>
    <row r="26" spans="1:4" x14ac:dyDescent="0.2">
      <c r="A26" s="90" t="s">
        <v>54</v>
      </c>
      <c r="B26" s="90" t="s">
        <v>148</v>
      </c>
      <c r="C26" s="365">
        <v>409</v>
      </c>
      <c r="D26" s="365">
        <v>426</v>
      </c>
    </row>
    <row r="27" spans="1:4" x14ac:dyDescent="0.2">
      <c r="A27" s="90" t="s">
        <v>54</v>
      </c>
      <c r="B27" s="90" t="s">
        <v>149</v>
      </c>
      <c r="C27" s="365">
        <v>408</v>
      </c>
      <c r="D27" s="365">
        <v>423</v>
      </c>
    </row>
    <row r="28" spans="1:4" x14ac:dyDescent="0.2">
      <c r="A28" s="90" t="s">
        <v>54</v>
      </c>
      <c r="B28" s="90" t="s">
        <v>150</v>
      </c>
      <c r="C28" s="365">
        <v>408</v>
      </c>
      <c r="D28" s="365">
        <v>421</v>
      </c>
    </row>
    <row r="29" spans="1:4" x14ac:dyDescent="0.2">
      <c r="A29" s="90" t="s">
        <v>54</v>
      </c>
      <c r="B29" s="90" t="s">
        <v>151</v>
      </c>
      <c r="C29" s="365">
        <v>409</v>
      </c>
      <c r="D29" s="365">
        <v>418</v>
      </c>
    </row>
    <row r="30" spans="1:4" x14ac:dyDescent="0.2">
      <c r="A30" s="90" t="s">
        <v>75</v>
      </c>
      <c r="B30" s="90" t="s">
        <v>140</v>
      </c>
      <c r="C30" s="365">
        <v>409</v>
      </c>
      <c r="D30" s="365">
        <v>417</v>
      </c>
    </row>
    <row r="31" spans="1:4" x14ac:dyDescent="0.2">
      <c r="A31" s="90" t="s">
        <v>54</v>
      </c>
      <c r="B31" s="90" t="s">
        <v>141</v>
      </c>
      <c r="C31" s="365">
        <v>409</v>
      </c>
      <c r="D31" s="365">
        <v>416</v>
      </c>
    </row>
    <row r="32" spans="1:4" x14ac:dyDescent="0.2">
      <c r="A32" s="90" t="s">
        <v>54</v>
      </c>
      <c r="B32" s="90" t="s">
        <v>142</v>
      </c>
      <c r="C32" s="365">
        <v>413</v>
      </c>
      <c r="D32" s="365">
        <v>415</v>
      </c>
    </row>
    <row r="33" spans="1:4" x14ac:dyDescent="0.2">
      <c r="A33" s="90" t="s">
        <v>54</v>
      </c>
      <c r="B33" s="90" t="s">
        <v>143</v>
      </c>
      <c r="C33" s="365">
        <v>413</v>
      </c>
      <c r="D33" s="365">
        <v>414</v>
      </c>
    </row>
    <row r="34" spans="1:4" x14ac:dyDescent="0.2">
      <c r="A34" s="90" t="s">
        <v>54</v>
      </c>
      <c r="B34" s="90" t="s">
        <v>144</v>
      </c>
      <c r="C34" s="365">
        <v>414</v>
      </c>
      <c r="D34" s="365">
        <v>413</v>
      </c>
    </row>
    <row r="35" spans="1:4" x14ac:dyDescent="0.2">
      <c r="A35" s="90" t="s">
        <v>54</v>
      </c>
      <c r="B35" s="90" t="s">
        <v>145</v>
      </c>
      <c r="C35" s="365">
        <v>417</v>
      </c>
      <c r="D35" s="365">
        <v>413</v>
      </c>
    </row>
    <row r="36" spans="1:4" x14ac:dyDescent="0.2">
      <c r="A36" s="90" t="s">
        <v>54</v>
      </c>
      <c r="B36" s="90" t="s">
        <v>146</v>
      </c>
      <c r="C36" s="365">
        <v>412</v>
      </c>
      <c r="D36" s="365">
        <v>412</v>
      </c>
    </row>
    <row r="37" spans="1:4" x14ac:dyDescent="0.2">
      <c r="A37" s="90" t="s">
        <v>54</v>
      </c>
      <c r="B37" s="90" t="s">
        <v>147</v>
      </c>
      <c r="C37" s="365">
        <v>410</v>
      </c>
      <c r="D37" s="365">
        <v>411</v>
      </c>
    </row>
    <row r="38" spans="1:4" x14ac:dyDescent="0.2">
      <c r="A38" s="90" t="s">
        <v>54</v>
      </c>
      <c r="B38" s="90" t="s">
        <v>148</v>
      </c>
      <c r="C38" s="365">
        <v>411</v>
      </c>
      <c r="D38" s="365">
        <v>411</v>
      </c>
    </row>
    <row r="39" spans="1:4" x14ac:dyDescent="0.2">
      <c r="A39" s="90" t="s">
        <v>54</v>
      </c>
      <c r="B39" s="90" t="s">
        <v>149</v>
      </c>
      <c r="C39" s="365">
        <v>406</v>
      </c>
      <c r="D39" s="365">
        <v>411</v>
      </c>
    </row>
    <row r="40" spans="1:4" x14ac:dyDescent="0.2">
      <c r="A40" s="90" t="s">
        <v>54</v>
      </c>
      <c r="B40" s="90" t="s">
        <v>150</v>
      </c>
      <c r="C40" s="365">
        <v>404</v>
      </c>
      <c r="D40" s="365">
        <v>411</v>
      </c>
    </row>
    <row r="41" spans="1:4" x14ac:dyDescent="0.2">
      <c r="A41" s="90" t="s">
        <v>54</v>
      </c>
      <c r="B41" s="90" t="s">
        <v>151</v>
      </c>
      <c r="C41" s="365">
        <v>399</v>
      </c>
      <c r="D41" s="365">
        <v>410</v>
      </c>
    </row>
    <row r="42" spans="1:4" x14ac:dyDescent="0.2">
      <c r="A42" s="90" t="s">
        <v>76</v>
      </c>
      <c r="B42" s="90" t="s">
        <v>140</v>
      </c>
      <c r="C42" s="365">
        <v>396</v>
      </c>
      <c r="D42" s="365">
        <v>409</v>
      </c>
    </row>
    <row r="43" spans="1:4" x14ac:dyDescent="0.2">
      <c r="A43" s="90" t="s">
        <v>54</v>
      </c>
      <c r="B43" s="90" t="s">
        <v>141</v>
      </c>
      <c r="C43" s="365">
        <v>397</v>
      </c>
      <c r="D43" s="365">
        <v>408</v>
      </c>
    </row>
    <row r="44" spans="1:4" x14ac:dyDescent="0.2">
      <c r="A44" s="90" t="s">
        <v>54</v>
      </c>
      <c r="B44" s="90" t="s">
        <v>142</v>
      </c>
      <c r="C44" s="365">
        <v>402</v>
      </c>
      <c r="D44" s="365">
        <v>407</v>
      </c>
    </row>
    <row r="45" spans="1:4" x14ac:dyDescent="0.2">
      <c r="A45" s="90" t="s">
        <v>54</v>
      </c>
      <c r="B45" s="90" t="s">
        <v>143</v>
      </c>
      <c r="C45" s="365">
        <v>401</v>
      </c>
      <c r="D45" s="365">
        <v>406</v>
      </c>
    </row>
    <row r="46" spans="1:4" x14ac:dyDescent="0.2">
      <c r="A46" s="90" t="s">
        <v>54</v>
      </c>
      <c r="B46" s="90" t="s">
        <v>144</v>
      </c>
      <c r="C46" s="365">
        <v>402</v>
      </c>
      <c r="D46" s="365">
        <v>405</v>
      </c>
    </row>
    <row r="47" spans="1:4" x14ac:dyDescent="0.2">
      <c r="A47" s="90" t="s">
        <v>54</v>
      </c>
      <c r="B47" s="90" t="s">
        <v>145</v>
      </c>
      <c r="C47" s="365">
        <v>401</v>
      </c>
      <c r="D47" s="365">
        <v>403</v>
      </c>
    </row>
    <row r="48" spans="1:4" x14ac:dyDescent="0.2">
      <c r="A48" s="90" t="s">
        <v>54</v>
      </c>
      <c r="B48" s="90" t="s">
        <v>146</v>
      </c>
      <c r="C48" s="365">
        <v>406</v>
      </c>
      <c r="D48" s="365">
        <v>403</v>
      </c>
    </row>
    <row r="49" spans="1:4" x14ac:dyDescent="0.2">
      <c r="A49" s="90" t="s">
        <v>54</v>
      </c>
      <c r="B49" s="90" t="s">
        <v>147</v>
      </c>
      <c r="C49" s="365">
        <v>404</v>
      </c>
      <c r="D49" s="365">
        <v>402</v>
      </c>
    </row>
    <row r="50" spans="1:4" x14ac:dyDescent="0.2">
      <c r="A50" s="90" t="s">
        <v>54</v>
      </c>
      <c r="B50" s="90" t="s">
        <v>148</v>
      </c>
      <c r="C50" s="365">
        <v>393</v>
      </c>
      <c r="D50" s="365">
        <v>401</v>
      </c>
    </row>
    <row r="51" spans="1:4" x14ac:dyDescent="0.2">
      <c r="A51" s="90" t="s">
        <v>54</v>
      </c>
      <c r="B51" s="90" t="s">
        <v>149</v>
      </c>
      <c r="C51" s="365">
        <v>394</v>
      </c>
      <c r="D51" s="365">
        <v>400</v>
      </c>
    </row>
    <row r="52" spans="1:4" x14ac:dyDescent="0.2">
      <c r="A52" s="90" t="s">
        <v>54</v>
      </c>
      <c r="B52" s="90" t="s">
        <v>150</v>
      </c>
      <c r="C52" s="365">
        <v>395</v>
      </c>
      <c r="D52" s="365">
        <v>399</v>
      </c>
    </row>
    <row r="53" spans="1:4" x14ac:dyDescent="0.2">
      <c r="A53" s="90" t="s">
        <v>54</v>
      </c>
      <c r="B53" s="90" t="s">
        <v>151</v>
      </c>
      <c r="C53" s="365">
        <v>394</v>
      </c>
      <c r="D53" s="365">
        <v>399</v>
      </c>
    </row>
    <row r="54" spans="1:4" x14ac:dyDescent="0.2">
      <c r="A54" s="90" t="s">
        <v>77</v>
      </c>
      <c r="B54" s="90" t="s">
        <v>140</v>
      </c>
      <c r="C54" s="365">
        <v>395</v>
      </c>
      <c r="D54" s="365">
        <v>399</v>
      </c>
    </row>
    <row r="55" spans="1:4" x14ac:dyDescent="0.2">
      <c r="A55" s="90" t="s">
        <v>54</v>
      </c>
      <c r="B55" s="90" t="s">
        <v>141</v>
      </c>
      <c r="C55" s="365">
        <v>393</v>
      </c>
      <c r="D55" s="365">
        <v>398</v>
      </c>
    </row>
    <row r="56" spans="1:4" x14ac:dyDescent="0.2">
      <c r="A56" s="90" t="s">
        <v>54</v>
      </c>
      <c r="B56" s="90" t="s">
        <v>142</v>
      </c>
      <c r="C56" s="365">
        <v>394</v>
      </c>
      <c r="D56" s="365">
        <v>398</v>
      </c>
    </row>
    <row r="57" spans="1:4" x14ac:dyDescent="0.2">
      <c r="A57" s="90" t="s">
        <v>54</v>
      </c>
      <c r="B57" s="90" t="s">
        <v>143</v>
      </c>
      <c r="C57" s="365">
        <v>390</v>
      </c>
      <c r="D57" s="365">
        <v>397</v>
      </c>
    </row>
    <row r="58" spans="1:4" x14ac:dyDescent="0.2">
      <c r="A58" s="90" t="s">
        <v>54</v>
      </c>
      <c r="B58" s="90" t="s">
        <v>144</v>
      </c>
      <c r="C58" s="365">
        <v>391</v>
      </c>
      <c r="D58" s="365">
        <v>396</v>
      </c>
    </row>
    <row r="59" spans="1:4" x14ac:dyDescent="0.2">
      <c r="A59" s="90" t="s">
        <v>54</v>
      </c>
      <c r="B59" s="90" t="s">
        <v>145</v>
      </c>
      <c r="C59" s="365">
        <v>393</v>
      </c>
      <c r="D59" s="365">
        <v>395</v>
      </c>
    </row>
    <row r="60" spans="1:4" x14ac:dyDescent="0.2">
      <c r="A60" s="90" t="s">
        <v>54</v>
      </c>
      <c r="B60" s="90" t="s">
        <v>146</v>
      </c>
      <c r="C60" s="365">
        <v>394</v>
      </c>
      <c r="D60" s="365">
        <v>394</v>
      </c>
    </row>
    <row r="61" spans="1:4" x14ac:dyDescent="0.2">
      <c r="A61" s="90" t="s">
        <v>54</v>
      </c>
      <c r="B61" s="90" t="s">
        <v>147</v>
      </c>
      <c r="C61" s="365">
        <v>396</v>
      </c>
      <c r="D61" s="365">
        <v>394</v>
      </c>
    </row>
    <row r="62" spans="1:4" x14ac:dyDescent="0.2">
      <c r="A62" s="90" t="s">
        <v>54</v>
      </c>
      <c r="B62" s="90" t="s">
        <v>148</v>
      </c>
      <c r="C62" s="365">
        <v>388</v>
      </c>
      <c r="D62" s="365">
        <v>393</v>
      </c>
    </row>
    <row r="63" spans="1:4" x14ac:dyDescent="0.2">
      <c r="A63" s="90" t="s">
        <v>54</v>
      </c>
      <c r="B63" s="90" t="s">
        <v>149</v>
      </c>
      <c r="C63" s="365">
        <v>389</v>
      </c>
      <c r="D63" s="365">
        <v>393</v>
      </c>
    </row>
    <row r="64" spans="1:4" x14ac:dyDescent="0.2">
      <c r="A64" s="90" t="s">
        <v>54</v>
      </c>
      <c r="B64" s="90" t="s">
        <v>150</v>
      </c>
      <c r="C64" s="365">
        <v>387</v>
      </c>
      <c r="D64" s="365">
        <v>392</v>
      </c>
    </row>
    <row r="65" spans="1:4" x14ac:dyDescent="0.2">
      <c r="A65" s="90" t="s">
        <v>54</v>
      </c>
      <c r="B65" s="90" t="s">
        <v>151</v>
      </c>
      <c r="C65" s="365">
        <v>390</v>
      </c>
      <c r="D65" s="365">
        <v>392</v>
      </c>
    </row>
    <row r="66" spans="1:4" x14ac:dyDescent="0.2">
      <c r="A66" s="90" t="s">
        <v>78</v>
      </c>
      <c r="B66" s="90" t="s">
        <v>140</v>
      </c>
      <c r="C66" s="365">
        <v>389</v>
      </c>
      <c r="D66" s="365">
        <v>391</v>
      </c>
    </row>
    <row r="67" spans="1:4" x14ac:dyDescent="0.2">
      <c r="A67" s="90" t="s">
        <v>54</v>
      </c>
      <c r="B67" s="90" t="s">
        <v>141</v>
      </c>
      <c r="C67" s="365">
        <v>387</v>
      </c>
      <c r="D67" s="365">
        <v>391</v>
      </c>
    </row>
    <row r="68" spans="1:4" x14ac:dyDescent="0.2">
      <c r="A68" s="90" t="s">
        <v>54</v>
      </c>
      <c r="B68" s="90" t="s">
        <v>142</v>
      </c>
      <c r="C68" s="365">
        <v>386</v>
      </c>
      <c r="D68" s="365">
        <v>390</v>
      </c>
    </row>
    <row r="69" spans="1:4" x14ac:dyDescent="0.2">
      <c r="A69" s="90" t="s">
        <v>54</v>
      </c>
      <c r="B69" s="90" t="s">
        <v>143</v>
      </c>
      <c r="C69" s="365">
        <v>386</v>
      </c>
      <c r="D69" s="365">
        <v>390</v>
      </c>
    </row>
    <row r="70" spans="1:4" x14ac:dyDescent="0.2">
      <c r="A70" s="90" t="s">
        <v>54</v>
      </c>
      <c r="B70" s="90" t="s">
        <v>144</v>
      </c>
      <c r="C70" s="365">
        <v>388</v>
      </c>
      <c r="D70" s="365">
        <v>389</v>
      </c>
    </row>
    <row r="71" spans="1:4" x14ac:dyDescent="0.2">
      <c r="A71" s="90" t="s">
        <v>54</v>
      </c>
      <c r="B71" s="90" t="s">
        <v>145</v>
      </c>
      <c r="C71" s="365">
        <v>389</v>
      </c>
      <c r="D71" s="365">
        <v>389</v>
      </c>
    </row>
    <row r="72" spans="1:4" x14ac:dyDescent="0.2">
      <c r="A72" s="90" t="s">
        <v>54</v>
      </c>
      <c r="B72" s="90" t="s">
        <v>146</v>
      </c>
      <c r="C72" s="365">
        <v>389</v>
      </c>
      <c r="D72" s="365">
        <v>389</v>
      </c>
    </row>
    <row r="73" spans="1:4" x14ac:dyDescent="0.2">
      <c r="A73" s="90" t="s">
        <v>54</v>
      </c>
      <c r="B73" s="90" t="s">
        <v>147</v>
      </c>
      <c r="C73" s="365">
        <v>388</v>
      </c>
      <c r="D73" s="365">
        <v>388</v>
      </c>
    </row>
    <row r="74" spans="1:4" x14ac:dyDescent="0.2">
      <c r="A74" s="90" t="s">
        <v>54</v>
      </c>
      <c r="B74" s="90" t="s">
        <v>148</v>
      </c>
      <c r="C74" s="365">
        <v>381</v>
      </c>
      <c r="D74" s="365">
        <v>387</v>
      </c>
    </row>
    <row r="75" spans="1:4" x14ac:dyDescent="0.2">
      <c r="A75" s="90" t="s">
        <v>54</v>
      </c>
      <c r="B75" s="90" t="s">
        <v>149</v>
      </c>
      <c r="C75" s="365">
        <v>385</v>
      </c>
      <c r="D75" s="365">
        <v>387</v>
      </c>
    </row>
    <row r="76" spans="1:4" x14ac:dyDescent="0.2">
      <c r="A76" s="90" t="s">
        <v>54</v>
      </c>
      <c r="B76" s="90" t="s">
        <v>150</v>
      </c>
      <c r="C76" s="365">
        <v>387</v>
      </c>
      <c r="D76" s="365">
        <v>387</v>
      </c>
    </row>
    <row r="77" spans="1:4" x14ac:dyDescent="0.2">
      <c r="A77" s="90" t="s">
        <v>54</v>
      </c>
      <c r="B77" s="90" t="s">
        <v>151</v>
      </c>
      <c r="C77" s="365">
        <v>386</v>
      </c>
      <c r="D77" s="365">
        <v>387</v>
      </c>
    </row>
    <row r="78" spans="1:4" x14ac:dyDescent="0.2">
      <c r="A78" s="90" t="s">
        <v>79</v>
      </c>
      <c r="B78" s="90" t="s">
        <v>140</v>
      </c>
      <c r="C78" s="365">
        <v>388</v>
      </c>
      <c r="D78" s="365">
        <v>387</v>
      </c>
    </row>
    <row r="79" spans="1:4" x14ac:dyDescent="0.2">
      <c r="A79" s="90" t="s">
        <v>54</v>
      </c>
      <c r="B79" s="90" t="s">
        <v>141</v>
      </c>
      <c r="C79" s="365">
        <v>387</v>
      </c>
      <c r="D79" s="365">
        <v>387</v>
      </c>
    </row>
    <row r="80" spans="1:4" x14ac:dyDescent="0.2">
      <c r="A80" s="90" t="s">
        <v>54</v>
      </c>
      <c r="B80" s="90" t="s">
        <v>142</v>
      </c>
      <c r="C80" s="365">
        <v>390</v>
      </c>
      <c r="D80" s="365">
        <v>387</v>
      </c>
    </row>
    <row r="81" spans="1:4" x14ac:dyDescent="0.2">
      <c r="A81" s="90" t="s">
        <v>54</v>
      </c>
      <c r="B81" s="90" t="s">
        <v>143</v>
      </c>
      <c r="C81" s="365">
        <v>392</v>
      </c>
      <c r="D81" s="365">
        <v>388</v>
      </c>
    </row>
    <row r="82" spans="1:4" x14ac:dyDescent="0.2">
      <c r="A82" s="90" t="s">
        <v>54</v>
      </c>
      <c r="B82" s="90" t="s">
        <v>144</v>
      </c>
      <c r="C82" s="365">
        <v>399</v>
      </c>
      <c r="D82" s="365">
        <v>388</v>
      </c>
    </row>
    <row r="83" spans="1:4" x14ac:dyDescent="0.2">
      <c r="A83" s="90" t="s">
        <v>54</v>
      </c>
      <c r="B83" s="90" t="s">
        <v>145</v>
      </c>
      <c r="C83" s="365">
        <v>401</v>
      </c>
      <c r="D83" s="365">
        <v>389</v>
      </c>
    </row>
    <row r="84" spans="1:4" x14ac:dyDescent="0.2">
      <c r="A84" s="90" t="s">
        <v>54</v>
      </c>
      <c r="B84" s="90" t="s">
        <v>146</v>
      </c>
      <c r="C84" s="365">
        <v>402</v>
      </c>
      <c r="D84" s="365">
        <v>390</v>
      </c>
    </row>
    <row r="85" spans="1:4" x14ac:dyDescent="0.2">
      <c r="A85" s="90" t="s">
        <v>54</v>
      </c>
      <c r="B85" s="90" t="s">
        <v>147</v>
      </c>
      <c r="C85" s="365">
        <v>397</v>
      </c>
      <c r="D85" s="365">
        <v>391</v>
      </c>
    </row>
    <row r="86" spans="1:4" x14ac:dyDescent="0.2">
      <c r="A86" s="90" t="s">
        <v>54</v>
      </c>
      <c r="B86" s="90" t="s">
        <v>148</v>
      </c>
      <c r="C86" s="365">
        <v>391</v>
      </c>
      <c r="D86" s="365">
        <v>392</v>
      </c>
    </row>
    <row r="87" spans="1:4" x14ac:dyDescent="0.2">
      <c r="A87" s="90" t="s">
        <v>54</v>
      </c>
      <c r="B87" s="90" t="s">
        <v>149</v>
      </c>
      <c r="C87" s="365">
        <v>389</v>
      </c>
      <c r="D87" s="365">
        <v>392</v>
      </c>
    </row>
    <row r="88" spans="1:4" x14ac:dyDescent="0.2">
      <c r="A88" s="90" t="s">
        <v>54</v>
      </c>
      <c r="B88" s="90" t="s">
        <v>150</v>
      </c>
      <c r="C88" s="365">
        <v>388</v>
      </c>
      <c r="D88" s="365">
        <v>392</v>
      </c>
    </row>
    <row r="89" spans="1:4" x14ac:dyDescent="0.2">
      <c r="A89" s="90" t="s">
        <v>54</v>
      </c>
      <c r="B89" s="90" t="s">
        <v>151</v>
      </c>
      <c r="C89" s="365">
        <v>392</v>
      </c>
      <c r="D89" s="365">
        <v>393</v>
      </c>
    </row>
    <row r="90" spans="1:4" x14ac:dyDescent="0.2">
      <c r="A90" s="90" t="s">
        <v>80</v>
      </c>
      <c r="B90" s="90" t="s">
        <v>140</v>
      </c>
      <c r="C90" s="365">
        <v>394</v>
      </c>
      <c r="D90" s="365">
        <v>394</v>
      </c>
    </row>
    <row r="91" spans="1:4" x14ac:dyDescent="0.2">
      <c r="A91" s="90" t="s">
        <v>54</v>
      </c>
      <c r="B91" s="90" t="s">
        <v>141</v>
      </c>
      <c r="C91" s="365">
        <v>395</v>
      </c>
      <c r="D91" s="365">
        <v>394</v>
      </c>
    </row>
    <row r="92" spans="1:4" x14ac:dyDescent="0.2">
      <c r="A92" s="90" t="s">
        <v>54</v>
      </c>
      <c r="B92" s="90" t="s">
        <v>142</v>
      </c>
      <c r="C92" s="365">
        <v>396</v>
      </c>
      <c r="D92" s="365">
        <v>395</v>
      </c>
    </row>
    <row r="93" spans="1:4" x14ac:dyDescent="0.2">
      <c r="A93" s="90" t="s">
        <v>54</v>
      </c>
      <c r="B93" s="90" t="s">
        <v>143</v>
      </c>
      <c r="C93" s="365">
        <v>395</v>
      </c>
      <c r="D93" s="365">
        <v>395</v>
      </c>
    </row>
    <row r="94" spans="1:4" x14ac:dyDescent="0.2">
      <c r="A94" s="90" t="s">
        <v>54</v>
      </c>
      <c r="B94" s="90" t="s">
        <v>144</v>
      </c>
      <c r="C94" s="365">
        <v>396</v>
      </c>
      <c r="D94" s="365">
        <v>395</v>
      </c>
    </row>
    <row r="95" spans="1:4" x14ac:dyDescent="0.2">
      <c r="A95" s="90" t="s">
        <v>54</v>
      </c>
      <c r="B95" s="90" t="s">
        <v>145</v>
      </c>
      <c r="C95" s="365">
        <v>403</v>
      </c>
      <c r="D95" s="365">
        <v>395</v>
      </c>
    </row>
    <row r="96" spans="1:4" x14ac:dyDescent="0.2">
      <c r="A96" s="90" t="s">
        <v>54</v>
      </c>
      <c r="B96" s="90" t="s">
        <v>146</v>
      </c>
      <c r="C96" s="365">
        <v>407</v>
      </c>
      <c r="D96" s="365">
        <v>395</v>
      </c>
    </row>
    <row r="97" spans="1:4" x14ac:dyDescent="0.2">
      <c r="A97" s="90" t="s">
        <v>54</v>
      </c>
      <c r="B97" s="90" t="s">
        <v>147</v>
      </c>
      <c r="C97" s="365">
        <v>409</v>
      </c>
      <c r="D97" s="365">
        <v>396</v>
      </c>
    </row>
    <row r="98" spans="1:4" x14ac:dyDescent="0.2">
      <c r="A98" s="90" t="s">
        <v>54</v>
      </c>
      <c r="B98" s="90" t="s">
        <v>148</v>
      </c>
      <c r="C98" s="365">
        <v>403</v>
      </c>
      <c r="D98" s="365">
        <v>397</v>
      </c>
    </row>
    <row r="99" spans="1:4" x14ac:dyDescent="0.2">
      <c r="A99" s="90" t="s">
        <v>54</v>
      </c>
      <c r="B99" s="90" t="s">
        <v>149</v>
      </c>
      <c r="C99" s="365">
        <v>402</v>
      </c>
      <c r="D99" s="365">
        <v>398</v>
      </c>
    </row>
    <row r="100" spans="1:4" x14ac:dyDescent="0.2">
      <c r="A100" s="90" t="s">
        <v>54</v>
      </c>
      <c r="B100" s="90" t="s">
        <v>150</v>
      </c>
      <c r="C100" s="365">
        <v>404</v>
      </c>
      <c r="D100" s="365">
        <v>400</v>
      </c>
    </row>
    <row r="101" spans="1:4" x14ac:dyDescent="0.2">
      <c r="A101" s="90" t="s">
        <v>54</v>
      </c>
      <c r="B101" s="90" t="s">
        <v>151</v>
      </c>
      <c r="C101" s="365">
        <v>405</v>
      </c>
      <c r="D101" s="365">
        <v>401</v>
      </c>
    </row>
    <row r="102" spans="1:4" x14ac:dyDescent="0.2">
      <c r="A102" s="90" t="s">
        <v>550</v>
      </c>
      <c r="B102" s="90" t="s">
        <v>140</v>
      </c>
      <c r="C102" s="365">
        <v>405</v>
      </c>
      <c r="D102" s="365">
        <v>402</v>
      </c>
    </row>
    <row r="103" spans="1:4" x14ac:dyDescent="0.2">
      <c r="A103" s="90" t="s">
        <v>54</v>
      </c>
      <c r="B103" s="90" t="s">
        <v>141</v>
      </c>
      <c r="C103" s="365">
        <v>412</v>
      </c>
      <c r="D103" s="365">
        <v>403</v>
      </c>
    </row>
    <row r="104" spans="1:4" x14ac:dyDescent="0.2">
      <c r="A104" s="90" t="s">
        <v>54</v>
      </c>
      <c r="B104" s="90" t="s">
        <v>142</v>
      </c>
      <c r="C104" s="365">
        <v>415</v>
      </c>
      <c r="D104" s="365">
        <v>405</v>
      </c>
    </row>
    <row r="105" spans="1:4" x14ac:dyDescent="0.2">
      <c r="A105" s="90" t="s">
        <v>54</v>
      </c>
      <c r="B105" s="90" t="s">
        <v>143</v>
      </c>
      <c r="C105" s="365">
        <v>418</v>
      </c>
      <c r="D105" s="365">
        <v>407</v>
      </c>
    </row>
    <row r="106" spans="1:4" x14ac:dyDescent="0.2">
      <c r="A106" s="90" t="s">
        <v>54</v>
      </c>
      <c r="B106" s="90" t="s">
        <v>144</v>
      </c>
      <c r="C106" s="365">
        <v>420</v>
      </c>
      <c r="D106" s="365">
        <v>409</v>
      </c>
    </row>
    <row r="107" spans="1:4" x14ac:dyDescent="0.2">
      <c r="A107" s="90" t="s">
        <v>54</v>
      </c>
      <c r="B107" s="90" t="s">
        <v>145</v>
      </c>
      <c r="C107" s="365">
        <v>421</v>
      </c>
      <c r="D107" s="365">
        <v>410</v>
      </c>
    </row>
    <row r="108" spans="1:4" x14ac:dyDescent="0.2">
      <c r="A108" s="90" t="s">
        <v>54</v>
      </c>
      <c r="B108" s="90" t="s">
        <v>146</v>
      </c>
      <c r="C108" s="365">
        <v>420</v>
      </c>
      <c r="D108" s="365">
        <v>411</v>
      </c>
    </row>
    <row r="109" spans="1:4" x14ac:dyDescent="0.2">
      <c r="A109" s="90" t="s">
        <v>54</v>
      </c>
      <c r="B109" s="90" t="s">
        <v>147</v>
      </c>
      <c r="C109" s="365">
        <v>419</v>
      </c>
      <c r="D109" s="365">
        <v>412</v>
      </c>
    </row>
    <row r="110" spans="1:4" x14ac:dyDescent="0.2">
      <c r="A110" s="90" t="s">
        <v>54</v>
      </c>
      <c r="B110" s="90" t="s">
        <v>148</v>
      </c>
      <c r="C110" s="365">
        <v>418</v>
      </c>
      <c r="D110" s="365">
        <v>413</v>
      </c>
    </row>
    <row r="111" spans="1:4" x14ac:dyDescent="0.2">
      <c r="A111" s="90" t="s">
        <v>54</v>
      </c>
      <c r="B111" s="90" t="s">
        <v>149</v>
      </c>
      <c r="C111" s="365">
        <v>418</v>
      </c>
      <c r="D111" s="365">
        <v>415</v>
      </c>
    </row>
    <row r="159" spans="2:2" x14ac:dyDescent="0.2">
      <c r="B159" s="415"/>
    </row>
  </sheetData>
  <mergeCells count="1">
    <mergeCell ref="H1:I1"/>
  </mergeCells>
  <hyperlinks>
    <hyperlink ref="H1:I1" location="Index!A1" display="Regresar al Índice" xr:uid="{AC0EE445-978E-4AA5-B018-5A6EAFDB4A22}"/>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819CF-AD19-4431-B235-8C759FE75D3D}">
  <sheetPr codeName="Hoja104"/>
  <dimension ref="A1:I159"/>
  <sheetViews>
    <sheetView workbookViewId="0"/>
  </sheetViews>
  <sheetFormatPr baseColWidth="10" defaultRowHeight="14.25" x14ac:dyDescent="0.2"/>
  <cols>
    <col min="1" max="16384" width="11.42578125" style="90"/>
  </cols>
  <sheetData>
    <row r="1" spans="1:9" ht="15" x14ac:dyDescent="0.25">
      <c r="A1" s="63" t="s">
        <v>1270</v>
      </c>
      <c r="H1" s="408" t="s">
        <v>38</v>
      </c>
      <c r="I1" s="408"/>
    </row>
    <row r="2" spans="1:9" x14ac:dyDescent="0.2">
      <c r="A2" s="90" t="s">
        <v>788</v>
      </c>
    </row>
    <row r="5" spans="1:9" x14ac:dyDescent="0.2">
      <c r="A5" s="90" t="s">
        <v>2</v>
      </c>
      <c r="B5" s="90" t="s">
        <v>793</v>
      </c>
    </row>
    <row r="6" spans="1:9" x14ac:dyDescent="0.2">
      <c r="A6" s="90" t="s">
        <v>17</v>
      </c>
      <c r="B6" s="209">
        <v>0.4</v>
      </c>
    </row>
    <row r="7" spans="1:9" x14ac:dyDescent="0.2">
      <c r="A7" s="90" t="s">
        <v>26</v>
      </c>
      <c r="B7" s="209">
        <v>0.8</v>
      </c>
    </row>
    <row r="8" spans="1:9" x14ac:dyDescent="0.2">
      <c r="A8" s="90" t="s">
        <v>32</v>
      </c>
      <c r="B8" s="209">
        <v>0.8</v>
      </c>
    </row>
    <row r="9" spans="1:9" x14ac:dyDescent="0.2">
      <c r="A9" s="90" t="s">
        <v>31</v>
      </c>
      <c r="B9" s="209">
        <v>0.9</v>
      </c>
    </row>
    <row r="10" spans="1:9" x14ac:dyDescent="0.2">
      <c r="A10" s="90" t="s">
        <v>12</v>
      </c>
      <c r="B10" s="209">
        <v>1.2</v>
      </c>
    </row>
    <row r="11" spans="1:9" x14ac:dyDescent="0.2">
      <c r="A11" s="90" t="s">
        <v>3</v>
      </c>
      <c r="B11" s="209">
        <v>1.4</v>
      </c>
    </row>
    <row r="12" spans="1:9" x14ac:dyDescent="0.2">
      <c r="A12" s="90" t="s">
        <v>9</v>
      </c>
      <c r="B12" s="209">
        <v>2.1</v>
      </c>
    </row>
    <row r="13" spans="1:9" x14ac:dyDescent="0.2">
      <c r="A13" s="90" t="s">
        <v>22</v>
      </c>
      <c r="B13" s="209">
        <v>2.7</v>
      </c>
    </row>
    <row r="14" spans="1:9" x14ac:dyDescent="0.2">
      <c r="A14" s="90" t="s">
        <v>25</v>
      </c>
      <c r="B14" s="209">
        <v>2.7</v>
      </c>
    </row>
    <row r="15" spans="1:9" x14ac:dyDescent="0.2">
      <c r="A15" s="90" t="s">
        <v>23</v>
      </c>
      <c r="B15" s="209">
        <v>3.8</v>
      </c>
    </row>
    <row r="16" spans="1:9" x14ac:dyDescent="0.2">
      <c r="A16" s="90" t="s">
        <v>13</v>
      </c>
      <c r="B16" s="209">
        <v>4.3</v>
      </c>
    </row>
    <row r="17" spans="1:2" x14ac:dyDescent="0.2">
      <c r="A17" s="90" t="s">
        <v>27</v>
      </c>
      <c r="B17" s="209">
        <v>5.6</v>
      </c>
    </row>
    <row r="18" spans="1:2" x14ac:dyDescent="0.2">
      <c r="A18" s="90" t="s">
        <v>14</v>
      </c>
      <c r="B18" s="209">
        <v>6.2</v>
      </c>
    </row>
    <row r="19" spans="1:2" x14ac:dyDescent="0.2">
      <c r="A19" s="90" t="s">
        <v>29</v>
      </c>
      <c r="B19" s="209">
        <v>6.4</v>
      </c>
    </row>
    <row r="20" spans="1:2" x14ac:dyDescent="0.2">
      <c r="A20" s="90" t="s">
        <v>0</v>
      </c>
      <c r="B20" s="209">
        <v>6.5</v>
      </c>
    </row>
    <row r="21" spans="1:2" x14ac:dyDescent="0.2">
      <c r="A21" s="90" t="s">
        <v>10</v>
      </c>
      <c r="B21" s="209">
        <v>6.9</v>
      </c>
    </row>
    <row r="22" spans="1:2" x14ac:dyDescent="0.2">
      <c r="A22" s="90" t="s">
        <v>8</v>
      </c>
      <c r="B22" s="209">
        <v>9.1</v>
      </c>
    </row>
    <row r="23" spans="1:2" x14ac:dyDescent="0.2">
      <c r="A23" s="90" t="s">
        <v>20</v>
      </c>
      <c r="B23" s="209">
        <v>12.6</v>
      </c>
    </row>
    <row r="24" spans="1:2" x14ac:dyDescent="0.2">
      <c r="A24" s="90" t="s">
        <v>4</v>
      </c>
      <c r="B24" s="209">
        <v>17.7</v>
      </c>
    </row>
    <row r="159" spans="2:2" x14ac:dyDescent="0.2">
      <c r="B159" s="415"/>
    </row>
  </sheetData>
  <mergeCells count="1">
    <mergeCell ref="H1:I1"/>
  </mergeCells>
  <hyperlinks>
    <hyperlink ref="H1:I1" location="Index!A1" display="Regresar al Índice" xr:uid="{B5D7758A-1BAF-453A-B181-E0DA3E2558ED}"/>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5F960-FE1A-42E8-856F-3D5A7A0FA3DF}">
  <sheetPr codeName="Hoja105"/>
  <dimension ref="A1:M159"/>
  <sheetViews>
    <sheetView workbookViewId="0"/>
  </sheetViews>
  <sheetFormatPr baseColWidth="10" defaultRowHeight="14.25" x14ac:dyDescent="0.2"/>
  <cols>
    <col min="1" max="16384" width="11.42578125" style="90"/>
  </cols>
  <sheetData>
    <row r="1" spans="1:13" ht="15" x14ac:dyDescent="0.25">
      <c r="A1" s="63" t="s">
        <v>1271</v>
      </c>
      <c r="H1" s="408" t="s">
        <v>38</v>
      </c>
      <c r="I1" s="408"/>
    </row>
    <row r="2" spans="1:13" x14ac:dyDescent="0.2">
      <c r="A2" s="90" t="s">
        <v>788</v>
      </c>
    </row>
    <row r="5" spans="1:13" x14ac:dyDescent="0.2">
      <c r="A5" s="90" t="s">
        <v>324</v>
      </c>
      <c r="B5" s="90" t="s">
        <v>378</v>
      </c>
      <c r="C5" s="90" t="s">
        <v>809</v>
      </c>
      <c r="D5" s="90" t="s">
        <v>791</v>
      </c>
      <c r="G5" s="90" t="s">
        <v>149</v>
      </c>
      <c r="H5" s="90" t="s">
        <v>148</v>
      </c>
      <c r="I5" s="90" t="s">
        <v>694</v>
      </c>
      <c r="J5" s="90" t="s">
        <v>1086</v>
      </c>
      <c r="K5" s="90" t="s">
        <v>983</v>
      </c>
      <c r="L5" s="90" t="s">
        <v>1087</v>
      </c>
      <c r="M5" s="90" t="s">
        <v>984</v>
      </c>
    </row>
    <row r="6" spans="1:13" x14ac:dyDescent="0.2">
      <c r="A6" s="90" t="s">
        <v>61</v>
      </c>
      <c r="B6" s="90" t="s">
        <v>140</v>
      </c>
      <c r="C6" s="365">
        <v>132542</v>
      </c>
      <c r="D6" s="365">
        <v>125560</v>
      </c>
      <c r="G6" s="365">
        <v>187080</v>
      </c>
      <c r="H6" s="365">
        <v>192303</v>
      </c>
      <c r="I6" s="365">
        <v>195719</v>
      </c>
      <c r="J6" s="209">
        <v>-4.4000000000000004</v>
      </c>
      <c r="K6" s="209">
        <v>-1.7</v>
      </c>
      <c r="L6" s="365">
        <v>200838</v>
      </c>
      <c r="M6" s="365">
        <v>201558</v>
      </c>
    </row>
    <row r="7" spans="1:13" x14ac:dyDescent="0.2">
      <c r="A7" s="90" t="s">
        <v>54</v>
      </c>
      <c r="B7" s="90" t="s">
        <v>141</v>
      </c>
      <c r="C7" s="365">
        <v>132003</v>
      </c>
      <c r="D7" s="365">
        <v>126180</v>
      </c>
    </row>
    <row r="8" spans="1:13" x14ac:dyDescent="0.2">
      <c r="A8" s="90" t="s">
        <v>54</v>
      </c>
      <c r="B8" s="90" t="s">
        <v>142</v>
      </c>
      <c r="C8" s="365">
        <v>134911</v>
      </c>
      <c r="D8" s="365">
        <v>126844</v>
      </c>
    </row>
    <row r="9" spans="1:13" x14ac:dyDescent="0.2">
      <c r="A9" s="90" t="s">
        <v>54</v>
      </c>
      <c r="B9" s="90" t="s">
        <v>143</v>
      </c>
      <c r="C9" s="365">
        <v>135436</v>
      </c>
      <c r="D9" s="365">
        <v>127707</v>
      </c>
    </row>
    <row r="10" spans="1:13" x14ac:dyDescent="0.2">
      <c r="A10" s="90" t="s">
        <v>54</v>
      </c>
      <c r="B10" s="90" t="s">
        <v>144</v>
      </c>
      <c r="C10" s="365">
        <v>137183</v>
      </c>
      <c r="D10" s="365">
        <v>128808</v>
      </c>
    </row>
    <row r="11" spans="1:13" x14ac:dyDescent="0.2">
      <c r="A11" s="90" t="s">
        <v>54</v>
      </c>
      <c r="B11" s="90" t="s">
        <v>145</v>
      </c>
      <c r="C11" s="365">
        <v>137311</v>
      </c>
      <c r="D11" s="365">
        <v>129765</v>
      </c>
    </row>
    <row r="12" spans="1:13" x14ac:dyDescent="0.2">
      <c r="A12" s="90" t="s">
        <v>54</v>
      </c>
      <c r="B12" s="90" t="s">
        <v>146</v>
      </c>
      <c r="C12" s="365">
        <v>135598</v>
      </c>
      <c r="D12" s="365">
        <v>130719</v>
      </c>
    </row>
    <row r="13" spans="1:13" x14ac:dyDescent="0.2">
      <c r="A13" s="90" t="s">
        <v>54</v>
      </c>
      <c r="B13" s="90" t="s">
        <v>147</v>
      </c>
      <c r="C13" s="365">
        <v>135693</v>
      </c>
      <c r="D13" s="365">
        <v>131835</v>
      </c>
    </row>
    <row r="14" spans="1:13" x14ac:dyDescent="0.2">
      <c r="A14" s="90" t="s">
        <v>54</v>
      </c>
      <c r="B14" s="90" t="s">
        <v>148</v>
      </c>
      <c r="C14" s="365">
        <v>135379</v>
      </c>
      <c r="D14" s="365">
        <v>132891</v>
      </c>
    </row>
    <row r="15" spans="1:13" x14ac:dyDescent="0.2">
      <c r="A15" s="90" t="s">
        <v>54</v>
      </c>
      <c r="B15" s="90" t="s">
        <v>149</v>
      </c>
      <c r="C15" s="365">
        <v>137228</v>
      </c>
      <c r="D15" s="365">
        <v>133881</v>
      </c>
    </row>
    <row r="16" spans="1:13" x14ac:dyDescent="0.2">
      <c r="A16" s="90" t="s">
        <v>54</v>
      </c>
      <c r="B16" s="90" t="s">
        <v>150</v>
      </c>
      <c r="C16" s="365">
        <v>136598</v>
      </c>
      <c r="D16" s="365">
        <v>134732</v>
      </c>
    </row>
    <row r="17" spans="1:4" x14ac:dyDescent="0.2">
      <c r="A17" s="90" t="s">
        <v>54</v>
      </c>
      <c r="B17" s="90" t="s">
        <v>151</v>
      </c>
      <c r="C17" s="365">
        <v>137134</v>
      </c>
      <c r="D17" s="365">
        <v>135585</v>
      </c>
    </row>
    <row r="18" spans="1:4" x14ac:dyDescent="0.2">
      <c r="A18" s="90" t="s">
        <v>74</v>
      </c>
      <c r="B18" s="90" t="s">
        <v>140</v>
      </c>
      <c r="C18" s="365">
        <v>137068</v>
      </c>
      <c r="D18" s="365">
        <v>135962</v>
      </c>
    </row>
    <row r="19" spans="1:4" x14ac:dyDescent="0.2">
      <c r="A19" s="90" t="s">
        <v>54</v>
      </c>
      <c r="B19" s="90" t="s">
        <v>141</v>
      </c>
      <c r="C19" s="365">
        <v>138202</v>
      </c>
      <c r="D19" s="365">
        <v>136478</v>
      </c>
    </row>
    <row r="20" spans="1:4" x14ac:dyDescent="0.2">
      <c r="A20" s="90" t="s">
        <v>54</v>
      </c>
      <c r="B20" s="90" t="s">
        <v>142</v>
      </c>
      <c r="C20" s="365">
        <v>135755</v>
      </c>
      <c r="D20" s="365">
        <v>136549</v>
      </c>
    </row>
    <row r="21" spans="1:4" x14ac:dyDescent="0.2">
      <c r="A21" s="90" t="s">
        <v>54</v>
      </c>
      <c r="B21" s="90" t="s">
        <v>143</v>
      </c>
      <c r="C21" s="365">
        <v>135620</v>
      </c>
      <c r="D21" s="365">
        <v>136564</v>
      </c>
    </row>
    <row r="22" spans="1:4" x14ac:dyDescent="0.2">
      <c r="A22" s="90" t="s">
        <v>54</v>
      </c>
      <c r="B22" s="90" t="s">
        <v>144</v>
      </c>
      <c r="C22" s="365">
        <v>135760</v>
      </c>
      <c r="D22" s="365">
        <v>136446</v>
      </c>
    </row>
    <row r="23" spans="1:4" x14ac:dyDescent="0.2">
      <c r="A23" s="90" t="s">
        <v>54</v>
      </c>
      <c r="B23" s="90" t="s">
        <v>145</v>
      </c>
      <c r="C23" s="365">
        <v>135146</v>
      </c>
      <c r="D23" s="365">
        <v>136265</v>
      </c>
    </row>
    <row r="24" spans="1:4" x14ac:dyDescent="0.2">
      <c r="A24" s="90" t="s">
        <v>54</v>
      </c>
      <c r="B24" s="90" t="s">
        <v>146</v>
      </c>
      <c r="C24" s="365">
        <v>133261</v>
      </c>
      <c r="D24" s="365">
        <v>136070</v>
      </c>
    </row>
    <row r="25" spans="1:4" x14ac:dyDescent="0.2">
      <c r="A25" s="90" t="s">
        <v>54</v>
      </c>
      <c r="B25" s="90" t="s">
        <v>147</v>
      </c>
      <c r="C25" s="365">
        <v>136395</v>
      </c>
      <c r="D25" s="365">
        <v>136129</v>
      </c>
    </row>
    <row r="26" spans="1:4" x14ac:dyDescent="0.2">
      <c r="A26" s="90" t="s">
        <v>54</v>
      </c>
      <c r="B26" s="90" t="s">
        <v>148</v>
      </c>
      <c r="C26" s="365">
        <v>138072</v>
      </c>
      <c r="D26" s="365">
        <v>136353</v>
      </c>
    </row>
    <row r="27" spans="1:4" x14ac:dyDescent="0.2">
      <c r="A27" s="90" t="s">
        <v>54</v>
      </c>
      <c r="B27" s="90" t="s">
        <v>149</v>
      </c>
      <c r="C27" s="365">
        <v>138343</v>
      </c>
      <c r="D27" s="365">
        <v>136446</v>
      </c>
    </row>
    <row r="28" spans="1:4" x14ac:dyDescent="0.2">
      <c r="A28" s="90" t="s">
        <v>54</v>
      </c>
      <c r="B28" s="90" t="s">
        <v>150</v>
      </c>
      <c r="C28" s="365">
        <v>140999</v>
      </c>
      <c r="D28" s="365">
        <v>136813</v>
      </c>
    </row>
    <row r="29" spans="1:4" x14ac:dyDescent="0.2">
      <c r="A29" s="90" t="s">
        <v>54</v>
      </c>
      <c r="B29" s="90" t="s">
        <v>151</v>
      </c>
      <c r="C29" s="365">
        <v>138657</v>
      </c>
      <c r="D29" s="365">
        <v>136940</v>
      </c>
    </row>
    <row r="30" spans="1:4" x14ac:dyDescent="0.2">
      <c r="A30" s="90" t="s">
        <v>75</v>
      </c>
      <c r="B30" s="90" t="s">
        <v>140</v>
      </c>
      <c r="C30" s="365">
        <v>138297</v>
      </c>
      <c r="D30" s="365">
        <v>137042</v>
      </c>
    </row>
    <row r="31" spans="1:4" x14ac:dyDescent="0.2">
      <c r="A31" s="90" t="s">
        <v>54</v>
      </c>
      <c r="B31" s="90" t="s">
        <v>141</v>
      </c>
      <c r="C31" s="365">
        <v>135299</v>
      </c>
      <c r="D31" s="365">
        <v>136800</v>
      </c>
    </row>
    <row r="32" spans="1:4" x14ac:dyDescent="0.2">
      <c r="A32" s="90" t="s">
        <v>54</v>
      </c>
      <c r="B32" s="90" t="s">
        <v>142</v>
      </c>
      <c r="C32" s="365">
        <v>136376</v>
      </c>
      <c r="D32" s="365">
        <v>136852</v>
      </c>
    </row>
    <row r="33" spans="1:4" x14ac:dyDescent="0.2">
      <c r="A33" s="90" t="s">
        <v>54</v>
      </c>
      <c r="B33" s="90" t="s">
        <v>143</v>
      </c>
      <c r="C33" s="365">
        <v>137921</v>
      </c>
      <c r="D33" s="365">
        <v>137044</v>
      </c>
    </row>
    <row r="34" spans="1:4" x14ac:dyDescent="0.2">
      <c r="A34" s="90" t="s">
        <v>54</v>
      </c>
      <c r="B34" s="90" t="s">
        <v>144</v>
      </c>
      <c r="C34" s="365">
        <v>138944</v>
      </c>
      <c r="D34" s="365">
        <v>137309</v>
      </c>
    </row>
    <row r="35" spans="1:4" x14ac:dyDescent="0.2">
      <c r="A35" s="90" t="s">
        <v>54</v>
      </c>
      <c r="B35" s="90" t="s">
        <v>145</v>
      </c>
      <c r="C35" s="365">
        <v>141006</v>
      </c>
      <c r="D35" s="365">
        <v>137798</v>
      </c>
    </row>
    <row r="36" spans="1:4" x14ac:dyDescent="0.2">
      <c r="A36" s="90" t="s">
        <v>54</v>
      </c>
      <c r="B36" s="90" t="s">
        <v>146</v>
      </c>
      <c r="C36" s="365">
        <v>141101</v>
      </c>
      <c r="D36" s="365">
        <v>138451</v>
      </c>
    </row>
    <row r="37" spans="1:4" x14ac:dyDescent="0.2">
      <c r="A37" s="90" t="s">
        <v>54</v>
      </c>
      <c r="B37" s="90" t="s">
        <v>147</v>
      </c>
      <c r="C37" s="365">
        <v>140867</v>
      </c>
      <c r="D37" s="365">
        <v>138824</v>
      </c>
    </row>
    <row r="38" spans="1:4" x14ac:dyDescent="0.2">
      <c r="A38" s="90" t="s">
        <v>54</v>
      </c>
      <c r="B38" s="90" t="s">
        <v>148</v>
      </c>
      <c r="C38" s="365">
        <v>143124</v>
      </c>
      <c r="D38" s="365">
        <v>139244</v>
      </c>
    </row>
    <row r="39" spans="1:4" x14ac:dyDescent="0.2">
      <c r="A39" s="90" t="s">
        <v>54</v>
      </c>
      <c r="B39" s="90" t="s">
        <v>149</v>
      </c>
      <c r="C39" s="365">
        <v>145017</v>
      </c>
      <c r="D39" s="365">
        <v>139801</v>
      </c>
    </row>
    <row r="40" spans="1:4" x14ac:dyDescent="0.2">
      <c r="A40" s="90" t="s">
        <v>54</v>
      </c>
      <c r="B40" s="90" t="s">
        <v>150</v>
      </c>
      <c r="C40" s="365">
        <v>146837</v>
      </c>
      <c r="D40" s="365">
        <v>140287</v>
      </c>
    </row>
    <row r="41" spans="1:4" x14ac:dyDescent="0.2">
      <c r="A41" s="90" t="s">
        <v>54</v>
      </c>
      <c r="B41" s="90" t="s">
        <v>151</v>
      </c>
      <c r="C41" s="365">
        <v>148110</v>
      </c>
      <c r="D41" s="365">
        <v>141075</v>
      </c>
    </row>
    <row r="42" spans="1:4" x14ac:dyDescent="0.2">
      <c r="A42" s="90" t="s">
        <v>76</v>
      </c>
      <c r="B42" s="90" t="s">
        <v>140</v>
      </c>
      <c r="C42" s="365">
        <v>143355</v>
      </c>
      <c r="D42" s="365">
        <v>141496</v>
      </c>
    </row>
    <row r="43" spans="1:4" x14ac:dyDescent="0.2">
      <c r="A43" s="90" t="s">
        <v>54</v>
      </c>
      <c r="B43" s="90" t="s">
        <v>141</v>
      </c>
      <c r="C43" s="365">
        <v>144166</v>
      </c>
      <c r="D43" s="365">
        <v>142235</v>
      </c>
    </row>
    <row r="44" spans="1:4" x14ac:dyDescent="0.2">
      <c r="A44" s="90" t="s">
        <v>54</v>
      </c>
      <c r="B44" s="90" t="s">
        <v>142</v>
      </c>
      <c r="C44" s="365">
        <v>145207</v>
      </c>
      <c r="D44" s="365">
        <v>142971</v>
      </c>
    </row>
    <row r="45" spans="1:4" x14ac:dyDescent="0.2">
      <c r="A45" s="90" t="s">
        <v>54</v>
      </c>
      <c r="B45" s="90" t="s">
        <v>143</v>
      </c>
      <c r="C45" s="365">
        <v>147078</v>
      </c>
      <c r="D45" s="365">
        <v>143734</v>
      </c>
    </row>
    <row r="46" spans="1:4" x14ac:dyDescent="0.2">
      <c r="A46" s="90" t="s">
        <v>54</v>
      </c>
      <c r="B46" s="90" t="s">
        <v>144</v>
      </c>
      <c r="C46" s="365">
        <v>145950</v>
      </c>
      <c r="D46" s="365">
        <v>144318</v>
      </c>
    </row>
    <row r="47" spans="1:4" x14ac:dyDescent="0.2">
      <c r="A47" s="90" t="s">
        <v>54</v>
      </c>
      <c r="B47" s="90" t="s">
        <v>145</v>
      </c>
      <c r="C47" s="365">
        <v>148723</v>
      </c>
      <c r="D47" s="365">
        <v>144961</v>
      </c>
    </row>
    <row r="48" spans="1:4" x14ac:dyDescent="0.2">
      <c r="A48" s="90" t="s">
        <v>54</v>
      </c>
      <c r="B48" s="90" t="s">
        <v>146</v>
      </c>
      <c r="C48" s="365">
        <v>147632</v>
      </c>
      <c r="D48" s="365">
        <v>145506</v>
      </c>
    </row>
    <row r="49" spans="1:4" x14ac:dyDescent="0.2">
      <c r="A49" s="90" t="s">
        <v>54</v>
      </c>
      <c r="B49" s="90" t="s">
        <v>147</v>
      </c>
      <c r="C49" s="365">
        <v>152741</v>
      </c>
      <c r="D49" s="365">
        <v>146495</v>
      </c>
    </row>
    <row r="50" spans="1:4" x14ac:dyDescent="0.2">
      <c r="A50" s="90" t="s">
        <v>54</v>
      </c>
      <c r="B50" s="90" t="s">
        <v>148</v>
      </c>
      <c r="C50" s="365">
        <v>156454</v>
      </c>
      <c r="D50" s="365">
        <v>147606</v>
      </c>
    </row>
    <row r="51" spans="1:4" x14ac:dyDescent="0.2">
      <c r="A51" s="90" t="s">
        <v>54</v>
      </c>
      <c r="B51" s="90" t="s">
        <v>149</v>
      </c>
      <c r="C51" s="365">
        <v>162705</v>
      </c>
      <c r="D51" s="365">
        <v>149080</v>
      </c>
    </row>
    <row r="52" spans="1:4" x14ac:dyDescent="0.2">
      <c r="A52" s="90" t="s">
        <v>54</v>
      </c>
      <c r="B52" s="90" t="s">
        <v>150</v>
      </c>
      <c r="C52" s="365">
        <v>166273</v>
      </c>
      <c r="D52" s="365">
        <v>150700</v>
      </c>
    </row>
    <row r="53" spans="1:4" x14ac:dyDescent="0.2">
      <c r="A53" s="90" t="s">
        <v>54</v>
      </c>
      <c r="B53" s="90" t="s">
        <v>151</v>
      </c>
      <c r="C53" s="365">
        <v>167561</v>
      </c>
      <c r="D53" s="365">
        <v>152320</v>
      </c>
    </row>
    <row r="54" spans="1:4" x14ac:dyDescent="0.2">
      <c r="A54" s="90" t="s">
        <v>77</v>
      </c>
      <c r="B54" s="90" t="s">
        <v>140</v>
      </c>
      <c r="C54" s="365">
        <v>166202</v>
      </c>
      <c r="D54" s="365">
        <v>154224</v>
      </c>
    </row>
    <row r="55" spans="1:4" x14ac:dyDescent="0.2">
      <c r="A55" s="90" t="s">
        <v>54</v>
      </c>
      <c r="B55" s="90" t="s">
        <v>141</v>
      </c>
      <c r="C55" s="365">
        <v>165255</v>
      </c>
      <c r="D55" s="365">
        <v>155982</v>
      </c>
    </row>
    <row r="56" spans="1:4" x14ac:dyDescent="0.2">
      <c r="A56" s="90" t="s">
        <v>54</v>
      </c>
      <c r="B56" s="90" t="s">
        <v>142</v>
      </c>
      <c r="C56" s="365">
        <v>169563</v>
      </c>
      <c r="D56" s="365">
        <v>158011</v>
      </c>
    </row>
    <row r="57" spans="1:4" x14ac:dyDescent="0.2">
      <c r="A57" s="90" t="s">
        <v>54</v>
      </c>
      <c r="B57" s="90" t="s">
        <v>143</v>
      </c>
      <c r="C57" s="365">
        <v>169234</v>
      </c>
      <c r="D57" s="365">
        <v>159858</v>
      </c>
    </row>
    <row r="58" spans="1:4" x14ac:dyDescent="0.2">
      <c r="A58" s="90" t="s">
        <v>54</v>
      </c>
      <c r="B58" s="90" t="s">
        <v>144</v>
      </c>
      <c r="C58" s="365">
        <v>167441</v>
      </c>
      <c r="D58" s="365">
        <v>161649</v>
      </c>
    </row>
    <row r="59" spans="1:4" x14ac:dyDescent="0.2">
      <c r="A59" s="90" t="s">
        <v>54</v>
      </c>
      <c r="B59" s="90" t="s">
        <v>145</v>
      </c>
      <c r="C59" s="365">
        <v>167945</v>
      </c>
      <c r="D59" s="365">
        <v>163250</v>
      </c>
    </row>
    <row r="60" spans="1:4" x14ac:dyDescent="0.2">
      <c r="A60" s="90" t="s">
        <v>54</v>
      </c>
      <c r="B60" s="90" t="s">
        <v>146</v>
      </c>
      <c r="C60" s="365">
        <v>169689</v>
      </c>
      <c r="D60" s="365">
        <v>165089</v>
      </c>
    </row>
    <row r="61" spans="1:4" x14ac:dyDescent="0.2">
      <c r="A61" s="90" t="s">
        <v>54</v>
      </c>
      <c r="B61" s="90" t="s">
        <v>147</v>
      </c>
      <c r="C61" s="365">
        <v>169933</v>
      </c>
      <c r="D61" s="365">
        <v>166521</v>
      </c>
    </row>
    <row r="62" spans="1:4" x14ac:dyDescent="0.2">
      <c r="A62" s="90" t="s">
        <v>54</v>
      </c>
      <c r="B62" s="90" t="s">
        <v>148</v>
      </c>
      <c r="C62" s="365">
        <v>171982</v>
      </c>
      <c r="D62" s="365">
        <v>167815</v>
      </c>
    </row>
    <row r="63" spans="1:4" x14ac:dyDescent="0.2">
      <c r="A63" s="90" t="s">
        <v>54</v>
      </c>
      <c r="B63" s="90" t="s">
        <v>149</v>
      </c>
      <c r="C63" s="365">
        <v>175631</v>
      </c>
      <c r="D63" s="365">
        <v>168892</v>
      </c>
    </row>
    <row r="64" spans="1:4" x14ac:dyDescent="0.2">
      <c r="A64" s="90" t="s">
        <v>54</v>
      </c>
      <c r="B64" s="90" t="s">
        <v>150</v>
      </c>
      <c r="C64" s="365">
        <v>177347</v>
      </c>
      <c r="D64" s="365">
        <v>169815</v>
      </c>
    </row>
    <row r="65" spans="1:4" x14ac:dyDescent="0.2">
      <c r="A65" s="90" t="s">
        <v>54</v>
      </c>
      <c r="B65" s="90" t="s">
        <v>151</v>
      </c>
      <c r="C65" s="365">
        <v>179261</v>
      </c>
      <c r="D65" s="365">
        <v>170790</v>
      </c>
    </row>
    <row r="66" spans="1:4" x14ac:dyDescent="0.2">
      <c r="A66" s="90" t="s">
        <v>78</v>
      </c>
      <c r="B66" s="90" t="s">
        <v>140</v>
      </c>
      <c r="C66" s="365">
        <v>175560</v>
      </c>
      <c r="D66" s="365">
        <v>171570</v>
      </c>
    </row>
    <row r="67" spans="1:4" x14ac:dyDescent="0.2">
      <c r="A67" s="90" t="s">
        <v>54</v>
      </c>
      <c r="B67" s="90" t="s">
        <v>141</v>
      </c>
      <c r="C67" s="365">
        <v>175111</v>
      </c>
      <c r="D67" s="365">
        <v>172391</v>
      </c>
    </row>
    <row r="68" spans="1:4" x14ac:dyDescent="0.2">
      <c r="A68" s="90" t="s">
        <v>54</v>
      </c>
      <c r="B68" s="90" t="s">
        <v>142</v>
      </c>
      <c r="C68" s="365">
        <v>175854</v>
      </c>
      <c r="D68" s="365">
        <v>172916</v>
      </c>
    </row>
    <row r="69" spans="1:4" x14ac:dyDescent="0.2">
      <c r="A69" s="90" t="s">
        <v>54</v>
      </c>
      <c r="B69" s="90" t="s">
        <v>143</v>
      </c>
      <c r="C69" s="365">
        <v>177884</v>
      </c>
      <c r="D69" s="365">
        <v>173636</v>
      </c>
    </row>
    <row r="70" spans="1:4" x14ac:dyDescent="0.2">
      <c r="A70" s="90" t="s">
        <v>54</v>
      </c>
      <c r="B70" s="90" t="s">
        <v>144</v>
      </c>
      <c r="C70" s="365">
        <v>180730</v>
      </c>
      <c r="D70" s="365">
        <v>174744</v>
      </c>
    </row>
    <row r="71" spans="1:4" x14ac:dyDescent="0.2">
      <c r="A71" s="90" t="s">
        <v>54</v>
      </c>
      <c r="B71" s="90" t="s">
        <v>145</v>
      </c>
      <c r="C71" s="365">
        <v>182595</v>
      </c>
      <c r="D71" s="365">
        <v>175965</v>
      </c>
    </row>
    <row r="72" spans="1:4" x14ac:dyDescent="0.2">
      <c r="A72" s="90" t="s">
        <v>54</v>
      </c>
      <c r="B72" s="90" t="s">
        <v>146</v>
      </c>
      <c r="C72" s="365">
        <v>185563</v>
      </c>
      <c r="D72" s="365">
        <v>177288</v>
      </c>
    </row>
    <row r="73" spans="1:4" x14ac:dyDescent="0.2">
      <c r="A73" s="90" t="s">
        <v>54</v>
      </c>
      <c r="B73" s="90" t="s">
        <v>147</v>
      </c>
      <c r="C73" s="365">
        <v>188966</v>
      </c>
      <c r="D73" s="365">
        <v>178874</v>
      </c>
    </row>
    <row r="74" spans="1:4" x14ac:dyDescent="0.2">
      <c r="A74" s="90" t="s">
        <v>54</v>
      </c>
      <c r="B74" s="90" t="s">
        <v>148</v>
      </c>
      <c r="C74" s="365">
        <v>192371</v>
      </c>
      <c r="D74" s="365">
        <v>180573</v>
      </c>
    </row>
    <row r="75" spans="1:4" x14ac:dyDescent="0.2">
      <c r="A75" s="90" t="s">
        <v>54</v>
      </c>
      <c r="B75" s="90" t="s">
        <v>149</v>
      </c>
      <c r="C75" s="365">
        <v>194536</v>
      </c>
      <c r="D75" s="365">
        <v>182148</v>
      </c>
    </row>
    <row r="76" spans="1:4" x14ac:dyDescent="0.2">
      <c r="A76" s="90" t="s">
        <v>54</v>
      </c>
      <c r="B76" s="90" t="s">
        <v>150</v>
      </c>
      <c r="C76" s="365">
        <v>194720</v>
      </c>
      <c r="D76" s="365">
        <v>183596</v>
      </c>
    </row>
    <row r="77" spans="1:4" x14ac:dyDescent="0.2">
      <c r="A77" s="90" t="s">
        <v>54</v>
      </c>
      <c r="B77" s="90" t="s">
        <v>151</v>
      </c>
      <c r="C77" s="365">
        <v>195275</v>
      </c>
      <c r="D77" s="365">
        <v>184930</v>
      </c>
    </row>
    <row r="78" spans="1:4" x14ac:dyDescent="0.2">
      <c r="A78" s="90" t="s">
        <v>79</v>
      </c>
      <c r="B78" s="90" t="s">
        <v>140</v>
      </c>
      <c r="C78" s="365">
        <v>195653</v>
      </c>
      <c r="D78" s="365">
        <v>186605</v>
      </c>
    </row>
    <row r="79" spans="1:4" x14ac:dyDescent="0.2">
      <c r="A79" s="90" t="s">
        <v>54</v>
      </c>
      <c r="B79" s="90" t="s">
        <v>141</v>
      </c>
      <c r="C79" s="365">
        <v>195633</v>
      </c>
      <c r="D79" s="365">
        <v>188315</v>
      </c>
    </row>
    <row r="80" spans="1:4" x14ac:dyDescent="0.2">
      <c r="A80" s="90" t="s">
        <v>54</v>
      </c>
      <c r="B80" s="90" t="s">
        <v>142</v>
      </c>
      <c r="C80" s="365">
        <v>198109</v>
      </c>
      <c r="D80" s="365">
        <v>190170</v>
      </c>
    </row>
    <row r="81" spans="1:4" x14ac:dyDescent="0.2">
      <c r="A81" s="90" t="s">
        <v>54</v>
      </c>
      <c r="B81" s="90" t="s">
        <v>143</v>
      </c>
      <c r="C81" s="365">
        <v>203212</v>
      </c>
      <c r="D81" s="365">
        <v>192280</v>
      </c>
    </row>
    <row r="82" spans="1:4" x14ac:dyDescent="0.2">
      <c r="A82" s="90" t="s">
        <v>54</v>
      </c>
      <c r="B82" s="90" t="s">
        <v>144</v>
      </c>
      <c r="C82" s="365">
        <v>203538</v>
      </c>
      <c r="D82" s="365">
        <v>194181</v>
      </c>
    </row>
    <row r="83" spans="1:4" x14ac:dyDescent="0.2">
      <c r="A83" s="90" t="s">
        <v>54</v>
      </c>
      <c r="B83" s="90" t="s">
        <v>145</v>
      </c>
      <c r="C83" s="365">
        <v>204192</v>
      </c>
      <c r="D83" s="365">
        <v>195981</v>
      </c>
    </row>
    <row r="84" spans="1:4" x14ac:dyDescent="0.2">
      <c r="A84" s="90" t="s">
        <v>54</v>
      </c>
      <c r="B84" s="90" t="s">
        <v>146</v>
      </c>
      <c r="C84" s="365">
        <v>203819</v>
      </c>
      <c r="D84" s="365">
        <v>197502</v>
      </c>
    </row>
    <row r="85" spans="1:4" x14ac:dyDescent="0.2">
      <c r="A85" s="90" t="s">
        <v>54</v>
      </c>
      <c r="B85" s="90" t="s">
        <v>147</v>
      </c>
      <c r="C85" s="365">
        <v>202269</v>
      </c>
      <c r="D85" s="365">
        <v>198611</v>
      </c>
    </row>
    <row r="86" spans="1:4" x14ac:dyDescent="0.2">
      <c r="A86" s="90" t="s">
        <v>54</v>
      </c>
      <c r="B86" s="90" t="s">
        <v>148</v>
      </c>
      <c r="C86" s="365">
        <v>206125</v>
      </c>
      <c r="D86" s="365">
        <v>199757</v>
      </c>
    </row>
    <row r="87" spans="1:4" x14ac:dyDescent="0.2">
      <c r="A87" s="90" t="s">
        <v>54</v>
      </c>
      <c r="B87" s="90" t="s">
        <v>149</v>
      </c>
      <c r="C87" s="365">
        <v>207299</v>
      </c>
      <c r="D87" s="365">
        <v>200820</v>
      </c>
    </row>
    <row r="88" spans="1:4" x14ac:dyDescent="0.2">
      <c r="A88" s="90" t="s">
        <v>54</v>
      </c>
      <c r="B88" s="90" t="s">
        <v>150</v>
      </c>
      <c r="C88" s="365">
        <v>205076</v>
      </c>
      <c r="D88" s="365">
        <v>201683</v>
      </c>
    </row>
    <row r="89" spans="1:4" x14ac:dyDescent="0.2">
      <c r="A89" s="90" t="s">
        <v>54</v>
      </c>
      <c r="B89" s="90" t="s">
        <v>151</v>
      </c>
      <c r="C89" s="365">
        <v>205719</v>
      </c>
      <c r="D89" s="365">
        <v>202554</v>
      </c>
    </row>
    <row r="90" spans="1:4" x14ac:dyDescent="0.2">
      <c r="A90" s="90" t="s">
        <v>80</v>
      </c>
      <c r="B90" s="90" t="s">
        <v>140</v>
      </c>
      <c r="C90" s="365">
        <v>200803</v>
      </c>
      <c r="D90" s="365">
        <v>202983</v>
      </c>
    </row>
    <row r="91" spans="1:4" x14ac:dyDescent="0.2">
      <c r="A91" s="90" t="s">
        <v>54</v>
      </c>
      <c r="B91" s="90" t="s">
        <v>141</v>
      </c>
      <c r="C91" s="365">
        <v>200947</v>
      </c>
      <c r="D91" s="365">
        <v>203426</v>
      </c>
    </row>
    <row r="92" spans="1:4" x14ac:dyDescent="0.2">
      <c r="A92" s="90" t="s">
        <v>54</v>
      </c>
      <c r="B92" s="90" t="s">
        <v>142</v>
      </c>
      <c r="C92" s="365">
        <v>203670</v>
      </c>
      <c r="D92" s="365">
        <v>203889</v>
      </c>
    </row>
    <row r="93" spans="1:4" x14ac:dyDescent="0.2">
      <c r="A93" s="90" t="s">
        <v>54</v>
      </c>
      <c r="B93" s="90" t="s">
        <v>143</v>
      </c>
      <c r="C93" s="365">
        <v>198946</v>
      </c>
      <c r="D93" s="365">
        <v>203534</v>
      </c>
    </row>
    <row r="94" spans="1:4" x14ac:dyDescent="0.2">
      <c r="A94" s="90" t="s">
        <v>54</v>
      </c>
      <c r="B94" s="90" t="s">
        <v>144</v>
      </c>
      <c r="C94" s="365">
        <v>193758</v>
      </c>
      <c r="D94" s="365">
        <v>202719</v>
      </c>
    </row>
    <row r="95" spans="1:4" x14ac:dyDescent="0.2">
      <c r="A95" s="90" t="s">
        <v>54</v>
      </c>
      <c r="B95" s="90" t="s">
        <v>145</v>
      </c>
      <c r="C95" s="365">
        <v>194649</v>
      </c>
      <c r="D95" s="365">
        <v>201923</v>
      </c>
    </row>
    <row r="96" spans="1:4" x14ac:dyDescent="0.2">
      <c r="A96" s="90" t="s">
        <v>54</v>
      </c>
      <c r="B96" s="90" t="s">
        <v>146</v>
      </c>
      <c r="C96" s="365">
        <v>191599</v>
      </c>
      <c r="D96" s="365">
        <v>200905</v>
      </c>
    </row>
    <row r="97" spans="1:4" x14ac:dyDescent="0.2">
      <c r="A97" s="90" t="s">
        <v>54</v>
      </c>
      <c r="B97" s="90" t="s">
        <v>147</v>
      </c>
      <c r="C97" s="365">
        <v>192948</v>
      </c>
      <c r="D97" s="365">
        <v>200128</v>
      </c>
    </row>
    <row r="98" spans="1:4" x14ac:dyDescent="0.2">
      <c r="A98" s="90" t="s">
        <v>54</v>
      </c>
      <c r="B98" s="90" t="s">
        <v>148</v>
      </c>
      <c r="C98" s="365">
        <v>195648</v>
      </c>
      <c r="D98" s="365">
        <v>199255</v>
      </c>
    </row>
    <row r="99" spans="1:4" x14ac:dyDescent="0.2">
      <c r="A99" s="90" t="s">
        <v>54</v>
      </c>
      <c r="B99" s="90" t="s">
        <v>149</v>
      </c>
      <c r="C99" s="365">
        <v>195719</v>
      </c>
      <c r="D99" s="365">
        <v>198290</v>
      </c>
    </row>
    <row r="100" spans="1:4" x14ac:dyDescent="0.2">
      <c r="A100" s="90" t="s">
        <v>54</v>
      </c>
      <c r="B100" s="90" t="s">
        <v>150</v>
      </c>
      <c r="C100" s="365">
        <v>198046</v>
      </c>
      <c r="D100" s="365">
        <v>197704</v>
      </c>
    </row>
    <row r="101" spans="1:4" x14ac:dyDescent="0.2">
      <c r="A101" s="90" t="s">
        <v>54</v>
      </c>
      <c r="B101" s="90" t="s">
        <v>151</v>
      </c>
      <c r="C101" s="365">
        <v>200309</v>
      </c>
      <c r="D101" s="365">
        <v>197254</v>
      </c>
    </row>
    <row r="102" spans="1:4" x14ac:dyDescent="0.2">
      <c r="A102" s="90" t="s">
        <v>550</v>
      </c>
      <c r="B102" s="90" t="s">
        <v>140</v>
      </c>
      <c r="C102" s="365">
        <v>200718</v>
      </c>
      <c r="D102" s="365">
        <v>197246</v>
      </c>
    </row>
    <row r="103" spans="1:4" x14ac:dyDescent="0.2">
      <c r="A103" s="90" t="s">
        <v>54</v>
      </c>
      <c r="B103" s="90" t="s">
        <v>141</v>
      </c>
      <c r="C103" s="365">
        <v>205931</v>
      </c>
      <c r="D103" s="365">
        <v>197662</v>
      </c>
    </row>
    <row r="104" spans="1:4" x14ac:dyDescent="0.2">
      <c r="A104" s="90" t="s">
        <v>54</v>
      </c>
      <c r="B104" s="90" t="s">
        <v>142</v>
      </c>
      <c r="C104" s="365">
        <v>207112</v>
      </c>
      <c r="D104" s="365">
        <v>197949</v>
      </c>
    </row>
    <row r="105" spans="1:4" x14ac:dyDescent="0.2">
      <c r="A105" s="90" t="s">
        <v>54</v>
      </c>
      <c r="B105" s="90" t="s">
        <v>143</v>
      </c>
      <c r="C105" s="365">
        <v>209090</v>
      </c>
      <c r="D105" s="365">
        <v>198794</v>
      </c>
    </row>
    <row r="106" spans="1:4" x14ac:dyDescent="0.2">
      <c r="A106" s="90" t="s">
        <v>54</v>
      </c>
      <c r="B106" s="90" t="s">
        <v>144</v>
      </c>
      <c r="C106" s="365">
        <v>205309</v>
      </c>
      <c r="D106" s="365">
        <v>199756</v>
      </c>
    </row>
    <row r="107" spans="1:4" x14ac:dyDescent="0.2">
      <c r="A107" s="90" t="s">
        <v>54</v>
      </c>
      <c r="B107" s="90" t="s">
        <v>145</v>
      </c>
      <c r="C107" s="365">
        <v>204370</v>
      </c>
      <c r="D107" s="365">
        <v>200567</v>
      </c>
    </row>
    <row r="108" spans="1:4" x14ac:dyDescent="0.2">
      <c r="A108" s="90" t="s">
        <v>54</v>
      </c>
      <c r="B108" s="90" t="s">
        <v>146</v>
      </c>
      <c r="C108" s="365">
        <v>203445</v>
      </c>
      <c r="D108" s="365">
        <v>201554</v>
      </c>
    </row>
    <row r="109" spans="1:4" x14ac:dyDescent="0.2">
      <c r="A109" s="90" t="s">
        <v>54</v>
      </c>
      <c r="B109" s="90" t="s">
        <v>147</v>
      </c>
      <c r="C109" s="365">
        <v>196347</v>
      </c>
      <c r="D109" s="365">
        <v>201837</v>
      </c>
    </row>
    <row r="110" spans="1:4" x14ac:dyDescent="0.2">
      <c r="A110" s="90" t="s">
        <v>54</v>
      </c>
      <c r="B110" s="90" t="s">
        <v>148</v>
      </c>
      <c r="C110" s="365">
        <v>192303</v>
      </c>
      <c r="D110" s="365">
        <v>201558</v>
      </c>
    </row>
    <row r="111" spans="1:4" x14ac:dyDescent="0.2">
      <c r="A111" s="90" t="s">
        <v>54</v>
      </c>
      <c r="B111" s="90" t="s">
        <v>149</v>
      </c>
      <c r="C111" s="365">
        <v>187080</v>
      </c>
      <c r="D111" s="365">
        <v>200838</v>
      </c>
    </row>
    <row r="159" spans="2:2" x14ac:dyDescent="0.2">
      <c r="B159" s="415"/>
    </row>
  </sheetData>
  <mergeCells count="1">
    <mergeCell ref="H1:I1"/>
  </mergeCells>
  <hyperlinks>
    <hyperlink ref="H1:I1" location="Index!A1" display="Regresar al Índice" xr:uid="{A9AD17F0-C278-4DA2-9D3C-9F6ABEDDE840}"/>
  </hyperlink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90959-9DED-48C3-BFB0-567B4E867E0E}">
  <sheetPr codeName="Hoja106"/>
  <dimension ref="A1:K159"/>
  <sheetViews>
    <sheetView workbookViewId="0"/>
  </sheetViews>
  <sheetFormatPr baseColWidth="10" defaultRowHeight="14.25" x14ac:dyDescent="0.2"/>
  <cols>
    <col min="1" max="16384" width="11.42578125" style="90"/>
  </cols>
  <sheetData>
    <row r="1" spans="1:11" ht="15" x14ac:dyDescent="0.25">
      <c r="A1" s="63" t="s">
        <v>1272</v>
      </c>
      <c r="H1" s="408" t="s">
        <v>38</v>
      </c>
      <c r="I1" s="408"/>
    </row>
    <row r="2" spans="1:11" x14ac:dyDescent="0.2">
      <c r="A2" s="90" t="s">
        <v>788</v>
      </c>
    </row>
    <row r="5" spans="1:11" x14ac:dyDescent="0.2">
      <c r="A5" s="90" t="s">
        <v>324</v>
      </c>
      <c r="B5" s="90" t="s">
        <v>378</v>
      </c>
      <c r="C5" s="90" t="s">
        <v>52</v>
      </c>
      <c r="D5" s="90" t="s">
        <v>379</v>
      </c>
      <c r="G5" s="90" t="s">
        <v>149</v>
      </c>
      <c r="H5" s="90" t="s">
        <v>148</v>
      </c>
      <c r="I5" s="90" t="s">
        <v>694</v>
      </c>
      <c r="J5" s="90" t="s">
        <v>1087</v>
      </c>
      <c r="K5" s="90" t="s">
        <v>984</v>
      </c>
    </row>
    <row r="6" spans="1:11" x14ac:dyDescent="0.2">
      <c r="A6" s="90" t="s">
        <v>61</v>
      </c>
      <c r="B6" s="90" t="s">
        <v>140</v>
      </c>
      <c r="C6" s="209">
        <v>7</v>
      </c>
      <c r="D6" s="209">
        <v>4.5</v>
      </c>
      <c r="G6" s="209">
        <v>-4.4000000000000004</v>
      </c>
      <c r="H6" s="209">
        <v>-1.7</v>
      </c>
      <c r="I6" s="209">
        <v>-5.6</v>
      </c>
      <c r="J6" s="209">
        <v>1.3</v>
      </c>
      <c r="K6" s="209">
        <v>1.2</v>
      </c>
    </row>
    <row r="7" spans="1:11" x14ac:dyDescent="0.2">
      <c r="A7" s="90" t="s">
        <v>54</v>
      </c>
      <c r="B7" s="90" t="s">
        <v>141</v>
      </c>
      <c r="C7" s="209">
        <v>6</v>
      </c>
      <c r="D7" s="209">
        <v>4.5999999999999996</v>
      </c>
    </row>
    <row r="8" spans="1:11" x14ac:dyDescent="0.2">
      <c r="A8" s="90" t="s">
        <v>54</v>
      </c>
      <c r="B8" s="90" t="s">
        <v>142</v>
      </c>
      <c r="C8" s="209">
        <v>6.3</v>
      </c>
      <c r="D8" s="209">
        <v>4.2</v>
      </c>
    </row>
    <row r="9" spans="1:11" x14ac:dyDescent="0.2">
      <c r="A9" s="90" t="s">
        <v>54</v>
      </c>
      <c r="B9" s="90" t="s">
        <v>143</v>
      </c>
      <c r="C9" s="209">
        <v>8.3000000000000007</v>
      </c>
      <c r="D9" s="209">
        <v>4.7</v>
      </c>
    </row>
    <row r="10" spans="1:11" x14ac:dyDescent="0.2">
      <c r="A10" s="90" t="s">
        <v>54</v>
      </c>
      <c r="B10" s="90" t="s">
        <v>144</v>
      </c>
      <c r="C10" s="209">
        <v>10.7</v>
      </c>
      <c r="D10" s="209">
        <v>5.3</v>
      </c>
    </row>
    <row r="11" spans="1:11" x14ac:dyDescent="0.2">
      <c r="A11" s="90" t="s">
        <v>54</v>
      </c>
      <c r="B11" s="90" t="s">
        <v>145</v>
      </c>
      <c r="C11" s="209">
        <v>9.1</v>
      </c>
      <c r="D11" s="209">
        <v>5.6</v>
      </c>
    </row>
    <row r="12" spans="1:11" x14ac:dyDescent="0.2">
      <c r="A12" s="90" t="s">
        <v>54</v>
      </c>
      <c r="B12" s="90" t="s">
        <v>146</v>
      </c>
      <c r="C12" s="209">
        <v>9.1999999999999993</v>
      </c>
      <c r="D12" s="209">
        <v>6</v>
      </c>
    </row>
    <row r="13" spans="1:11" x14ac:dyDescent="0.2">
      <c r="A13" s="90" t="s">
        <v>54</v>
      </c>
      <c r="B13" s="90" t="s">
        <v>147</v>
      </c>
      <c r="C13" s="209">
        <v>11</v>
      </c>
      <c r="D13" s="209">
        <v>6.8</v>
      </c>
    </row>
    <row r="14" spans="1:11" x14ac:dyDescent="0.2">
      <c r="A14" s="90" t="s">
        <v>54</v>
      </c>
      <c r="B14" s="90" t="s">
        <v>148</v>
      </c>
      <c r="C14" s="209">
        <v>10.3</v>
      </c>
      <c r="D14" s="209">
        <v>7.4</v>
      </c>
    </row>
    <row r="15" spans="1:11" x14ac:dyDescent="0.2">
      <c r="A15" s="90" t="s">
        <v>54</v>
      </c>
      <c r="B15" s="90" t="s">
        <v>149</v>
      </c>
      <c r="C15" s="209">
        <v>9.5</v>
      </c>
      <c r="D15" s="209">
        <v>7.9</v>
      </c>
    </row>
    <row r="16" spans="1:11" x14ac:dyDescent="0.2">
      <c r="A16" s="90" t="s">
        <v>54</v>
      </c>
      <c r="B16" s="90" t="s">
        <v>150</v>
      </c>
      <c r="C16" s="209">
        <v>8.1</v>
      </c>
      <c r="D16" s="209">
        <v>8.3000000000000007</v>
      </c>
    </row>
    <row r="17" spans="1:4" x14ac:dyDescent="0.2">
      <c r="A17" s="90" t="s">
        <v>54</v>
      </c>
      <c r="B17" s="90" t="s">
        <v>151</v>
      </c>
      <c r="C17" s="209">
        <v>8.1</v>
      </c>
      <c r="D17" s="209">
        <v>8.6</v>
      </c>
    </row>
    <row r="18" spans="1:4" x14ac:dyDescent="0.2">
      <c r="A18" s="90" t="s">
        <v>74</v>
      </c>
      <c r="B18" s="90" t="s">
        <v>140</v>
      </c>
      <c r="C18" s="209">
        <v>3.4</v>
      </c>
      <c r="D18" s="209">
        <v>8.3000000000000007</v>
      </c>
    </row>
    <row r="19" spans="1:4" x14ac:dyDescent="0.2">
      <c r="A19" s="90" t="s">
        <v>54</v>
      </c>
      <c r="B19" s="90" t="s">
        <v>141</v>
      </c>
      <c r="C19" s="209">
        <v>4.7</v>
      </c>
      <c r="D19" s="209">
        <v>8.1999999999999993</v>
      </c>
    </row>
    <row r="20" spans="1:4" x14ac:dyDescent="0.2">
      <c r="A20" s="90" t="s">
        <v>54</v>
      </c>
      <c r="B20" s="90" t="s">
        <v>142</v>
      </c>
      <c r="C20" s="209">
        <v>0.6</v>
      </c>
      <c r="D20" s="209">
        <v>7.7</v>
      </c>
    </row>
    <row r="21" spans="1:4" x14ac:dyDescent="0.2">
      <c r="A21" s="90" t="s">
        <v>54</v>
      </c>
      <c r="B21" s="90" t="s">
        <v>143</v>
      </c>
      <c r="C21" s="209">
        <v>0.1</v>
      </c>
      <c r="D21" s="209">
        <v>7.1</v>
      </c>
    </row>
    <row r="22" spans="1:4" x14ac:dyDescent="0.2">
      <c r="A22" s="90" t="s">
        <v>54</v>
      </c>
      <c r="B22" s="90" t="s">
        <v>144</v>
      </c>
      <c r="C22" s="209">
        <v>-1</v>
      </c>
      <c r="D22" s="209">
        <v>6.1</v>
      </c>
    </row>
    <row r="23" spans="1:4" x14ac:dyDescent="0.2">
      <c r="A23" s="90" t="s">
        <v>54</v>
      </c>
      <c r="B23" s="90" t="s">
        <v>145</v>
      </c>
      <c r="C23" s="209">
        <v>-1.6</v>
      </c>
      <c r="D23" s="209">
        <v>5.2</v>
      </c>
    </row>
    <row r="24" spans="1:4" x14ac:dyDescent="0.2">
      <c r="A24" s="90" t="s">
        <v>54</v>
      </c>
      <c r="B24" s="90" t="s">
        <v>146</v>
      </c>
      <c r="C24" s="209">
        <v>-1.7</v>
      </c>
      <c r="D24" s="209">
        <v>4.3</v>
      </c>
    </row>
    <row r="25" spans="1:4" x14ac:dyDescent="0.2">
      <c r="A25" s="90" t="s">
        <v>54</v>
      </c>
      <c r="B25" s="90" t="s">
        <v>147</v>
      </c>
      <c r="C25" s="209">
        <v>0.5</v>
      </c>
      <c r="D25" s="209">
        <v>3.4</v>
      </c>
    </row>
    <row r="26" spans="1:4" x14ac:dyDescent="0.2">
      <c r="A26" s="90" t="s">
        <v>54</v>
      </c>
      <c r="B26" s="90" t="s">
        <v>148</v>
      </c>
      <c r="C26" s="209">
        <v>2</v>
      </c>
      <c r="D26" s="209">
        <v>2.7</v>
      </c>
    </row>
    <row r="27" spans="1:4" x14ac:dyDescent="0.2">
      <c r="A27" s="90" t="s">
        <v>54</v>
      </c>
      <c r="B27" s="90" t="s">
        <v>149</v>
      </c>
      <c r="C27" s="209">
        <v>0.8</v>
      </c>
      <c r="D27" s="209">
        <v>2</v>
      </c>
    </row>
    <row r="28" spans="1:4" x14ac:dyDescent="0.2">
      <c r="A28" s="90" t="s">
        <v>54</v>
      </c>
      <c r="B28" s="90" t="s">
        <v>150</v>
      </c>
      <c r="C28" s="209">
        <v>3.2</v>
      </c>
      <c r="D28" s="209">
        <v>1.6</v>
      </c>
    </row>
    <row r="29" spans="1:4" x14ac:dyDescent="0.2">
      <c r="A29" s="90" t="s">
        <v>54</v>
      </c>
      <c r="B29" s="90" t="s">
        <v>151</v>
      </c>
      <c r="C29" s="209">
        <v>1.1000000000000001</v>
      </c>
      <c r="D29" s="209">
        <v>1</v>
      </c>
    </row>
    <row r="30" spans="1:4" x14ac:dyDescent="0.2">
      <c r="A30" s="90" t="s">
        <v>75</v>
      </c>
      <c r="B30" s="90" t="s">
        <v>140</v>
      </c>
      <c r="C30" s="209">
        <v>0.9</v>
      </c>
      <c r="D30" s="209">
        <v>0.8</v>
      </c>
    </row>
    <row r="31" spans="1:4" x14ac:dyDescent="0.2">
      <c r="A31" s="90" t="s">
        <v>54</v>
      </c>
      <c r="B31" s="90" t="s">
        <v>141</v>
      </c>
      <c r="C31" s="209">
        <v>-2.1</v>
      </c>
      <c r="D31" s="209">
        <v>0.2</v>
      </c>
    </row>
    <row r="32" spans="1:4" x14ac:dyDescent="0.2">
      <c r="A32" s="90" t="s">
        <v>54</v>
      </c>
      <c r="B32" s="90" t="s">
        <v>142</v>
      </c>
      <c r="C32" s="209">
        <v>0.5</v>
      </c>
      <c r="D32" s="209">
        <v>0.2</v>
      </c>
    </row>
    <row r="33" spans="1:4" x14ac:dyDescent="0.2">
      <c r="A33" s="90" t="s">
        <v>54</v>
      </c>
      <c r="B33" s="90" t="s">
        <v>143</v>
      </c>
      <c r="C33" s="209">
        <v>1.7</v>
      </c>
      <c r="D33" s="209">
        <v>0.4</v>
      </c>
    </row>
    <row r="34" spans="1:4" x14ac:dyDescent="0.2">
      <c r="A34" s="90" t="s">
        <v>54</v>
      </c>
      <c r="B34" s="90" t="s">
        <v>144</v>
      </c>
      <c r="C34" s="209">
        <v>2.2999999999999998</v>
      </c>
      <c r="D34" s="209">
        <v>0.6</v>
      </c>
    </row>
    <row r="35" spans="1:4" x14ac:dyDescent="0.2">
      <c r="A35" s="90" t="s">
        <v>54</v>
      </c>
      <c r="B35" s="90" t="s">
        <v>145</v>
      </c>
      <c r="C35" s="209">
        <v>4.3</v>
      </c>
      <c r="D35" s="209">
        <v>1.1000000000000001</v>
      </c>
    </row>
    <row r="36" spans="1:4" x14ac:dyDescent="0.2">
      <c r="A36" s="90" t="s">
        <v>54</v>
      </c>
      <c r="B36" s="90" t="s">
        <v>146</v>
      </c>
      <c r="C36" s="209">
        <v>5.9</v>
      </c>
      <c r="D36" s="209">
        <v>1.8</v>
      </c>
    </row>
    <row r="37" spans="1:4" x14ac:dyDescent="0.2">
      <c r="A37" s="90" t="s">
        <v>54</v>
      </c>
      <c r="B37" s="90" t="s">
        <v>147</v>
      </c>
      <c r="C37" s="209">
        <v>3.3</v>
      </c>
      <c r="D37" s="209">
        <v>2</v>
      </c>
    </row>
    <row r="38" spans="1:4" x14ac:dyDescent="0.2">
      <c r="A38" s="90" t="s">
        <v>54</v>
      </c>
      <c r="B38" s="90" t="s">
        <v>148</v>
      </c>
      <c r="C38" s="209">
        <v>3.7</v>
      </c>
      <c r="D38" s="209">
        <v>2.1</v>
      </c>
    </row>
    <row r="39" spans="1:4" x14ac:dyDescent="0.2">
      <c r="A39" s="90" t="s">
        <v>54</v>
      </c>
      <c r="B39" s="90" t="s">
        <v>149</v>
      </c>
      <c r="C39" s="209">
        <v>4.8</v>
      </c>
      <c r="D39" s="209">
        <v>2.5</v>
      </c>
    </row>
    <row r="40" spans="1:4" x14ac:dyDescent="0.2">
      <c r="A40" s="90" t="s">
        <v>54</v>
      </c>
      <c r="B40" s="90" t="s">
        <v>150</v>
      </c>
      <c r="C40" s="209">
        <v>4.0999999999999996</v>
      </c>
      <c r="D40" s="209">
        <v>2.5</v>
      </c>
    </row>
    <row r="41" spans="1:4" x14ac:dyDescent="0.2">
      <c r="A41" s="90" t="s">
        <v>54</v>
      </c>
      <c r="B41" s="90" t="s">
        <v>151</v>
      </c>
      <c r="C41" s="209">
        <v>6.8</v>
      </c>
      <c r="D41" s="209">
        <v>3</v>
      </c>
    </row>
    <row r="42" spans="1:4" x14ac:dyDescent="0.2">
      <c r="A42" s="90" t="s">
        <v>76</v>
      </c>
      <c r="B42" s="90" t="s">
        <v>140</v>
      </c>
      <c r="C42" s="209">
        <v>3.7</v>
      </c>
      <c r="D42" s="209">
        <v>3.2</v>
      </c>
    </row>
    <row r="43" spans="1:4" x14ac:dyDescent="0.2">
      <c r="A43" s="90" t="s">
        <v>54</v>
      </c>
      <c r="B43" s="90" t="s">
        <v>141</v>
      </c>
      <c r="C43" s="209">
        <v>6.6</v>
      </c>
      <c r="D43" s="209">
        <v>4</v>
      </c>
    </row>
    <row r="44" spans="1:4" x14ac:dyDescent="0.2">
      <c r="A44" s="90" t="s">
        <v>54</v>
      </c>
      <c r="B44" s="90" t="s">
        <v>142</v>
      </c>
      <c r="C44" s="209">
        <v>6.5</v>
      </c>
      <c r="D44" s="209">
        <v>4.5</v>
      </c>
    </row>
    <row r="45" spans="1:4" x14ac:dyDescent="0.2">
      <c r="A45" s="90" t="s">
        <v>54</v>
      </c>
      <c r="B45" s="90" t="s">
        <v>143</v>
      </c>
      <c r="C45" s="209">
        <v>6.6</v>
      </c>
      <c r="D45" s="209">
        <v>4.9000000000000004</v>
      </c>
    </row>
    <row r="46" spans="1:4" x14ac:dyDescent="0.2">
      <c r="A46" s="90" t="s">
        <v>54</v>
      </c>
      <c r="B46" s="90" t="s">
        <v>144</v>
      </c>
      <c r="C46" s="209">
        <v>5</v>
      </c>
      <c r="D46" s="209">
        <v>5.0999999999999996</v>
      </c>
    </row>
    <row r="47" spans="1:4" x14ac:dyDescent="0.2">
      <c r="A47" s="90" t="s">
        <v>54</v>
      </c>
      <c r="B47" s="90" t="s">
        <v>145</v>
      </c>
      <c r="C47" s="209">
        <v>5.5</v>
      </c>
      <c r="D47" s="209">
        <v>5.2</v>
      </c>
    </row>
    <row r="48" spans="1:4" x14ac:dyDescent="0.2">
      <c r="A48" s="90" t="s">
        <v>54</v>
      </c>
      <c r="B48" s="90" t="s">
        <v>146</v>
      </c>
      <c r="C48" s="209">
        <v>4.5999999999999996</v>
      </c>
      <c r="D48" s="209">
        <v>5.0999999999999996</v>
      </c>
    </row>
    <row r="49" spans="1:4" x14ac:dyDescent="0.2">
      <c r="A49" s="90" t="s">
        <v>54</v>
      </c>
      <c r="B49" s="90" t="s">
        <v>147</v>
      </c>
      <c r="C49" s="209">
        <v>8.4</v>
      </c>
      <c r="D49" s="209">
        <v>5.5</v>
      </c>
    </row>
    <row r="50" spans="1:4" x14ac:dyDescent="0.2">
      <c r="A50" s="90" t="s">
        <v>54</v>
      </c>
      <c r="B50" s="90" t="s">
        <v>148</v>
      </c>
      <c r="C50" s="209">
        <v>9.3000000000000007</v>
      </c>
      <c r="D50" s="209">
        <v>6</v>
      </c>
    </row>
    <row r="51" spans="1:4" x14ac:dyDescent="0.2">
      <c r="A51" s="90" t="s">
        <v>54</v>
      </c>
      <c r="B51" s="90" t="s">
        <v>149</v>
      </c>
      <c r="C51" s="209">
        <v>12.2</v>
      </c>
      <c r="D51" s="209">
        <v>6.6</v>
      </c>
    </row>
    <row r="52" spans="1:4" x14ac:dyDescent="0.2">
      <c r="A52" s="90" t="s">
        <v>54</v>
      </c>
      <c r="B52" s="90" t="s">
        <v>150</v>
      </c>
      <c r="C52" s="209">
        <v>13.2</v>
      </c>
      <c r="D52" s="209">
        <v>7.4</v>
      </c>
    </row>
    <row r="53" spans="1:4" x14ac:dyDescent="0.2">
      <c r="A53" s="90" t="s">
        <v>54</v>
      </c>
      <c r="B53" s="90" t="s">
        <v>151</v>
      </c>
      <c r="C53" s="209">
        <v>13.1</v>
      </c>
      <c r="D53" s="209">
        <v>7.9</v>
      </c>
    </row>
    <row r="54" spans="1:4" x14ac:dyDescent="0.2">
      <c r="A54" s="90" t="s">
        <v>77</v>
      </c>
      <c r="B54" s="90" t="s">
        <v>140</v>
      </c>
      <c r="C54" s="209">
        <v>15.9</v>
      </c>
      <c r="D54" s="209">
        <v>8.9</v>
      </c>
    </row>
    <row r="55" spans="1:4" x14ac:dyDescent="0.2">
      <c r="A55" s="90" t="s">
        <v>54</v>
      </c>
      <c r="B55" s="90" t="s">
        <v>141</v>
      </c>
      <c r="C55" s="209">
        <v>14.6</v>
      </c>
      <c r="D55" s="209">
        <v>9.6</v>
      </c>
    </row>
    <row r="56" spans="1:4" x14ac:dyDescent="0.2">
      <c r="A56" s="90" t="s">
        <v>54</v>
      </c>
      <c r="B56" s="90" t="s">
        <v>142</v>
      </c>
      <c r="C56" s="209">
        <v>16.8</v>
      </c>
      <c r="D56" s="209">
        <v>10.5</v>
      </c>
    </row>
    <row r="57" spans="1:4" x14ac:dyDescent="0.2">
      <c r="A57" s="90" t="s">
        <v>54</v>
      </c>
      <c r="B57" s="90" t="s">
        <v>143</v>
      </c>
      <c r="C57" s="209">
        <v>15.1</v>
      </c>
      <c r="D57" s="209">
        <v>11.2</v>
      </c>
    </row>
    <row r="58" spans="1:4" x14ac:dyDescent="0.2">
      <c r="A58" s="90" t="s">
        <v>54</v>
      </c>
      <c r="B58" s="90" t="s">
        <v>144</v>
      </c>
      <c r="C58" s="209">
        <v>14.7</v>
      </c>
      <c r="D58" s="209">
        <v>12</v>
      </c>
    </row>
    <row r="59" spans="1:4" x14ac:dyDescent="0.2">
      <c r="A59" s="90" t="s">
        <v>54</v>
      </c>
      <c r="B59" s="90" t="s">
        <v>145</v>
      </c>
      <c r="C59" s="209">
        <v>12.9</v>
      </c>
      <c r="D59" s="209">
        <v>12.6</v>
      </c>
    </row>
    <row r="60" spans="1:4" x14ac:dyDescent="0.2">
      <c r="A60" s="90" t="s">
        <v>54</v>
      </c>
      <c r="B60" s="90" t="s">
        <v>146</v>
      </c>
      <c r="C60" s="209">
        <v>14.9</v>
      </c>
      <c r="D60" s="209">
        <v>13.4</v>
      </c>
    </row>
    <row r="61" spans="1:4" x14ac:dyDescent="0.2">
      <c r="A61" s="90" t="s">
        <v>54</v>
      </c>
      <c r="B61" s="90" t="s">
        <v>147</v>
      </c>
      <c r="C61" s="209">
        <v>11.3</v>
      </c>
      <c r="D61" s="209">
        <v>13.7</v>
      </c>
    </row>
    <row r="62" spans="1:4" x14ac:dyDescent="0.2">
      <c r="A62" s="90" t="s">
        <v>54</v>
      </c>
      <c r="B62" s="90" t="s">
        <v>148</v>
      </c>
      <c r="C62" s="209">
        <v>9.9</v>
      </c>
      <c r="D62" s="209">
        <v>13.7</v>
      </c>
    </row>
    <row r="63" spans="1:4" x14ac:dyDescent="0.2">
      <c r="A63" s="90" t="s">
        <v>54</v>
      </c>
      <c r="B63" s="90" t="s">
        <v>149</v>
      </c>
      <c r="C63" s="209">
        <v>7.9</v>
      </c>
      <c r="D63" s="209">
        <v>13.4</v>
      </c>
    </row>
    <row r="64" spans="1:4" x14ac:dyDescent="0.2">
      <c r="A64" s="90" t="s">
        <v>54</v>
      </c>
      <c r="B64" s="90" t="s">
        <v>150</v>
      </c>
      <c r="C64" s="209">
        <v>6.7</v>
      </c>
      <c r="D64" s="209">
        <v>12.8</v>
      </c>
    </row>
    <row r="65" spans="1:4" x14ac:dyDescent="0.2">
      <c r="A65" s="90" t="s">
        <v>54</v>
      </c>
      <c r="B65" s="90" t="s">
        <v>151</v>
      </c>
      <c r="C65" s="209">
        <v>7</v>
      </c>
      <c r="D65" s="209">
        <v>12.3</v>
      </c>
    </row>
    <row r="66" spans="1:4" x14ac:dyDescent="0.2">
      <c r="A66" s="90" t="s">
        <v>78</v>
      </c>
      <c r="B66" s="90" t="s">
        <v>140</v>
      </c>
      <c r="C66" s="209">
        <v>5.6</v>
      </c>
      <c r="D66" s="209">
        <v>11.5</v>
      </c>
    </row>
    <row r="67" spans="1:4" x14ac:dyDescent="0.2">
      <c r="A67" s="90" t="s">
        <v>54</v>
      </c>
      <c r="B67" s="90" t="s">
        <v>141</v>
      </c>
      <c r="C67" s="209">
        <v>6</v>
      </c>
      <c r="D67" s="209">
        <v>10.7</v>
      </c>
    </row>
    <row r="68" spans="1:4" x14ac:dyDescent="0.2">
      <c r="A68" s="90" t="s">
        <v>54</v>
      </c>
      <c r="B68" s="90" t="s">
        <v>142</v>
      </c>
      <c r="C68" s="209">
        <v>3.7</v>
      </c>
      <c r="D68" s="209">
        <v>9.6</v>
      </c>
    </row>
    <row r="69" spans="1:4" x14ac:dyDescent="0.2">
      <c r="A69" s="90" t="s">
        <v>54</v>
      </c>
      <c r="B69" s="90" t="s">
        <v>143</v>
      </c>
      <c r="C69" s="209">
        <v>5.0999999999999996</v>
      </c>
      <c r="D69" s="209">
        <v>8.8000000000000007</v>
      </c>
    </row>
    <row r="70" spans="1:4" x14ac:dyDescent="0.2">
      <c r="A70" s="90" t="s">
        <v>54</v>
      </c>
      <c r="B70" s="90" t="s">
        <v>144</v>
      </c>
      <c r="C70" s="209">
        <v>7.9</v>
      </c>
      <c r="D70" s="209">
        <v>8.1999999999999993</v>
      </c>
    </row>
    <row r="71" spans="1:4" x14ac:dyDescent="0.2">
      <c r="A71" s="90" t="s">
        <v>54</v>
      </c>
      <c r="B71" s="90" t="s">
        <v>145</v>
      </c>
      <c r="C71" s="209">
        <v>8.6999999999999993</v>
      </c>
      <c r="D71" s="209">
        <v>7.9</v>
      </c>
    </row>
    <row r="72" spans="1:4" x14ac:dyDescent="0.2">
      <c r="A72" s="90" t="s">
        <v>54</v>
      </c>
      <c r="B72" s="90" t="s">
        <v>146</v>
      </c>
      <c r="C72" s="209">
        <v>9.4</v>
      </c>
      <c r="D72" s="209">
        <v>7.4</v>
      </c>
    </row>
    <row r="73" spans="1:4" x14ac:dyDescent="0.2">
      <c r="A73" s="90" t="s">
        <v>54</v>
      </c>
      <c r="B73" s="90" t="s">
        <v>147</v>
      </c>
      <c r="C73" s="209">
        <v>11.2</v>
      </c>
      <c r="D73" s="209">
        <v>7.4</v>
      </c>
    </row>
    <row r="74" spans="1:4" x14ac:dyDescent="0.2">
      <c r="A74" s="90" t="s">
        <v>54</v>
      </c>
      <c r="B74" s="90" t="s">
        <v>148</v>
      </c>
      <c r="C74" s="209">
        <v>11.9</v>
      </c>
      <c r="D74" s="209">
        <v>7.6</v>
      </c>
    </row>
    <row r="75" spans="1:4" x14ac:dyDescent="0.2">
      <c r="A75" s="90" t="s">
        <v>54</v>
      </c>
      <c r="B75" s="90" t="s">
        <v>149</v>
      </c>
      <c r="C75" s="209">
        <v>10.8</v>
      </c>
      <c r="D75" s="209">
        <v>7.8</v>
      </c>
    </row>
    <row r="76" spans="1:4" x14ac:dyDescent="0.2">
      <c r="A76" s="90" t="s">
        <v>54</v>
      </c>
      <c r="B76" s="90" t="s">
        <v>150</v>
      </c>
      <c r="C76" s="209">
        <v>9.8000000000000007</v>
      </c>
      <c r="D76" s="209">
        <v>8.1</v>
      </c>
    </row>
    <row r="77" spans="1:4" x14ac:dyDescent="0.2">
      <c r="A77" s="90" t="s">
        <v>54</v>
      </c>
      <c r="B77" s="90" t="s">
        <v>151</v>
      </c>
      <c r="C77" s="209">
        <v>8.9</v>
      </c>
      <c r="D77" s="209">
        <v>8.1999999999999993</v>
      </c>
    </row>
    <row r="78" spans="1:4" x14ac:dyDescent="0.2">
      <c r="A78" s="90" t="s">
        <v>79</v>
      </c>
      <c r="B78" s="90" t="s">
        <v>140</v>
      </c>
      <c r="C78" s="209">
        <v>11.4</v>
      </c>
      <c r="D78" s="209">
        <v>8.6999999999999993</v>
      </c>
    </row>
    <row r="79" spans="1:4" x14ac:dyDescent="0.2">
      <c r="A79" s="90" t="s">
        <v>54</v>
      </c>
      <c r="B79" s="90" t="s">
        <v>141</v>
      </c>
      <c r="C79" s="209">
        <v>11.7</v>
      </c>
      <c r="D79" s="209">
        <v>9.1999999999999993</v>
      </c>
    </row>
    <row r="80" spans="1:4" x14ac:dyDescent="0.2">
      <c r="A80" s="90" t="s">
        <v>54</v>
      </c>
      <c r="B80" s="90" t="s">
        <v>142</v>
      </c>
      <c r="C80" s="209">
        <v>12.7</v>
      </c>
      <c r="D80" s="209">
        <v>10</v>
      </c>
    </row>
    <row r="81" spans="1:4" x14ac:dyDescent="0.2">
      <c r="A81" s="90" t="s">
        <v>54</v>
      </c>
      <c r="B81" s="90" t="s">
        <v>143</v>
      </c>
      <c r="C81" s="209">
        <v>14.2</v>
      </c>
      <c r="D81" s="209">
        <v>10.7</v>
      </c>
    </row>
    <row r="82" spans="1:4" x14ac:dyDescent="0.2">
      <c r="A82" s="90" t="s">
        <v>54</v>
      </c>
      <c r="B82" s="90" t="s">
        <v>144</v>
      </c>
      <c r="C82" s="209">
        <v>12.6</v>
      </c>
      <c r="D82" s="209">
        <v>11.1</v>
      </c>
    </row>
    <row r="83" spans="1:4" x14ac:dyDescent="0.2">
      <c r="A83" s="90" t="s">
        <v>54</v>
      </c>
      <c r="B83" s="90" t="s">
        <v>145</v>
      </c>
      <c r="C83" s="209">
        <v>11.8</v>
      </c>
      <c r="D83" s="209">
        <v>11.4</v>
      </c>
    </row>
    <row r="84" spans="1:4" x14ac:dyDescent="0.2">
      <c r="A84" s="90" t="s">
        <v>54</v>
      </c>
      <c r="B84" s="90" t="s">
        <v>146</v>
      </c>
      <c r="C84" s="209">
        <v>9.8000000000000007</v>
      </c>
      <c r="D84" s="209">
        <v>11.4</v>
      </c>
    </row>
    <row r="85" spans="1:4" x14ac:dyDescent="0.2">
      <c r="A85" s="90" t="s">
        <v>54</v>
      </c>
      <c r="B85" s="90" t="s">
        <v>147</v>
      </c>
      <c r="C85" s="209">
        <v>7</v>
      </c>
      <c r="D85" s="209">
        <v>11.1</v>
      </c>
    </row>
    <row r="86" spans="1:4" x14ac:dyDescent="0.2">
      <c r="A86" s="90" t="s">
        <v>54</v>
      </c>
      <c r="B86" s="90" t="s">
        <v>148</v>
      </c>
      <c r="C86" s="209">
        <v>7.1</v>
      </c>
      <c r="D86" s="209">
        <v>10.7</v>
      </c>
    </row>
    <row r="87" spans="1:4" x14ac:dyDescent="0.2">
      <c r="A87" s="90" t="s">
        <v>54</v>
      </c>
      <c r="B87" s="90" t="s">
        <v>149</v>
      </c>
      <c r="C87" s="209">
        <v>6.6</v>
      </c>
      <c r="D87" s="209">
        <v>10.3</v>
      </c>
    </row>
    <row r="88" spans="1:4" x14ac:dyDescent="0.2">
      <c r="A88" s="90" t="s">
        <v>54</v>
      </c>
      <c r="B88" s="90" t="s">
        <v>150</v>
      </c>
      <c r="C88" s="209">
        <v>5.3</v>
      </c>
      <c r="D88" s="209">
        <v>9.9</v>
      </c>
    </row>
    <row r="89" spans="1:4" x14ac:dyDescent="0.2">
      <c r="A89" s="90" t="s">
        <v>54</v>
      </c>
      <c r="B89" s="90" t="s">
        <v>151</v>
      </c>
      <c r="C89" s="209">
        <v>5.3</v>
      </c>
      <c r="D89" s="209">
        <v>9.6</v>
      </c>
    </row>
    <row r="90" spans="1:4" x14ac:dyDescent="0.2">
      <c r="A90" s="90" t="s">
        <v>80</v>
      </c>
      <c r="B90" s="90" t="s">
        <v>140</v>
      </c>
      <c r="C90" s="209">
        <v>2.6</v>
      </c>
      <c r="D90" s="209">
        <v>8.9</v>
      </c>
    </row>
    <row r="91" spans="1:4" x14ac:dyDescent="0.2">
      <c r="A91" s="90" t="s">
        <v>54</v>
      </c>
      <c r="B91" s="90" t="s">
        <v>141</v>
      </c>
      <c r="C91" s="209">
        <v>2.7</v>
      </c>
      <c r="D91" s="209">
        <v>8.1999999999999993</v>
      </c>
    </row>
    <row r="92" spans="1:4" x14ac:dyDescent="0.2">
      <c r="A92" s="90" t="s">
        <v>54</v>
      </c>
      <c r="B92" s="90" t="s">
        <v>142</v>
      </c>
      <c r="C92" s="209">
        <v>2.8</v>
      </c>
      <c r="D92" s="209">
        <v>7.3</v>
      </c>
    </row>
    <row r="93" spans="1:4" x14ac:dyDescent="0.2">
      <c r="A93" s="90" t="s">
        <v>54</v>
      </c>
      <c r="B93" s="90" t="s">
        <v>143</v>
      </c>
      <c r="C93" s="209">
        <v>-2.1</v>
      </c>
      <c r="D93" s="209">
        <v>6</v>
      </c>
    </row>
    <row r="94" spans="1:4" x14ac:dyDescent="0.2">
      <c r="A94" s="90" t="s">
        <v>54</v>
      </c>
      <c r="B94" s="90" t="s">
        <v>144</v>
      </c>
      <c r="C94" s="209">
        <v>-4.8</v>
      </c>
      <c r="D94" s="209">
        <v>4.5</v>
      </c>
    </row>
    <row r="95" spans="1:4" x14ac:dyDescent="0.2">
      <c r="A95" s="90" t="s">
        <v>54</v>
      </c>
      <c r="B95" s="90" t="s">
        <v>145</v>
      </c>
      <c r="C95" s="209">
        <v>-4.7</v>
      </c>
      <c r="D95" s="209">
        <v>3.2</v>
      </c>
    </row>
    <row r="96" spans="1:4" x14ac:dyDescent="0.2">
      <c r="A96" s="90" t="s">
        <v>54</v>
      </c>
      <c r="B96" s="90" t="s">
        <v>146</v>
      </c>
      <c r="C96" s="209">
        <v>-6</v>
      </c>
      <c r="D96" s="209">
        <v>1.8</v>
      </c>
    </row>
    <row r="97" spans="1:4" x14ac:dyDescent="0.2">
      <c r="A97" s="90" t="s">
        <v>54</v>
      </c>
      <c r="B97" s="90" t="s">
        <v>147</v>
      </c>
      <c r="C97" s="209">
        <v>-4.5999999999999996</v>
      </c>
      <c r="D97" s="209">
        <v>0.9</v>
      </c>
    </row>
    <row r="98" spans="1:4" x14ac:dyDescent="0.2">
      <c r="A98" s="90" t="s">
        <v>54</v>
      </c>
      <c r="B98" s="90" t="s">
        <v>148</v>
      </c>
      <c r="C98" s="209">
        <v>-5.0999999999999996</v>
      </c>
      <c r="D98" s="209">
        <v>-0.2</v>
      </c>
    </row>
    <row r="99" spans="1:4" x14ac:dyDescent="0.2">
      <c r="A99" s="90" t="s">
        <v>54</v>
      </c>
      <c r="B99" s="90" t="s">
        <v>149</v>
      </c>
      <c r="C99" s="209">
        <v>-5.6</v>
      </c>
      <c r="D99" s="209">
        <v>-1.2</v>
      </c>
    </row>
    <row r="100" spans="1:4" x14ac:dyDescent="0.2">
      <c r="A100" s="90" t="s">
        <v>54</v>
      </c>
      <c r="B100" s="90" t="s">
        <v>150</v>
      </c>
      <c r="C100" s="209">
        <v>-3.4</v>
      </c>
      <c r="D100" s="209">
        <v>-1.9</v>
      </c>
    </row>
    <row r="101" spans="1:4" x14ac:dyDescent="0.2">
      <c r="A101" s="90" t="s">
        <v>54</v>
      </c>
      <c r="B101" s="90" t="s">
        <v>151</v>
      </c>
      <c r="C101" s="209">
        <v>-2.6</v>
      </c>
      <c r="D101" s="209">
        <v>-2.6</v>
      </c>
    </row>
    <row r="102" spans="1:4" x14ac:dyDescent="0.2">
      <c r="A102" s="90" t="s">
        <v>550</v>
      </c>
      <c r="B102" s="90" t="s">
        <v>140</v>
      </c>
      <c r="C102" s="209">
        <v>0</v>
      </c>
      <c r="D102" s="209">
        <v>-2.8</v>
      </c>
    </row>
    <row r="103" spans="1:4" x14ac:dyDescent="0.2">
      <c r="A103" s="90" t="s">
        <v>54</v>
      </c>
      <c r="B103" s="90" t="s">
        <v>141</v>
      </c>
      <c r="C103" s="209">
        <v>2.5</v>
      </c>
      <c r="D103" s="209">
        <v>-2.8</v>
      </c>
    </row>
    <row r="104" spans="1:4" x14ac:dyDescent="0.2">
      <c r="A104" s="90" t="s">
        <v>54</v>
      </c>
      <c r="B104" s="90" t="s">
        <v>142</v>
      </c>
      <c r="C104" s="209">
        <v>1.7</v>
      </c>
      <c r="D104" s="209">
        <v>-2.9</v>
      </c>
    </row>
    <row r="105" spans="1:4" x14ac:dyDescent="0.2">
      <c r="A105" s="90" t="s">
        <v>54</v>
      </c>
      <c r="B105" s="90" t="s">
        <v>143</v>
      </c>
      <c r="C105" s="209">
        <v>5.0999999999999996</v>
      </c>
      <c r="D105" s="209">
        <v>-2.2999999999999998</v>
      </c>
    </row>
    <row r="106" spans="1:4" x14ac:dyDescent="0.2">
      <c r="A106" s="90" t="s">
        <v>54</v>
      </c>
      <c r="B106" s="90" t="s">
        <v>144</v>
      </c>
      <c r="C106" s="209">
        <v>6</v>
      </c>
      <c r="D106" s="209">
        <v>-1.4</v>
      </c>
    </row>
    <row r="107" spans="1:4" x14ac:dyDescent="0.2">
      <c r="A107" s="90" t="s">
        <v>54</v>
      </c>
      <c r="B107" s="90" t="s">
        <v>145</v>
      </c>
      <c r="C107" s="209">
        <v>5</v>
      </c>
      <c r="D107" s="209">
        <v>-0.6</v>
      </c>
    </row>
    <row r="108" spans="1:4" x14ac:dyDescent="0.2">
      <c r="A108" s="90" t="s">
        <v>54</v>
      </c>
      <c r="B108" s="90" t="s">
        <v>146</v>
      </c>
      <c r="C108" s="209">
        <v>6.2</v>
      </c>
      <c r="D108" s="209">
        <v>0.4</v>
      </c>
    </row>
    <row r="109" spans="1:4" x14ac:dyDescent="0.2">
      <c r="A109" s="90" t="s">
        <v>54</v>
      </c>
      <c r="B109" s="90" t="s">
        <v>147</v>
      </c>
      <c r="C109" s="209">
        <v>1.8</v>
      </c>
      <c r="D109" s="209">
        <v>1</v>
      </c>
    </row>
    <row r="110" spans="1:4" x14ac:dyDescent="0.2">
      <c r="A110" s="90" t="s">
        <v>54</v>
      </c>
      <c r="B110" s="90" t="s">
        <v>148</v>
      </c>
      <c r="C110" s="209">
        <v>-1.7</v>
      </c>
      <c r="D110" s="209">
        <v>1.2</v>
      </c>
    </row>
    <row r="111" spans="1:4" x14ac:dyDescent="0.2">
      <c r="A111" s="90" t="s">
        <v>54</v>
      </c>
      <c r="B111" s="90" t="s">
        <v>149</v>
      </c>
      <c r="C111" s="209">
        <v>-4.4000000000000004</v>
      </c>
      <c r="D111" s="209">
        <v>1.3</v>
      </c>
    </row>
    <row r="159" spans="2:2" x14ac:dyDescent="0.2">
      <c r="B159" s="415"/>
    </row>
  </sheetData>
  <mergeCells count="1">
    <mergeCell ref="H1:I1"/>
  </mergeCells>
  <hyperlinks>
    <hyperlink ref="H1:I1" location="Index!A1" display="Regresar al Índice" xr:uid="{B2157C3B-4547-49E1-A492-EC1C67408C14}"/>
  </hyperlink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4CDA4-71FD-4C39-BFE5-157A653A6AC5}">
  <sheetPr codeName="Hoja107"/>
  <dimension ref="A1:I159"/>
  <sheetViews>
    <sheetView workbookViewId="0"/>
  </sheetViews>
  <sheetFormatPr baseColWidth="10" defaultRowHeight="14.25" x14ac:dyDescent="0.2"/>
  <cols>
    <col min="1" max="16384" width="11.42578125" style="90"/>
  </cols>
  <sheetData>
    <row r="1" spans="1:9" ht="15" x14ac:dyDescent="0.25">
      <c r="A1" s="63" t="s">
        <v>1273</v>
      </c>
      <c r="H1" s="408" t="s">
        <v>38</v>
      </c>
      <c r="I1" s="408"/>
    </row>
    <row r="2" spans="1:9" x14ac:dyDescent="0.2">
      <c r="A2" s="90" t="s">
        <v>788</v>
      </c>
    </row>
    <row r="5" spans="1:9" x14ac:dyDescent="0.2">
      <c r="A5" s="90" t="s">
        <v>2</v>
      </c>
      <c r="B5" s="90" t="s">
        <v>793</v>
      </c>
    </row>
    <row r="6" spans="1:9" x14ac:dyDescent="0.2">
      <c r="A6" s="90" t="s">
        <v>17</v>
      </c>
      <c r="B6" s="209">
        <v>0.2</v>
      </c>
    </row>
    <row r="7" spans="1:9" x14ac:dyDescent="0.2">
      <c r="A7" s="90" t="s">
        <v>31</v>
      </c>
      <c r="B7" s="209">
        <v>0.7</v>
      </c>
    </row>
    <row r="8" spans="1:9" x14ac:dyDescent="0.2">
      <c r="A8" s="90" t="s">
        <v>32</v>
      </c>
      <c r="B8" s="209">
        <v>0.8</v>
      </c>
    </row>
    <row r="9" spans="1:9" x14ac:dyDescent="0.2">
      <c r="A9" s="90" t="s">
        <v>26</v>
      </c>
      <c r="B9" s="209">
        <v>0.9</v>
      </c>
    </row>
    <row r="10" spans="1:9" x14ac:dyDescent="0.2">
      <c r="A10" s="90" t="s">
        <v>9</v>
      </c>
      <c r="B10" s="209">
        <v>1.1000000000000001</v>
      </c>
    </row>
    <row r="11" spans="1:9" x14ac:dyDescent="0.2">
      <c r="A11" s="90" t="s">
        <v>12</v>
      </c>
      <c r="B11" s="209">
        <v>1.5</v>
      </c>
    </row>
    <row r="12" spans="1:9" x14ac:dyDescent="0.2">
      <c r="A12" s="90" t="s">
        <v>3</v>
      </c>
      <c r="B12" s="209">
        <v>2</v>
      </c>
    </row>
    <row r="13" spans="1:9" x14ac:dyDescent="0.2">
      <c r="A13" s="90" t="s">
        <v>22</v>
      </c>
      <c r="B13" s="209">
        <v>2.6</v>
      </c>
    </row>
    <row r="14" spans="1:9" x14ac:dyDescent="0.2">
      <c r="A14" s="90" t="s">
        <v>25</v>
      </c>
      <c r="B14" s="209">
        <v>2.9</v>
      </c>
    </row>
    <row r="15" spans="1:9" x14ac:dyDescent="0.2">
      <c r="A15" s="90" t="s">
        <v>23</v>
      </c>
      <c r="B15" s="209">
        <v>3.4</v>
      </c>
    </row>
    <row r="16" spans="1:9" x14ac:dyDescent="0.2">
      <c r="A16" s="90" t="s">
        <v>13</v>
      </c>
      <c r="B16" s="209">
        <v>4.4000000000000004</v>
      </c>
    </row>
    <row r="17" spans="1:2" x14ac:dyDescent="0.2">
      <c r="A17" s="90" t="s">
        <v>27</v>
      </c>
      <c r="B17" s="209">
        <v>5.7</v>
      </c>
    </row>
    <row r="18" spans="1:2" x14ac:dyDescent="0.2">
      <c r="A18" s="90" t="s">
        <v>14</v>
      </c>
      <c r="B18" s="209">
        <v>6</v>
      </c>
    </row>
    <row r="19" spans="1:2" x14ac:dyDescent="0.2">
      <c r="A19" s="90" t="s">
        <v>0</v>
      </c>
      <c r="B19" s="209">
        <v>6</v>
      </c>
    </row>
    <row r="20" spans="1:2" x14ac:dyDescent="0.2">
      <c r="A20" s="90" t="s">
        <v>29</v>
      </c>
      <c r="B20" s="209">
        <v>8.6999999999999993</v>
      </c>
    </row>
    <row r="21" spans="1:2" x14ac:dyDescent="0.2">
      <c r="A21" s="90" t="s">
        <v>10</v>
      </c>
      <c r="B21" s="209">
        <v>9</v>
      </c>
    </row>
    <row r="22" spans="1:2" x14ac:dyDescent="0.2">
      <c r="A22" s="90" t="s">
        <v>20</v>
      </c>
      <c r="B22" s="209">
        <v>10.8</v>
      </c>
    </row>
    <row r="23" spans="1:2" x14ac:dyDescent="0.2">
      <c r="A23" s="90" t="s">
        <v>4</v>
      </c>
      <c r="B23" s="209">
        <v>13.4</v>
      </c>
    </row>
    <row r="24" spans="1:2" x14ac:dyDescent="0.2">
      <c r="A24" s="90" t="s">
        <v>8</v>
      </c>
      <c r="B24" s="209">
        <v>13.6</v>
      </c>
    </row>
    <row r="159" spans="2:2" x14ac:dyDescent="0.2">
      <c r="B159" s="415"/>
    </row>
  </sheetData>
  <mergeCells count="1">
    <mergeCell ref="H1:I1"/>
  </mergeCells>
  <hyperlinks>
    <hyperlink ref="H1:I1" location="Index!A1" display="Regresar al Índice" xr:uid="{07C96112-D1DF-4292-90DC-A7C88ADE0394}"/>
  </hyperlink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Hoja233"/>
  <dimension ref="A1:I159"/>
  <sheetViews>
    <sheetView topLeftCell="A4" workbookViewId="0"/>
  </sheetViews>
  <sheetFormatPr baseColWidth="10" defaultColWidth="9.140625" defaultRowHeight="14.25" x14ac:dyDescent="0.2"/>
  <cols>
    <col min="1" max="3" width="9.140625" style="63"/>
    <col min="4" max="5" width="9.140625" style="206"/>
    <col min="6" max="6" width="9.140625" style="63"/>
    <col min="7" max="7" width="9.140625" style="198"/>
    <col min="8" max="16384" width="9.140625" style="63"/>
  </cols>
  <sheetData>
    <row r="1" spans="1:9" ht="15" x14ac:dyDescent="0.25">
      <c r="A1" s="63" t="s">
        <v>1274</v>
      </c>
      <c r="H1" s="408" t="s">
        <v>38</v>
      </c>
      <c r="I1" s="408"/>
    </row>
    <row r="6" spans="1:9" x14ac:dyDescent="0.2">
      <c r="A6" s="63" t="s">
        <v>552</v>
      </c>
      <c r="B6" s="63" t="s">
        <v>825</v>
      </c>
      <c r="C6" s="63" t="s">
        <v>672</v>
      </c>
      <c r="D6" s="206" t="s">
        <v>486</v>
      </c>
      <c r="E6" s="206" t="s">
        <v>802</v>
      </c>
      <c r="F6" s="63" t="s">
        <v>135</v>
      </c>
    </row>
    <row r="7" spans="1:9" x14ac:dyDescent="0.2">
      <c r="A7" s="63" t="s">
        <v>861</v>
      </c>
      <c r="B7" s="203">
        <v>2017</v>
      </c>
      <c r="C7" s="63" t="s">
        <v>862</v>
      </c>
      <c r="D7" s="206">
        <v>-12.02154303939701</v>
      </c>
      <c r="E7" s="206">
        <v>115.99312569</v>
      </c>
      <c r="F7" s="203">
        <v>3.177770803689639</v>
      </c>
    </row>
    <row r="8" spans="1:9" x14ac:dyDescent="0.2">
      <c r="A8" s="63" t="s">
        <v>863</v>
      </c>
      <c r="B8" s="203"/>
      <c r="C8" s="63" t="s">
        <v>864</v>
      </c>
      <c r="D8" s="206">
        <v>-4.8447538822419043</v>
      </c>
      <c r="E8" s="206">
        <v>110.37354422999999</v>
      </c>
      <c r="F8" s="203">
        <v>-0.18208700542614586</v>
      </c>
    </row>
    <row r="9" spans="1:9" x14ac:dyDescent="0.2">
      <c r="A9" s="63" t="s">
        <v>865</v>
      </c>
      <c r="B9" s="203"/>
      <c r="C9" s="63" t="s">
        <v>866</v>
      </c>
      <c r="D9" s="206">
        <v>7.4005116506713184</v>
      </c>
      <c r="E9" s="206">
        <v>118.54175123</v>
      </c>
      <c r="F9" s="203">
        <v>2.5922514982530833</v>
      </c>
    </row>
    <row r="10" spans="1:9" x14ac:dyDescent="0.2">
      <c r="A10" s="63" t="s">
        <v>867</v>
      </c>
      <c r="B10" s="203"/>
      <c r="C10" s="63" t="s">
        <v>868</v>
      </c>
      <c r="D10" s="206">
        <v>-10.686347492388071</v>
      </c>
      <c r="E10" s="206">
        <v>105.87396776999999</v>
      </c>
      <c r="F10" s="203">
        <v>-11.102037284209374</v>
      </c>
    </row>
    <row r="11" spans="1:9" x14ac:dyDescent="0.2">
      <c r="A11" s="63" t="s">
        <v>869</v>
      </c>
      <c r="B11" s="203"/>
      <c r="C11" s="63" t="s">
        <v>870</v>
      </c>
      <c r="D11" s="206">
        <v>14.291485960808073</v>
      </c>
      <c r="E11" s="206">
        <v>121.00493101000001</v>
      </c>
      <c r="F11" s="203">
        <v>3.2875126152830512</v>
      </c>
    </row>
    <row r="12" spans="1:9" x14ac:dyDescent="0.2">
      <c r="A12" s="63" t="s">
        <v>821</v>
      </c>
      <c r="B12" s="203"/>
      <c r="C12" s="63" t="s">
        <v>871</v>
      </c>
      <c r="D12" s="206">
        <v>-2.7143990105069133</v>
      </c>
      <c r="E12" s="206">
        <v>117.72037435999999</v>
      </c>
      <c r="F12" s="203">
        <v>-2.9473666168794774</v>
      </c>
    </row>
    <row r="13" spans="1:9" x14ac:dyDescent="0.2">
      <c r="A13" s="63" t="s">
        <v>838</v>
      </c>
      <c r="B13" s="203"/>
      <c r="C13" s="63" t="s">
        <v>872</v>
      </c>
      <c r="D13" s="206">
        <v>-2.3842676047025013</v>
      </c>
      <c r="E13" s="206">
        <v>114.91360561</v>
      </c>
      <c r="F13" s="203">
        <v>-0.56358506025530031</v>
      </c>
    </row>
    <row r="14" spans="1:9" x14ac:dyDescent="0.2">
      <c r="A14" s="63" t="s">
        <v>852</v>
      </c>
      <c r="B14" s="203"/>
      <c r="C14" s="63" t="s">
        <v>873</v>
      </c>
      <c r="D14" s="206">
        <v>9.3047175860867046</v>
      </c>
      <c r="E14" s="206">
        <v>125.60599207999999</v>
      </c>
      <c r="F14" s="203">
        <v>2.1227620494419241</v>
      </c>
    </row>
    <row r="15" spans="1:9" x14ac:dyDescent="0.2">
      <c r="A15" s="63" t="s">
        <v>874</v>
      </c>
      <c r="B15" s="203"/>
      <c r="C15" s="63" t="s">
        <v>875</v>
      </c>
      <c r="D15" s="206">
        <v>-4.9618710117193316</v>
      </c>
      <c r="E15" s="206">
        <v>119.37358476999999</v>
      </c>
      <c r="F15" s="203">
        <v>2.2007243953537303</v>
      </c>
    </row>
    <row r="16" spans="1:9" x14ac:dyDescent="0.2">
      <c r="A16" s="63" t="s">
        <v>876</v>
      </c>
      <c r="B16" s="203"/>
      <c r="C16" s="63" t="s">
        <v>877</v>
      </c>
      <c r="D16" s="206">
        <v>3.6682521166110482</v>
      </c>
      <c r="E16" s="206">
        <v>123.75250882</v>
      </c>
      <c r="F16" s="203">
        <v>3.8234149470121617</v>
      </c>
    </row>
    <row r="17" spans="1:6" x14ac:dyDescent="0.2">
      <c r="A17" s="63" t="s">
        <v>878</v>
      </c>
      <c r="B17" s="203"/>
      <c r="C17" s="63" t="s">
        <v>879</v>
      </c>
      <c r="D17" s="206">
        <v>1.6450186904582498</v>
      </c>
      <c r="E17" s="206">
        <v>125.78826072</v>
      </c>
      <c r="F17" s="203">
        <v>4.8489393337890885</v>
      </c>
    </row>
    <row r="18" spans="1:6" x14ac:dyDescent="0.2">
      <c r="A18" s="63" t="s">
        <v>880</v>
      </c>
      <c r="B18" s="203"/>
      <c r="C18" s="63" t="s">
        <v>881</v>
      </c>
      <c r="D18" s="206">
        <v>0.94340826656435561</v>
      </c>
      <c r="E18" s="206">
        <v>126.97495757</v>
      </c>
      <c r="F18" s="203">
        <v>-3.6920440483507413</v>
      </c>
    </row>
    <row r="19" spans="1:6" x14ac:dyDescent="0.2">
      <c r="A19" s="63" t="s">
        <v>882</v>
      </c>
      <c r="B19" s="203">
        <v>2018</v>
      </c>
      <c r="C19" s="63" t="s">
        <v>862</v>
      </c>
      <c r="D19" s="206">
        <v>-4.7526787056992132</v>
      </c>
      <c r="E19" s="206">
        <v>120.9402458</v>
      </c>
      <c r="F19" s="203">
        <v>4.2650114656117948</v>
      </c>
    </row>
    <row r="20" spans="1:6" x14ac:dyDescent="0.2">
      <c r="A20" s="63" t="s">
        <v>883</v>
      </c>
      <c r="B20" s="203"/>
      <c r="C20" s="63" t="s">
        <v>864</v>
      </c>
      <c r="D20" s="206">
        <v>-7.422117088172814</v>
      </c>
      <c r="E20" s="206">
        <v>111.96391915</v>
      </c>
      <c r="F20" s="203">
        <v>1.4409022842339165</v>
      </c>
    </row>
    <row r="21" spans="1:6" x14ac:dyDescent="0.2">
      <c r="A21" s="63" t="s">
        <v>884</v>
      </c>
      <c r="B21" s="203"/>
      <c r="C21" s="63" t="s">
        <v>866</v>
      </c>
      <c r="D21" s="206">
        <v>6.7583125773424735</v>
      </c>
      <c r="E21" s="206">
        <v>119.53079078</v>
      </c>
      <c r="F21" s="203">
        <v>0.83433856825771235</v>
      </c>
    </row>
    <row r="22" spans="1:6" x14ac:dyDescent="0.2">
      <c r="A22" s="63" t="s">
        <v>885</v>
      </c>
      <c r="B22" s="203"/>
      <c r="C22" s="63" t="s">
        <v>868</v>
      </c>
      <c r="D22" s="206">
        <v>2.8665465673245638</v>
      </c>
      <c r="E22" s="206">
        <v>122.95719656</v>
      </c>
      <c r="F22" s="203">
        <v>16.135438342229243</v>
      </c>
    </row>
    <row r="23" spans="1:6" x14ac:dyDescent="0.2">
      <c r="A23" s="63" t="s">
        <v>886</v>
      </c>
      <c r="B23" s="203"/>
      <c r="C23" s="63" t="s">
        <v>870</v>
      </c>
      <c r="D23" s="206">
        <v>3.0439370404591504</v>
      </c>
      <c r="E23" s="206">
        <v>126.69993621</v>
      </c>
      <c r="F23" s="203">
        <v>4.7064240708747267</v>
      </c>
    </row>
    <row r="24" spans="1:6" x14ac:dyDescent="0.2">
      <c r="A24" s="63" t="s">
        <v>822</v>
      </c>
      <c r="B24" s="203"/>
      <c r="C24" s="63" t="s">
        <v>871</v>
      </c>
      <c r="D24" s="206">
        <v>3.008191782893078</v>
      </c>
      <c r="E24" s="206">
        <v>130.51131328</v>
      </c>
      <c r="F24" s="203">
        <v>10.86552688057558</v>
      </c>
    </row>
    <row r="25" spans="1:6" x14ac:dyDescent="0.2">
      <c r="A25" s="63" t="s">
        <v>839</v>
      </c>
      <c r="B25" s="203"/>
      <c r="C25" s="63" t="s">
        <v>872</v>
      </c>
      <c r="D25" s="206">
        <v>-0.45817036467721889</v>
      </c>
      <c r="E25" s="206">
        <v>129.91334911999999</v>
      </c>
      <c r="F25" s="203">
        <v>13.053061411115168</v>
      </c>
    </row>
    <row r="26" spans="1:6" x14ac:dyDescent="0.2">
      <c r="A26" s="63" t="s">
        <v>853</v>
      </c>
      <c r="B26" s="203"/>
      <c r="C26" s="63" t="s">
        <v>873</v>
      </c>
      <c r="D26" s="206">
        <v>1.2313032038935785</v>
      </c>
      <c r="E26" s="206">
        <v>131.51297635</v>
      </c>
      <c r="F26" s="203">
        <v>4.7027885948608077</v>
      </c>
    </row>
    <row r="27" spans="1:6" x14ac:dyDescent="0.2">
      <c r="A27" s="63" t="s">
        <v>887</v>
      </c>
      <c r="B27" s="203"/>
      <c r="C27" s="63" t="s">
        <v>875</v>
      </c>
      <c r="D27" s="206">
        <v>-1.2600246804466702</v>
      </c>
      <c r="E27" s="206">
        <v>129.85588039000001</v>
      </c>
      <c r="F27" s="203">
        <v>8.7810847267395982</v>
      </c>
    </row>
    <row r="28" spans="1:6" x14ac:dyDescent="0.2">
      <c r="A28" s="63" t="s">
        <v>888</v>
      </c>
      <c r="B28" s="203"/>
      <c r="C28" s="63" t="s">
        <v>877</v>
      </c>
      <c r="D28" s="206">
        <v>8.628865713549061</v>
      </c>
      <c r="E28" s="206">
        <v>141.06096993</v>
      </c>
      <c r="F28" s="203">
        <v>13.986351690999193</v>
      </c>
    </row>
    <row r="29" spans="1:6" x14ac:dyDescent="0.2">
      <c r="A29" s="63" t="s">
        <v>889</v>
      </c>
      <c r="B29" s="203"/>
      <c r="C29" s="63" t="s">
        <v>879</v>
      </c>
      <c r="D29" s="206">
        <v>-2.8386049890249665</v>
      </c>
      <c r="E29" s="206">
        <v>137.05680620000001</v>
      </c>
      <c r="F29" s="203">
        <v>8.9583442965980566</v>
      </c>
    </row>
    <row r="30" spans="1:6" x14ac:dyDescent="0.2">
      <c r="A30" s="63" t="s">
        <v>890</v>
      </c>
      <c r="B30" s="203"/>
      <c r="C30" s="63" t="s">
        <v>881</v>
      </c>
      <c r="D30" s="206">
        <v>-4.6354987659124429</v>
      </c>
      <c r="E30" s="206">
        <v>130.70353964</v>
      </c>
      <c r="F30" s="203">
        <v>2.9364704201176615</v>
      </c>
    </row>
    <row r="31" spans="1:6" x14ac:dyDescent="0.2">
      <c r="A31" s="63" t="s">
        <v>891</v>
      </c>
      <c r="B31" s="203">
        <v>2019</v>
      </c>
      <c r="C31" s="63" t="s">
        <v>862</v>
      </c>
      <c r="D31" s="206">
        <v>-5.3516688371761045</v>
      </c>
      <c r="E31" s="206">
        <v>123.70871904000001</v>
      </c>
      <c r="F31" s="203">
        <v>2.2891248663230397</v>
      </c>
    </row>
    <row r="32" spans="1:6" x14ac:dyDescent="0.2">
      <c r="A32" s="63" t="s">
        <v>892</v>
      </c>
      <c r="B32" s="203"/>
      <c r="C32" s="63" t="s">
        <v>864</v>
      </c>
      <c r="D32" s="206">
        <v>-7.1866163670527987</v>
      </c>
      <c r="E32" s="206">
        <v>114.81824799</v>
      </c>
      <c r="F32" s="203">
        <v>2.5493291603842612</v>
      </c>
    </row>
    <row r="33" spans="1:6" x14ac:dyDescent="0.2">
      <c r="A33" s="63" t="s">
        <v>893</v>
      </c>
      <c r="B33" s="203"/>
      <c r="C33" s="63" t="s">
        <v>866</v>
      </c>
      <c r="D33" s="206">
        <v>12.372429190207848</v>
      </c>
      <c r="E33" s="206">
        <v>129.02405442</v>
      </c>
      <c r="F33" s="203">
        <v>7.9421072830285473</v>
      </c>
    </row>
    <row r="34" spans="1:6" x14ac:dyDescent="0.2">
      <c r="A34" s="63" t="s">
        <v>894</v>
      </c>
      <c r="B34" s="203"/>
      <c r="C34" s="63" t="s">
        <v>868</v>
      </c>
      <c r="D34" s="206">
        <v>-4.648499589445775</v>
      </c>
      <c r="E34" s="206">
        <v>123.02637178000001</v>
      </c>
      <c r="F34" s="203">
        <v>5.6259594342856989E-2</v>
      </c>
    </row>
    <row r="35" spans="1:6" x14ac:dyDescent="0.2">
      <c r="A35" s="63" t="s">
        <v>895</v>
      </c>
      <c r="B35" s="203"/>
      <c r="C35" s="63" t="s">
        <v>870</v>
      </c>
      <c r="D35" s="206">
        <v>3.7306480095238626</v>
      </c>
      <c r="E35" s="206">
        <v>127.61605267</v>
      </c>
      <c r="F35" s="203">
        <v>0.72305992205203007</v>
      </c>
    </row>
    <row r="36" spans="1:6" x14ac:dyDescent="0.2">
      <c r="A36" s="63" t="s">
        <v>823</v>
      </c>
      <c r="B36" s="203"/>
      <c r="C36" s="63" t="s">
        <v>871</v>
      </c>
      <c r="D36" s="206">
        <v>-1.1964556715668893</v>
      </c>
      <c r="E36" s="206">
        <v>126.08918317</v>
      </c>
      <c r="F36" s="203">
        <v>-3.3883117094322124</v>
      </c>
    </row>
    <row r="37" spans="1:6" x14ac:dyDescent="0.2">
      <c r="A37" s="63" t="s">
        <v>840</v>
      </c>
      <c r="B37" s="203"/>
      <c r="C37" s="63" t="s">
        <v>872</v>
      </c>
      <c r="D37" s="206">
        <v>1.6938530144338044</v>
      </c>
      <c r="E37" s="206">
        <v>128.2249486</v>
      </c>
      <c r="F37" s="203">
        <v>-1.2996358968780219</v>
      </c>
    </row>
    <row r="38" spans="1:6" x14ac:dyDescent="0.2">
      <c r="A38" s="63" t="s">
        <v>854</v>
      </c>
      <c r="B38" s="203"/>
      <c r="C38" s="63" t="s">
        <v>873</v>
      </c>
      <c r="D38" s="206">
        <v>-0.58446363845920946</v>
      </c>
      <c r="E38" s="206">
        <v>127.47552039999999</v>
      </c>
      <c r="F38" s="203">
        <v>-3.0700057606900999</v>
      </c>
    </row>
    <row r="39" spans="1:6" x14ac:dyDescent="0.2">
      <c r="A39" s="63" t="s">
        <v>896</v>
      </c>
      <c r="B39" s="203"/>
      <c r="C39" s="63" t="s">
        <v>875</v>
      </c>
      <c r="D39" s="206">
        <v>0.86643605496510601</v>
      </c>
      <c r="E39" s="206">
        <v>128.58001426999999</v>
      </c>
      <c r="F39" s="203">
        <v>-0.98252471599142921</v>
      </c>
    </row>
    <row r="40" spans="1:6" x14ac:dyDescent="0.2">
      <c r="A40" s="63" t="s">
        <v>897</v>
      </c>
      <c r="B40" s="203"/>
      <c r="C40" s="63" t="s">
        <v>877</v>
      </c>
      <c r="D40" s="206">
        <v>4.4089911267980746</v>
      </c>
      <c r="E40" s="206">
        <v>134.24909568999999</v>
      </c>
      <c r="F40" s="203">
        <v>-4.8290283580074123</v>
      </c>
    </row>
    <row r="41" spans="1:6" x14ac:dyDescent="0.2">
      <c r="A41" s="63" t="s">
        <v>898</v>
      </c>
      <c r="B41" s="203"/>
      <c r="C41" s="63" t="s">
        <v>879</v>
      </c>
      <c r="D41" s="206">
        <v>-3.4039078822192579</v>
      </c>
      <c r="E41" s="206">
        <v>129.67938014000001</v>
      </c>
      <c r="F41" s="203">
        <v>-5.3827506014072029</v>
      </c>
    </row>
    <row r="42" spans="1:6" x14ac:dyDescent="0.2">
      <c r="A42" s="63" t="s">
        <v>899</v>
      </c>
      <c r="B42" s="203"/>
      <c r="C42" s="63" t="s">
        <v>881</v>
      </c>
      <c r="D42" s="206">
        <v>2.4923487963242112</v>
      </c>
      <c r="E42" s="206">
        <v>132.91144260999999</v>
      </c>
      <c r="F42" s="203">
        <v>1.689244970779884</v>
      </c>
    </row>
    <row r="43" spans="1:6" x14ac:dyDescent="0.2">
      <c r="A43" s="63" t="s">
        <v>900</v>
      </c>
      <c r="B43" s="203">
        <v>2020</v>
      </c>
      <c r="C43" s="63" t="s">
        <v>862</v>
      </c>
      <c r="D43" s="206">
        <v>-9.1564572703572136</v>
      </c>
      <c r="E43" s="206">
        <v>120.74146316</v>
      </c>
      <c r="F43" s="203">
        <v>-2.3985826569270166</v>
      </c>
    </row>
    <row r="44" spans="1:6" x14ac:dyDescent="0.2">
      <c r="A44" s="63" t="s">
        <v>901</v>
      </c>
      <c r="B44" s="203"/>
      <c r="C44" s="63" t="s">
        <v>864</v>
      </c>
      <c r="D44" s="206">
        <v>-6.6694518595727779</v>
      </c>
      <c r="E44" s="206">
        <v>112.68866939999999</v>
      </c>
      <c r="F44" s="203">
        <v>-1.8547387956881927</v>
      </c>
    </row>
    <row r="45" spans="1:6" x14ac:dyDescent="0.2">
      <c r="A45" s="63" t="s">
        <v>902</v>
      </c>
      <c r="B45" s="203"/>
      <c r="C45" s="63" t="s">
        <v>866</v>
      </c>
      <c r="D45" s="206">
        <v>12.992762677877542</v>
      </c>
      <c r="E45" s="206">
        <v>127.33004078</v>
      </c>
      <c r="F45" s="203">
        <v>-1.3129440456782029</v>
      </c>
    </row>
    <row r="46" spans="1:6" x14ac:dyDescent="0.2">
      <c r="A46" s="63" t="s">
        <v>903</v>
      </c>
      <c r="B46" s="203"/>
      <c r="C46" s="63" t="s">
        <v>868</v>
      </c>
      <c r="D46" s="206">
        <v>-21.912171164860286</v>
      </c>
      <c r="E46" s="206">
        <v>99.4292643</v>
      </c>
      <c r="F46" s="203">
        <v>-19.180527832030329</v>
      </c>
    </row>
    <row r="47" spans="1:6" x14ac:dyDescent="0.2">
      <c r="A47" s="63" t="s">
        <v>904</v>
      </c>
      <c r="B47" s="203"/>
      <c r="C47" s="63" t="s">
        <v>870</v>
      </c>
      <c r="D47" s="206">
        <v>2.8429525048793907</v>
      </c>
      <c r="E47" s="206">
        <v>102.25599106</v>
      </c>
      <c r="F47" s="203">
        <v>-19.872156425005652</v>
      </c>
    </row>
    <row r="48" spans="1:6" x14ac:dyDescent="0.2">
      <c r="A48" s="63" t="s">
        <v>848</v>
      </c>
      <c r="B48" s="203"/>
      <c r="C48" s="63" t="s">
        <v>871</v>
      </c>
      <c r="D48" s="206">
        <v>10.661668433297953</v>
      </c>
      <c r="E48" s="206">
        <v>113.15818578</v>
      </c>
      <c r="F48" s="203">
        <v>-10.255437512483333</v>
      </c>
    </row>
    <row r="49" spans="1:6" x14ac:dyDescent="0.2">
      <c r="A49" s="63" t="s">
        <v>841</v>
      </c>
      <c r="B49" s="203"/>
      <c r="C49" s="63" t="s">
        <v>872</v>
      </c>
      <c r="D49" s="206">
        <v>4.4399595975919199</v>
      </c>
      <c r="E49" s="206">
        <v>118.18236351</v>
      </c>
      <c r="F49" s="203">
        <v>-7.8320055493475174</v>
      </c>
    </row>
    <row r="50" spans="1:6" x14ac:dyDescent="0.2">
      <c r="A50" s="63" t="s">
        <v>855</v>
      </c>
      <c r="B50" s="203"/>
      <c r="C50" s="63" t="s">
        <v>873</v>
      </c>
      <c r="D50" s="207">
        <v>-1.1322752060943349</v>
      </c>
      <c r="E50" s="208">
        <v>116.84421390999999</v>
      </c>
      <c r="F50" s="203">
        <v>-8.339880830955213</v>
      </c>
    </row>
    <row r="51" spans="1:6" x14ac:dyDescent="0.2">
      <c r="A51" s="63" t="s">
        <v>905</v>
      </c>
      <c r="B51" s="203"/>
      <c r="C51" s="63" t="s">
        <v>875</v>
      </c>
      <c r="D51" s="206">
        <v>0.87115017161572605</v>
      </c>
      <c r="E51" s="208">
        <v>117.86210248</v>
      </c>
      <c r="F51" s="203">
        <v>-8.3355969828202667</v>
      </c>
    </row>
    <row r="52" spans="1:6" x14ac:dyDescent="0.2">
      <c r="A52" s="63" t="s">
        <v>906</v>
      </c>
      <c r="B52" s="203"/>
      <c r="C52" s="63" t="s">
        <v>877</v>
      </c>
      <c r="D52" s="206">
        <v>7.5960028301032558</v>
      </c>
      <c r="E52" s="206">
        <v>126.81491112</v>
      </c>
      <c r="F52" s="203">
        <v>-5.5376049512963279</v>
      </c>
    </row>
    <row r="53" spans="1:6" x14ac:dyDescent="0.2">
      <c r="A53" s="63" t="s">
        <v>907</v>
      </c>
      <c r="B53" s="203"/>
      <c r="C53" s="63" t="s">
        <v>879</v>
      </c>
      <c r="D53" s="206">
        <v>8.004625726065763E-2</v>
      </c>
      <c r="E53" s="206">
        <v>126.91642170999999</v>
      </c>
      <c r="F53" s="203">
        <v>-2.1306073695117616</v>
      </c>
    </row>
    <row r="54" spans="1:6" x14ac:dyDescent="0.2">
      <c r="A54" s="63" t="s">
        <v>908</v>
      </c>
      <c r="B54" s="203"/>
      <c r="C54" s="63" t="s">
        <v>881</v>
      </c>
      <c r="D54" s="206">
        <v>9.2702664647162614</v>
      </c>
      <c r="E54" s="206">
        <v>138.68191218999999</v>
      </c>
      <c r="F54" s="203">
        <v>4.341589758326676</v>
      </c>
    </row>
    <row r="55" spans="1:6" x14ac:dyDescent="0.2">
      <c r="A55" s="63" t="s">
        <v>909</v>
      </c>
      <c r="B55" s="203">
        <v>2021</v>
      </c>
      <c r="C55" s="63" t="s">
        <v>862</v>
      </c>
      <c r="D55" s="206">
        <v>-12.573429501109331</v>
      </c>
      <c r="E55" s="206">
        <v>121.24483973</v>
      </c>
      <c r="F55" s="203">
        <v>0.4169044807192317</v>
      </c>
    </row>
    <row r="56" spans="1:6" x14ac:dyDescent="0.2">
      <c r="A56" s="63" t="s">
        <v>910</v>
      </c>
      <c r="B56" s="203"/>
      <c r="C56" s="63" t="s">
        <v>864</v>
      </c>
      <c r="D56" s="206">
        <v>-1.5839829755037376</v>
      </c>
      <c r="E56" s="206">
        <v>119.32434211</v>
      </c>
      <c r="F56" s="203">
        <v>5.8885003659471806</v>
      </c>
    </row>
    <row r="57" spans="1:6" x14ac:dyDescent="0.2">
      <c r="A57" s="63" t="s">
        <v>911</v>
      </c>
      <c r="B57" s="203"/>
      <c r="C57" s="63" t="s">
        <v>866</v>
      </c>
      <c r="D57" s="206">
        <v>16.422313237591915</v>
      </c>
      <c r="E57" s="206">
        <v>138.92015934</v>
      </c>
      <c r="F57" s="203">
        <v>9.1024227189444815</v>
      </c>
    </row>
    <row r="58" spans="1:6" x14ac:dyDescent="0.2">
      <c r="A58" s="63" t="s">
        <v>912</v>
      </c>
      <c r="B58" s="203"/>
      <c r="C58" s="63" t="s">
        <v>868</v>
      </c>
      <c r="D58" s="206">
        <v>-6.3440124110643676</v>
      </c>
      <c r="E58" s="206">
        <v>130.10704719</v>
      </c>
      <c r="F58" s="203">
        <v>30.8538769807633</v>
      </c>
    </row>
    <row r="59" spans="1:6" x14ac:dyDescent="0.2">
      <c r="A59" s="63" t="s">
        <v>913</v>
      </c>
      <c r="B59" s="203"/>
      <c r="C59" s="63" t="s">
        <v>870</v>
      </c>
      <c r="D59" s="206">
        <v>1.521261209709569</v>
      </c>
      <c r="E59" s="206">
        <v>132.08631523</v>
      </c>
      <c r="F59" s="203">
        <v>29.172201903061772</v>
      </c>
    </row>
    <row r="60" spans="1:6" x14ac:dyDescent="0.2">
      <c r="A60" s="63" t="s">
        <v>824</v>
      </c>
      <c r="B60" s="203"/>
      <c r="C60" s="63" t="s">
        <v>871</v>
      </c>
      <c r="D60" s="206">
        <v>6.7847392550811279</v>
      </c>
      <c r="E60" s="206">
        <v>141.04802731000001</v>
      </c>
      <c r="F60" s="203">
        <v>24.646773309200022</v>
      </c>
    </row>
    <row r="61" spans="1:6" x14ac:dyDescent="0.2">
      <c r="A61" s="63" t="s">
        <v>842</v>
      </c>
      <c r="B61" s="203"/>
      <c r="C61" s="63" t="s">
        <v>872</v>
      </c>
      <c r="D61" s="206">
        <v>-0.60485795247952034</v>
      </c>
      <c r="E61" s="206">
        <v>140.19488709999999</v>
      </c>
      <c r="F61" s="203">
        <v>18.625895553474354</v>
      </c>
    </row>
    <row r="62" spans="1:6" x14ac:dyDescent="0.2">
      <c r="A62" s="63" t="s">
        <v>856</v>
      </c>
      <c r="B62" s="203"/>
      <c r="C62" s="63" t="s">
        <v>873</v>
      </c>
      <c r="D62" s="206">
        <v>0.96040649402542344</v>
      </c>
      <c r="E62" s="206">
        <v>141.5413279</v>
      </c>
      <c r="F62" s="203">
        <v>21.136788175940929</v>
      </c>
    </row>
    <row r="63" spans="1:6" x14ac:dyDescent="0.2">
      <c r="A63" s="63" t="s">
        <v>930</v>
      </c>
      <c r="B63" s="203"/>
      <c r="C63" s="63" t="s">
        <v>875</v>
      </c>
      <c r="D63" s="207">
        <v>-6.7365024346357175E-2</v>
      </c>
      <c r="E63" s="208">
        <v>141.44597855000001</v>
      </c>
      <c r="F63" s="203">
        <v>20.009719471958295</v>
      </c>
    </row>
    <row r="64" spans="1:6" x14ac:dyDescent="0.2">
      <c r="A64" s="63" t="s">
        <v>977</v>
      </c>
      <c r="C64" s="63" t="s">
        <v>877</v>
      </c>
      <c r="D64" s="206">
        <v>-5.1900040391788249E-2</v>
      </c>
      <c r="E64" s="206">
        <v>141.37256803</v>
      </c>
      <c r="F64" s="63">
        <v>11.479452046632472</v>
      </c>
    </row>
    <row r="159" spans="2:2" x14ac:dyDescent="0.2">
      <c r="B159" s="414"/>
    </row>
  </sheetData>
  <mergeCells count="1">
    <mergeCell ref="H1:I1"/>
  </mergeCells>
  <hyperlinks>
    <hyperlink ref="H1:I1" location="Index!A1" display="Regresar al Índice" xr:uid="{00000000-0004-0000-9B00-000000000000}"/>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234"/>
  <dimension ref="A1:I159"/>
  <sheetViews>
    <sheetView workbookViewId="0"/>
  </sheetViews>
  <sheetFormatPr baseColWidth="10" defaultColWidth="9.140625" defaultRowHeight="14.25" x14ac:dyDescent="0.2"/>
  <cols>
    <col min="1" max="16384" width="9.140625" style="198"/>
  </cols>
  <sheetData>
    <row r="1" spans="1:9" ht="15" x14ac:dyDescent="0.25">
      <c r="A1" s="63" t="s">
        <v>1275</v>
      </c>
      <c r="H1" s="408" t="s">
        <v>38</v>
      </c>
      <c r="I1" s="408"/>
    </row>
    <row r="6" spans="1:9" x14ac:dyDescent="0.2">
      <c r="A6" s="198" t="s">
        <v>746</v>
      </c>
      <c r="B6" s="198" t="s">
        <v>747</v>
      </c>
    </row>
    <row r="7" spans="1:9" x14ac:dyDescent="0.2">
      <c r="A7" s="198" t="s">
        <v>17</v>
      </c>
      <c r="B7" s="202">
        <v>-6.2435074431210982</v>
      </c>
    </row>
    <row r="8" spans="1:9" x14ac:dyDescent="0.2">
      <c r="A8" s="198" t="s">
        <v>3</v>
      </c>
      <c r="B8" s="202">
        <v>-2.8105183873285684</v>
      </c>
    </row>
    <row r="9" spans="1:9" x14ac:dyDescent="0.2">
      <c r="A9" s="198" t="s">
        <v>19</v>
      </c>
      <c r="B9" s="202">
        <v>-2.4033600531832437</v>
      </c>
    </row>
    <row r="10" spans="1:9" x14ac:dyDescent="0.2">
      <c r="A10" s="198" t="s">
        <v>33</v>
      </c>
      <c r="B10" s="202">
        <v>-0.96104515531837875</v>
      </c>
    </row>
    <row r="11" spans="1:9" x14ac:dyDescent="0.2">
      <c r="A11" s="198" t="s">
        <v>18</v>
      </c>
      <c r="B11" s="202">
        <v>-0.70968400206675275</v>
      </c>
    </row>
    <row r="12" spans="1:9" x14ac:dyDescent="0.2">
      <c r="A12" s="198" t="s">
        <v>12</v>
      </c>
      <c r="B12" s="202">
        <v>-0.39688845304252868</v>
      </c>
    </row>
    <row r="13" spans="1:9" x14ac:dyDescent="0.2">
      <c r="A13" s="198" t="s">
        <v>21</v>
      </c>
      <c r="B13" s="202">
        <v>0.44222846223612861</v>
      </c>
    </row>
    <row r="14" spans="1:9" x14ac:dyDescent="0.2">
      <c r="A14" s="198" t="s">
        <v>15</v>
      </c>
      <c r="B14" s="202">
        <v>0.96853700152276756</v>
      </c>
    </row>
    <row r="15" spans="1:9" x14ac:dyDescent="0.2">
      <c r="A15" s="198" t="s">
        <v>7</v>
      </c>
      <c r="B15" s="202">
        <v>1.4573531478985857</v>
      </c>
    </row>
    <row r="16" spans="1:9" x14ac:dyDescent="0.2">
      <c r="A16" s="198" t="s">
        <v>22</v>
      </c>
      <c r="B16" s="202">
        <v>1.5488734429438584</v>
      </c>
    </row>
    <row r="17" spans="1:2" x14ac:dyDescent="0.2">
      <c r="A17" s="198" t="s">
        <v>16</v>
      </c>
      <c r="B17" s="202">
        <v>2.3113054209626447</v>
      </c>
    </row>
    <row r="18" spans="1:2" x14ac:dyDescent="0.2">
      <c r="A18" s="198" t="s">
        <v>23</v>
      </c>
      <c r="B18" s="202">
        <v>3.4854085943833599</v>
      </c>
    </row>
    <row r="19" spans="1:2" x14ac:dyDescent="0.2">
      <c r="A19" s="198" t="s">
        <v>14</v>
      </c>
      <c r="B19" s="202">
        <v>3.8946904924249912</v>
      </c>
    </row>
    <row r="20" spans="1:2" x14ac:dyDescent="0.2">
      <c r="A20" s="198" t="s">
        <v>28</v>
      </c>
      <c r="B20" s="202">
        <v>4.2975816324668275</v>
      </c>
    </row>
    <row r="21" spans="1:2" x14ac:dyDescent="0.2">
      <c r="A21" s="198" t="s">
        <v>753</v>
      </c>
      <c r="B21" s="202">
        <v>6.2650244340936574</v>
      </c>
    </row>
    <row r="22" spans="1:2" x14ac:dyDescent="0.2">
      <c r="A22" s="198" t="s">
        <v>26</v>
      </c>
      <c r="B22" s="202">
        <v>6.4400974485740896</v>
      </c>
    </row>
    <row r="23" spans="1:2" x14ac:dyDescent="0.2">
      <c r="A23" s="198" t="s">
        <v>6</v>
      </c>
      <c r="B23" s="202">
        <v>7.4119702400905876</v>
      </c>
    </row>
    <row r="24" spans="1:2" x14ac:dyDescent="0.2">
      <c r="A24" s="198" t="s">
        <v>750</v>
      </c>
      <c r="B24" s="202">
        <v>8.4690987191813853</v>
      </c>
    </row>
    <row r="25" spans="1:2" x14ac:dyDescent="0.2">
      <c r="A25" s="198" t="s">
        <v>10</v>
      </c>
      <c r="B25" s="202">
        <v>8.8985889315800737</v>
      </c>
    </row>
    <row r="26" spans="1:2" x14ac:dyDescent="0.2">
      <c r="A26" s="198" t="s">
        <v>31</v>
      </c>
      <c r="B26" s="202">
        <v>9.2116435015443958</v>
      </c>
    </row>
    <row r="27" spans="1:2" x14ac:dyDescent="0.2">
      <c r="A27" s="198" t="s">
        <v>1</v>
      </c>
      <c r="B27" s="202">
        <v>9.3823367902873773</v>
      </c>
    </row>
    <row r="28" spans="1:2" x14ac:dyDescent="0.2">
      <c r="A28" s="198" t="s">
        <v>8</v>
      </c>
      <c r="B28" s="202">
        <v>10.679489453227777</v>
      </c>
    </row>
    <row r="29" spans="1:2" x14ac:dyDescent="0.2">
      <c r="A29" s="198" t="s">
        <v>751</v>
      </c>
      <c r="B29" s="202">
        <v>10.881470758341067</v>
      </c>
    </row>
    <row r="30" spans="1:2" x14ac:dyDescent="0.2">
      <c r="A30" s="198" t="s">
        <v>0</v>
      </c>
      <c r="B30" s="202">
        <v>11.479452046632472</v>
      </c>
    </row>
    <row r="31" spans="1:2" x14ac:dyDescent="0.2">
      <c r="A31" s="198" t="s">
        <v>29</v>
      </c>
      <c r="B31" s="202">
        <v>12.459589334822599</v>
      </c>
    </row>
    <row r="32" spans="1:2" x14ac:dyDescent="0.2">
      <c r="A32" s="198" t="s">
        <v>752</v>
      </c>
      <c r="B32" s="202">
        <v>13.265501731432838</v>
      </c>
    </row>
    <row r="33" spans="1:2" x14ac:dyDescent="0.2">
      <c r="A33" s="198" t="s">
        <v>27</v>
      </c>
      <c r="B33" s="202">
        <v>13.383423011688276</v>
      </c>
    </row>
    <row r="34" spans="1:2" x14ac:dyDescent="0.2">
      <c r="A34" s="198" t="s">
        <v>32</v>
      </c>
      <c r="B34" s="202">
        <v>14.231187439470212</v>
      </c>
    </row>
    <row r="35" spans="1:2" x14ac:dyDescent="0.2">
      <c r="A35" s="198" t="s">
        <v>754</v>
      </c>
      <c r="B35" s="202">
        <v>17.401040791494772</v>
      </c>
    </row>
    <row r="36" spans="1:2" x14ac:dyDescent="0.2">
      <c r="A36" s="198" t="s">
        <v>749</v>
      </c>
      <c r="B36" s="202">
        <v>17.937811482607284</v>
      </c>
    </row>
    <row r="37" spans="1:2" x14ac:dyDescent="0.2">
      <c r="A37" s="198" t="s">
        <v>11</v>
      </c>
      <c r="B37" s="202">
        <v>18.523669305772835</v>
      </c>
    </row>
    <row r="38" spans="1:2" x14ac:dyDescent="0.2">
      <c r="A38" s="198" t="s">
        <v>30</v>
      </c>
      <c r="B38" s="202">
        <v>24.150863480267098</v>
      </c>
    </row>
    <row r="39" spans="1:2" x14ac:dyDescent="0.2">
      <c r="A39" s="198" t="s">
        <v>748</v>
      </c>
      <c r="B39" s="202">
        <v>34.60787592258459</v>
      </c>
    </row>
    <row r="159" spans="2:2" x14ac:dyDescent="0.2">
      <c r="B159" s="413"/>
    </row>
  </sheetData>
  <mergeCells count="1">
    <mergeCell ref="H1:I1"/>
  </mergeCells>
  <hyperlinks>
    <hyperlink ref="H1:I1" location="Index!A1" display="Regresar al Índice" xr:uid="{00000000-0004-0000-9C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0"/>
  <dimension ref="A1:J159"/>
  <sheetViews>
    <sheetView zoomScale="106" zoomScaleNormal="106" workbookViewId="0"/>
  </sheetViews>
  <sheetFormatPr baseColWidth="10" defaultColWidth="11.42578125" defaultRowHeight="14.25" x14ac:dyDescent="0.2"/>
  <cols>
    <col min="1" max="1" width="32.42578125" style="214" customWidth="1"/>
    <col min="2" max="2" width="12.5703125" style="214" customWidth="1"/>
    <col min="3" max="3" width="11.85546875" style="214" customWidth="1"/>
    <col min="4" max="4" width="11.42578125" style="214" customWidth="1"/>
    <col min="5" max="6" width="10.5703125" style="214" customWidth="1"/>
    <col min="7" max="7" width="7.85546875" style="214" bestFit="1" customWidth="1"/>
    <col min="8" max="8" width="6.140625" style="214" bestFit="1" customWidth="1"/>
    <col min="9" max="9" width="7.85546875" style="214" bestFit="1" customWidth="1"/>
    <col min="10" max="10" width="6.42578125" style="214" bestFit="1" customWidth="1"/>
    <col min="11" max="16384" width="11.42578125" style="214"/>
  </cols>
  <sheetData>
    <row r="1" spans="1:10" ht="15" x14ac:dyDescent="0.25">
      <c r="A1" s="63" t="s">
        <v>1185</v>
      </c>
      <c r="H1" s="408" t="s">
        <v>38</v>
      </c>
      <c r="I1" s="408"/>
      <c r="J1" s="408"/>
    </row>
    <row r="2" spans="1:10" x14ac:dyDescent="0.2">
      <c r="A2" s="214" t="s">
        <v>278</v>
      </c>
    </row>
    <row r="3" spans="1:10" x14ac:dyDescent="0.2">
      <c r="A3" s="63"/>
      <c r="B3" s="63"/>
      <c r="C3" s="63"/>
      <c r="D3" s="63"/>
      <c r="E3" s="63"/>
    </row>
    <row r="4" spans="1:10" ht="14.25" customHeight="1" x14ac:dyDescent="0.2">
      <c r="A4" s="238" t="s">
        <v>311</v>
      </c>
      <c r="B4" s="217">
        <v>2020</v>
      </c>
      <c r="C4" s="217">
        <v>2021</v>
      </c>
      <c r="D4" s="240" t="s">
        <v>135</v>
      </c>
      <c r="E4" s="240"/>
    </row>
    <row r="5" spans="1:10" ht="15" x14ac:dyDescent="0.2">
      <c r="A5" s="239"/>
      <c r="B5" s="218" t="s">
        <v>49</v>
      </c>
      <c r="C5" s="218" t="s">
        <v>49</v>
      </c>
      <c r="D5" s="216" t="s">
        <v>312</v>
      </c>
      <c r="E5" s="216" t="s">
        <v>313</v>
      </c>
    </row>
    <row r="6" spans="1:10" ht="28.5" x14ac:dyDescent="0.2">
      <c r="A6" s="164" t="s">
        <v>281</v>
      </c>
      <c r="B6" s="147">
        <v>3438</v>
      </c>
      <c r="C6" s="147">
        <v>3766</v>
      </c>
      <c r="D6" s="147">
        <f>C6-B6</f>
        <v>328</v>
      </c>
      <c r="E6" s="160">
        <f>C6/B6-1</f>
        <v>9.5404304828388575E-2</v>
      </c>
    </row>
    <row r="7" spans="1:10" ht="15.75" customHeight="1" x14ac:dyDescent="0.2">
      <c r="A7" s="150" t="s">
        <v>282</v>
      </c>
      <c r="B7" s="151">
        <v>30152</v>
      </c>
      <c r="C7" s="151">
        <v>31552</v>
      </c>
      <c r="D7" s="151">
        <f t="shared" ref="D7:D13" si="0">C7-B7</f>
        <v>1400</v>
      </c>
      <c r="E7" s="161">
        <f t="shared" ref="E7:E13" si="1">C7/B7-1</f>
        <v>4.643141416821428E-2</v>
      </c>
    </row>
    <row r="8" spans="1:10" ht="15.75" customHeight="1" x14ac:dyDescent="0.2">
      <c r="A8" s="146" t="s">
        <v>283</v>
      </c>
      <c r="B8" s="147">
        <v>11840</v>
      </c>
      <c r="C8" s="147">
        <v>12712</v>
      </c>
      <c r="D8" s="147">
        <f t="shared" si="0"/>
        <v>872</v>
      </c>
      <c r="E8" s="160">
        <f t="shared" si="1"/>
        <v>7.3648648648648729E-2</v>
      </c>
    </row>
    <row r="9" spans="1:10" ht="15.75" customHeight="1" x14ac:dyDescent="0.2">
      <c r="A9" s="150" t="s">
        <v>314</v>
      </c>
      <c r="B9" s="154">
        <v>159</v>
      </c>
      <c r="C9" s="154">
        <v>182</v>
      </c>
      <c r="D9" s="151">
        <f t="shared" si="0"/>
        <v>23</v>
      </c>
      <c r="E9" s="161">
        <f t="shared" si="1"/>
        <v>0.14465408805031443</v>
      </c>
    </row>
    <row r="10" spans="1:10" ht="15.75" customHeight="1" x14ac:dyDescent="0.2">
      <c r="A10" s="146" t="s">
        <v>285</v>
      </c>
      <c r="B10" s="147">
        <v>15465</v>
      </c>
      <c r="C10" s="147">
        <v>15784</v>
      </c>
      <c r="D10" s="147">
        <f t="shared" si="0"/>
        <v>319</v>
      </c>
      <c r="E10" s="160">
        <f t="shared" si="1"/>
        <v>2.0627222761073316E-2</v>
      </c>
    </row>
    <row r="11" spans="1:10" ht="15.75" customHeight="1" x14ac:dyDescent="0.2">
      <c r="A11" s="150" t="s">
        <v>286</v>
      </c>
      <c r="B11" s="154">
        <v>125</v>
      </c>
      <c r="C11" s="154">
        <v>133</v>
      </c>
      <c r="D11" s="151">
        <f t="shared" si="0"/>
        <v>8</v>
      </c>
      <c r="E11" s="161">
        <f t="shared" si="1"/>
        <v>6.4000000000000057E-2</v>
      </c>
    </row>
    <row r="12" spans="1:10" ht="15.75" customHeight="1" x14ac:dyDescent="0.2">
      <c r="A12" s="146" t="s">
        <v>287</v>
      </c>
      <c r="B12" s="147">
        <v>31084</v>
      </c>
      <c r="C12" s="147">
        <v>32877</v>
      </c>
      <c r="D12" s="147">
        <f t="shared" si="0"/>
        <v>1793</v>
      </c>
      <c r="E12" s="160">
        <f t="shared" si="1"/>
        <v>5.768240895637633E-2</v>
      </c>
    </row>
    <row r="13" spans="1:10" ht="15.75" customHeight="1" x14ac:dyDescent="0.2">
      <c r="A13" s="150" t="s">
        <v>288</v>
      </c>
      <c r="B13" s="151">
        <v>6053</v>
      </c>
      <c r="C13" s="151">
        <v>6166</v>
      </c>
      <c r="D13" s="151">
        <f t="shared" si="0"/>
        <v>113</v>
      </c>
      <c r="E13" s="161">
        <f t="shared" si="1"/>
        <v>1.866842887824216E-2</v>
      </c>
    </row>
    <row r="14" spans="1:10" ht="15.75" customHeight="1" x14ac:dyDescent="0.2">
      <c r="A14" s="155" t="s">
        <v>315</v>
      </c>
      <c r="B14" s="156">
        <f>SUM(B6:B13)</f>
        <v>98316</v>
      </c>
      <c r="C14" s="156">
        <f>SUM(C6:C13)</f>
        <v>103172</v>
      </c>
      <c r="D14" s="156">
        <f>C14-B14</f>
        <v>4856</v>
      </c>
      <c r="E14" s="163">
        <f>C14/B14-1</f>
        <v>4.9391757191098007E-2</v>
      </c>
    </row>
    <row r="159" spans="2:2" x14ac:dyDescent="0.2">
      <c r="B159" s="416"/>
    </row>
  </sheetData>
  <mergeCells count="3">
    <mergeCell ref="H1:J1"/>
    <mergeCell ref="A4:A5"/>
    <mergeCell ref="D4:E4"/>
  </mergeCells>
  <hyperlinks>
    <hyperlink ref="H1:I1" location="Index!A1" display="Regresar al Índice" xr:uid="{00000000-0004-0000-1800-000000000000}"/>
  </hyperlinks>
  <pageMargins left="0.7" right="0.7" top="0.75" bottom="0.75" header="0.3" footer="0.3"/>
  <pageSetup orientation="portrait" horizontalDpi="4294967295" verticalDpi="4294967295"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235"/>
  <dimension ref="A1:I159"/>
  <sheetViews>
    <sheetView workbookViewId="0"/>
  </sheetViews>
  <sheetFormatPr baseColWidth="10" defaultColWidth="9.140625" defaultRowHeight="14.25" x14ac:dyDescent="0.2"/>
  <cols>
    <col min="1" max="16384" width="9.140625" style="198"/>
  </cols>
  <sheetData>
    <row r="1" spans="1:9" ht="15" x14ac:dyDescent="0.25">
      <c r="A1" s="63" t="s">
        <v>1276</v>
      </c>
      <c r="H1" s="408" t="s">
        <v>38</v>
      </c>
      <c r="I1" s="408"/>
    </row>
    <row r="6" spans="1:9" x14ac:dyDescent="0.2">
      <c r="A6" s="198" t="s">
        <v>746</v>
      </c>
      <c r="B6" s="198" t="s">
        <v>755</v>
      </c>
    </row>
    <row r="7" spans="1:9" x14ac:dyDescent="0.2">
      <c r="A7" s="198" t="s">
        <v>28</v>
      </c>
      <c r="B7" s="202">
        <v>-5.1205958029113461</v>
      </c>
    </row>
    <row r="8" spans="1:9" x14ac:dyDescent="0.2">
      <c r="A8" s="198" t="s">
        <v>12</v>
      </c>
      <c r="B8" s="202">
        <v>-3.2347141465101181</v>
      </c>
    </row>
    <row r="9" spans="1:9" x14ac:dyDescent="0.2">
      <c r="A9" s="198" t="s">
        <v>26</v>
      </c>
      <c r="B9" s="202">
        <v>-3.0082287137077266</v>
      </c>
    </row>
    <row r="10" spans="1:9" x14ac:dyDescent="0.2">
      <c r="A10" s="198" t="s">
        <v>6</v>
      </c>
      <c r="B10" s="202">
        <v>-1.7638177867132943</v>
      </c>
    </row>
    <row r="11" spans="1:9" x14ac:dyDescent="0.2">
      <c r="A11" s="198" t="s">
        <v>10</v>
      </c>
      <c r="B11" s="202">
        <v>-1.3025475383381278</v>
      </c>
    </row>
    <row r="12" spans="1:9" x14ac:dyDescent="0.2">
      <c r="A12" s="198" t="s">
        <v>32</v>
      </c>
      <c r="B12" s="202">
        <v>-1.2786257803261916</v>
      </c>
    </row>
    <row r="13" spans="1:9" x14ac:dyDescent="0.2">
      <c r="A13" s="198" t="s">
        <v>22</v>
      </c>
      <c r="B13" s="202">
        <v>-8.5967543364791593E-2</v>
      </c>
    </row>
    <row r="14" spans="1:9" x14ac:dyDescent="0.2">
      <c r="A14" s="198" t="s">
        <v>753</v>
      </c>
      <c r="B14" s="202">
        <v>0.10125794891548971</v>
      </c>
    </row>
    <row r="15" spans="1:9" x14ac:dyDescent="0.2">
      <c r="A15" s="198" t="s">
        <v>21</v>
      </c>
      <c r="B15" s="202">
        <v>0.26676117516640679</v>
      </c>
    </row>
    <row r="16" spans="1:9" x14ac:dyDescent="0.2">
      <c r="A16" s="198" t="s">
        <v>750</v>
      </c>
      <c r="B16" s="202">
        <v>0.45361397087587824</v>
      </c>
    </row>
    <row r="17" spans="1:2" x14ac:dyDescent="0.2">
      <c r="A17" s="198" t="s">
        <v>29</v>
      </c>
      <c r="B17" s="202">
        <v>0.82999490011731769</v>
      </c>
    </row>
    <row r="18" spans="1:2" x14ac:dyDescent="0.2">
      <c r="A18" s="198" t="s">
        <v>14</v>
      </c>
      <c r="B18" s="202">
        <v>0.8802533741766283</v>
      </c>
    </row>
    <row r="19" spans="1:2" x14ac:dyDescent="0.2">
      <c r="A19" s="198" t="s">
        <v>23</v>
      </c>
      <c r="B19" s="202">
        <v>1.0743131512856356</v>
      </c>
    </row>
    <row r="20" spans="1:2" x14ac:dyDescent="0.2">
      <c r="A20" s="198" t="s">
        <v>749</v>
      </c>
      <c r="B20" s="202">
        <v>1.4378540713223262</v>
      </c>
    </row>
    <row r="21" spans="1:2" x14ac:dyDescent="0.2">
      <c r="A21" s="198" t="s">
        <v>7</v>
      </c>
      <c r="B21" s="202">
        <v>2.1478432230669977</v>
      </c>
    </row>
    <row r="22" spans="1:2" x14ac:dyDescent="0.2">
      <c r="A22" s="198" t="s">
        <v>8</v>
      </c>
      <c r="B22" s="202">
        <v>2.1787288094564521</v>
      </c>
    </row>
    <row r="23" spans="1:2" x14ac:dyDescent="0.2">
      <c r="A23" s="198" t="s">
        <v>17</v>
      </c>
      <c r="B23" s="202">
        <v>2.3262854138945674</v>
      </c>
    </row>
    <row r="24" spans="1:2" x14ac:dyDescent="0.2">
      <c r="A24" s="198" t="s">
        <v>31</v>
      </c>
      <c r="B24" s="202">
        <v>2.3859923672553287</v>
      </c>
    </row>
    <row r="25" spans="1:2" x14ac:dyDescent="0.2">
      <c r="A25" s="198" t="s">
        <v>751</v>
      </c>
      <c r="B25" s="202">
        <v>2.4206222901086085</v>
      </c>
    </row>
    <row r="26" spans="1:2" x14ac:dyDescent="0.2">
      <c r="A26" s="198" t="s">
        <v>748</v>
      </c>
      <c r="B26" s="202">
        <v>2.4313163753759102</v>
      </c>
    </row>
    <row r="27" spans="1:2" x14ac:dyDescent="0.2">
      <c r="A27" s="198" t="s">
        <v>18</v>
      </c>
      <c r="B27" s="202">
        <v>2.4381342511511788</v>
      </c>
    </row>
    <row r="28" spans="1:2" x14ac:dyDescent="0.2">
      <c r="A28" s="198" t="s">
        <v>1</v>
      </c>
      <c r="B28" s="202">
        <v>2.5314074241438318</v>
      </c>
    </row>
    <row r="29" spans="1:2" x14ac:dyDescent="0.2">
      <c r="A29" s="198" t="s">
        <v>30</v>
      </c>
      <c r="B29" s="202">
        <v>2.6952763546967842</v>
      </c>
    </row>
    <row r="30" spans="1:2" x14ac:dyDescent="0.2">
      <c r="A30" s="198" t="s">
        <v>19</v>
      </c>
      <c r="B30" s="202">
        <v>2.8303616789155561</v>
      </c>
    </row>
    <row r="31" spans="1:2" x14ac:dyDescent="0.2">
      <c r="A31" s="198" t="s">
        <v>3</v>
      </c>
      <c r="B31" s="202">
        <v>3.258108711302532</v>
      </c>
    </row>
    <row r="32" spans="1:2" x14ac:dyDescent="0.2">
      <c r="A32" s="198" t="s">
        <v>15</v>
      </c>
      <c r="B32" s="202">
        <v>3.4631799694173884</v>
      </c>
    </row>
    <row r="33" spans="1:2" x14ac:dyDescent="0.2">
      <c r="A33" s="198" t="s">
        <v>51</v>
      </c>
      <c r="B33" s="202">
        <v>4.0933767932984848</v>
      </c>
    </row>
    <row r="34" spans="1:2" x14ac:dyDescent="0.2">
      <c r="A34" s="198" t="s">
        <v>33</v>
      </c>
      <c r="B34" s="202">
        <v>4.4826151007745478</v>
      </c>
    </row>
    <row r="35" spans="1:2" x14ac:dyDescent="0.2">
      <c r="A35" s="198" t="s">
        <v>0</v>
      </c>
      <c r="B35" s="202">
        <v>4.6201667235518018</v>
      </c>
    </row>
    <row r="36" spans="1:2" x14ac:dyDescent="0.2">
      <c r="A36" s="198" t="s">
        <v>752</v>
      </c>
      <c r="B36" s="202">
        <v>5.1270406080841164</v>
      </c>
    </row>
    <row r="37" spans="1:2" x14ac:dyDescent="0.2">
      <c r="A37" s="198" t="s">
        <v>11</v>
      </c>
      <c r="B37" s="202">
        <v>5.6113640739152499</v>
      </c>
    </row>
    <row r="38" spans="1:2" x14ac:dyDescent="0.2">
      <c r="A38" s="198" t="s">
        <v>27</v>
      </c>
      <c r="B38" s="202">
        <v>6.2650059940519736</v>
      </c>
    </row>
    <row r="39" spans="1:2" x14ac:dyDescent="0.2">
      <c r="A39" s="198" t="s">
        <v>16</v>
      </c>
      <c r="B39" s="202">
        <v>19.868937179972434</v>
      </c>
    </row>
    <row r="159" spans="2:2" x14ac:dyDescent="0.2">
      <c r="B159" s="413"/>
    </row>
  </sheetData>
  <mergeCells count="1">
    <mergeCell ref="H1:I1"/>
  </mergeCells>
  <hyperlinks>
    <hyperlink ref="H1:I1" location="Index!A1" display="Regresar al Índice" xr:uid="{00000000-0004-0000-9D00-000000000000}"/>
  </hyperlink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236"/>
  <dimension ref="A1:I159"/>
  <sheetViews>
    <sheetView workbookViewId="0"/>
  </sheetViews>
  <sheetFormatPr baseColWidth="10" defaultColWidth="9.140625" defaultRowHeight="14.25" x14ac:dyDescent="0.2"/>
  <cols>
    <col min="1" max="6" width="9.140625" style="63"/>
    <col min="7" max="7" width="9.140625" style="198"/>
    <col min="8" max="16384" width="9.140625" style="63"/>
  </cols>
  <sheetData>
    <row r="1" spans="1:9" ht="15" x14ac:dyDescent="0.25">
      <c r="A1" s="63" t="s">
        <v>1277</v>
      </c>
      <c r="H1" s="408" t="s">
        <v>38</v>
      </c>
      <c r="I1" s="408"/>
    </row>
    <row r="6" spans="1:9" x14ac:dyDescent="0.2">
      <c r="A6" s="63" t="s">
        <v>552</v>
      </c>
      <c r="B6" s="63" t="s">
        <v>825</v>
      </c>
      <c r="C6" s="63" t="s">
        <v>672</v>
      </c>
      <c r="D6" s="63" t="s">
        <v>486</v>
      </c>
      <c r="E6" s="63" t="s">
        <v>802</v>
      </c>
      <c r="F6" s="63" t="s">
        <v>135</v>
      </c>
    </row>
    <row r="7" spans="1:9" x14ac:dyDescent="0.2">
      <c r="A7" s="63" t="s">
        <v>861</v>
      </c>
      <c r="B7" s="203">
        <v>2017</v>
      </c>
      <c r="C7" s="63" t="s">
        <v>862</v>
      </c>
      <c r="D7" s="203">
        <v>-21.587962467427495</v>
      </c>
      <c r="E7" s="203">
        <v>119.16402352999999</v>
      </c>
      <c r="F7" s="203">
        <v>6.5238452227488937</v>
      </c>
    </row>
    <row r="8" spans="1:9" x14ac:dyDescent="0.2">
      <c r="A8" s="63" t="s">
        <v>863</v>
      </c>
      <c r="B8" s="203"/>
      <c r="C8" s="63" t="s">
        <v>864</v>
      </c>
      <c r="D8" s="203">
        <v>-9.5575005044477628</v>
      </c>
      <c r="E8" s="203">
        <v>107.77492137999999</v>
      </c>
      <c r="F8" s="203">
        <v>1.8349767404104034</v>
      </c>
    </row>
    <row r="9" spans="1:9" x14ac:dyDescent="0.2">
      <c r="A9" s="63" t="s">
        <v>865</v>
      </c>
      <c r="B9" s="203"/>
      <c r="C9" s="63" t="s">
        <v>866</v>
      </c>
      <c r="D9" s="203">
        <v>11.023726380750341</v>
      </c>
      <c r="E9" s="203">
        <v>119.65573381999999</v>
      </c>
      <c r="F9" s="203">
        <v>8.6080518042491097</v>
      </c>
    </row>
    <row r="10" spans="1:9" x14ac:dyDescent="0.2">
      <c r="A10" s="63" t="s">
        <v>867</v>
      </c>
      <c r="B10" s="203"/>
      <c r="C10" s="63" t="s">
        <v>868</v>
      </c>
      <c r="D10" s="203">
        <v>-6.954896380075537</v>
      </c>
      <c r="E10" s="203">
        <v>111.33380151999999</v>
      </c>
      <c r="F10" s="203">
        <v>-0.10922593003631297</v>
      </c>
    </row>
    <row r="11" spans="1:9" x14ac:dyDescent="0.2">
      <c r="A11" s="63" t="s">
        <v>869</v>
      </c>
      <c r="B11" s="203"/>
      <c r="C11" s="63" t="s">
        <v>870</v>
      </c>
      <c r="D11" s="203">
        <v>7.9998063826106209</v>
      </c>
      <c r="E11" s="203">
        <v>120.24029007999999</v>
      </c>
      <c r="F11" s="203">
        <v>4.0604841699900893</v>
      </c>
    </row>
    <row r="12" spans="1:9" x14ac:dyDescent="0.2">
      <c r="A12" s="63" t="s">
        <v>821</v>
      </c>
      <c r="B12" s="203"/>
      <c r="C12" s="63" t="s">
        <v>871</v>
      </c>
      <c r="D12" s="203">
        <v>-3.0857480862125262</v>
      </c>
      <c r="E12" s="203">
        <v>116.52997763</v>
      </c>
      <c r="F12" s="203">
        <v>1.25227310506141</v>
      </c>
    </row>
    <row r="13" spans="1:9" x14ac:dyDescent="0.2">
      <c r="A13" s="63" t="s">
        <v>838</v>
      </c>
      <c r="B13" s="203"/>
      <c r="C13" s="63" t="s">
        <v>872</v>
      </c>
      <c r="D13" s="203">
        <v>1.2694968625988536</v>
      </c>
      <c r="E13" s="203">
        <v>118.00932204</v>
      </c>
      <c r="F13" s="203">
        <v>1.2226416111677916</v>
      </c>
    </row>
    <row r="14" spans="1:9" x14ac:dyDescent="0.2">
      <c r="A14" s="63" t="s">
        <v>852</v>
      </c>
      <c r="B14" s="203"/>
      <c r="C14" s="63" t="s">
        <v>873</v>
      </c>
      <c r="D14" s="203">
        <v>0.74867406635937139</v>
      </c>
      <c r="E14" s="203">
        <v>118.89282722999999</v>
      </c>
      <c r="F14" s="203">
        <v>-0.92502262485056175</v>
      </c>
    </row>
    <row r="15" spans="1:9" x14ac:dyDescent="0.2">
      <c r="A15" s="63" t="s">
        <v>874</v>
      </c>
      <c r="B15" s="203"/>
      <c r="C15" s="63" t="s">
        <v>875</v>
      </c>
      <c r="D15" s="203">
        <v>-7.0528550337005793</v>
      </c>
      <c r="E15" s="203">
        <v>110.50748848000001</v>
      </c>
      <c r="F15" s="203">
        <v>-1.8331071209711773</v>
      </c>
    </row>
    <row r="16" spans="1:9" x14ac:dyDescent="0.2">
      <c r="A16" s="63" t="s">
        <v>876</v>
      </c>
      <c r="B16" s="203"/>
      <c r="C16" s="63" t="s">
        <v>877</v>
      </c>
      <c r="D16" s="203">
        <v>8.0817857530228352</v>
      </c>
      <c r="E16" s="203">
        <v>119.43846694</v>
      </c>
      <c r="F16" s="203">
        <v>-1.3180116940570952</v>
      </c>
    </row>
    <row r="17" spans="1:6" x14ac:dyDescent="0.2">
      <c r="A17" s="63" t="s">
        <v>878</v>
      </c>
      <c r="B17" s="203"/>
      <c r="C17" s="63" t="s">
        <v>879</v>
      </c>
      <c r="D17" s="203">
        <v>10.864187085152816</v>
      </c>
      <c r="E17" s="203">
        <v>132.41448543999999</v>
      </c>
      <c r="F17" s="203">
        <v>-0.96862772042760314</v>
      </c>
    </row>
    <row r="18" spans="1:6" x14ac:dyDescent="0.2">
      <c r="A18" s="63" t="s">
        <v>880</v>
      </c>
      <c r="B18" s="203"/>
      <c r="C18" s="63" t="s">
        <v>881</v>
      </c>
      <c r="D18" s="203">
        <v>13.755120030469095</v>
      </c>
      <c r="E18" s="203">
        <v>150.62825685000001</v>
      </c>
      <c r="F18" s="203">
        <v>-0.88393980239605296</v>
      </c>
    </row>
    <row r="19" spans="1:6" x14ac:dyDescent="0.2">
      <c r="A19" s="63" t="s">
        <v>882</v>
      </c>
      <c r="B19" s="203">
        <v>2018</v>
      </c>
      <c r="C19" s="63" t="s">
        <v>862</v>
      </c>
      <c r="D19" s="203">
        <v>-18.849807641520229</v>
      </c>
      <c r="E19" s="203">
        <v>122.23512018</v>
      </c>
      <c r="F19" s="203">
        <v>2.5772012047133011</v>
      </c>
    </row>
    <row r="20" spans="1:6" x14ac:dyDescent="0.2">
      <c r="A20" s="63" t="s">
        <v>883</v>
      </c>
      <c r="B20" s="203"/>
      <c r="C20" s="63" t="s">
        <v>864</v>
      </c>
      <c r="D20" s="203">
        <v>-10.023558820049086</v>
      </c>
      <c r="E20" s="203">
        <v>109.98281101000001</v>
      </c>
      <c r="F20" s="203">
        <v>2.0486116823182701</v>
      </c>
    </row>
    <row r="21" spans="1:6" x14ac:dyDescent="0.2">
      <c r="A21" s="63" t="s">
        <v>884</v>
      </c>
      <c r="B21" s="203"/>
      <c r="C21" s="63" t="s">
        <v>866</v>
      </c>
      <c r="D21" s="203">
        <v>9.8791163093768226</v>
      </c>
      <c r="E21" s="203">
        <v>120.84814083000001</v>
      </c>
      <c r="F21" s="203">
        <v>0.99653144227402213</v>
      </c>
    </row>
    <row r="22" spans="1:6" x14ac:dyDescent="0.2">
      <c r="A22" s="63" t="s">
        <v>885</v>
      </c>
      <c r="B22" s="203"/>
      <c r="C22" s="63" t="s">
        <v>868</v>
      </c>
      <c r="D22" s="203">
        <v>-2.9678223308749914</v>
      </c>
      <c r="E22" s="203">
        <v>117.26158272000001</v>
      </c>
      <c r="F22" s="203">
        <v>5.3243319810068162</v>
      </c>
    </row>
    <row r="23" spans="1:6" x14ac:dyDescent="0.2">
      <c r="A23" s="63" t="s">
        <v>886</v>
      </c>
      <c r="B23" s="203"/>
      <c r="C23" s="63" t="s">
        <v>870</v>
      </c>
      <c r="D23" s="203">
        <v>7.0377918398950854</v>
      </c>
      <c r="E23" s="203">
        <v>125.51420881999999</v>
      </c>
      <c r="F23" s="203">
        <v>4.3861493817846577</v>
      </c>
    </row>
    <row r="24" spans="1:6" x14ac:dyDescent="0.2">
      <c r="A24" s="63" t="s">
        <v>822</v>
      </c>
      <c r="B24" s="203"/>
      <c r="C24" s="63" t="s">
        <v>871</v>
      </c>
      <c r="D24" s="203">
        <v>-3.088862294116792</v>
      </c>
      <c r="E24" s="203">
        <v>121.63724775</v>
      </c>
      <c r="F24" s="203">
        <v>4.3827950745998914</v>
      </c>
    </row>
    <row r="25" spans="1:6" x14ac:dyDescent="0.2">
      <c r="A25" s="63" t="s">
        <v>839</v>
      </c>
      <c r="B25" s="203"/>
      <c r="C25" s="63" t="s">
        <v>872</v>
      </c>
      <c r="D25" s="203">
        <v>2.2011961052448301</v>
      </c>
      <c r="E25" s="203">
        <v>124.31472211000001</v>
      </c>
      <c r="F25" s="203">
        <v>5.3431372717002388</v>
      </c>
    </row>
    <row r="26" spans="1:6" x14ac:dyDescent="0.2">
      <c r="A26" s="63" t="s">
        <v>853</v>
      </c>
      <c r="B26" s="203"/>
      <c r="C26" s="63" t="s">
        <v>873</v>
      </c>
      <c r="D26" s="203">
        <v>-0.12854897415818398</v>
      </c>
      <c r="E26" s="203">
        <v>124.15491681</v>
      </c>
      <c r="F26" s="203">
        <v>4.4259100423446194</v>
      </c>
    </row>
    <row r="27" spans="1:6" x14ac:dyDescent="0.2">
      <c r="A27" s="63" t="s">
        <v>887</v>
      </c>
      <c r="B27" s="203"/>
      <c r="C27" s="63" t="s">
        <v>875</v>
      </c>
      <c r="D27" s="203">
        <v>-5.7196245323632917</v>
      </c>
      <c r="E27" s="203">
        <v>117.05372173000001</v>
      </c>
      <c r="F27" s="203">
        <v>5.923791536701839</v>
      </c>
    </row>
    <row r="28" spans="1:6" x14ac:dyDescent="0.2">
      <c r="A28" s="63" t="s">
        <v>888</v>
      </c>
      <c r="B28" s="203"/>
      <c r="C28" s="63" t="s">
        <v>877</v>
      </c>
      <c r="D28" s="203">
        <v>7.6311202309346671</v>
      </c>
      <c r="E28" s="203">
        <v>125.98623197000001</v>
      </c>
      <c r="F28" s="203">
        <v>5.4821241412025845</v>
      </c>
    </row>
    <row r="29" spans="1:6" x14ac:dyDescent="0.2">
      <c r="A29" s="63" t="s">
        <v>889</v>
      </c>
      <c r="B29" s="203"/>
      <c r="C29" s="63" t="s">
        <v>879</v>
      </c>
      <c r="D29" s="203">
        <v>10.768036227347777</v>
      </c>
      <c r="E29" s="203">
        <v>139.55247507000001</v>
      </c>
      <c r="F29" s="203">
        <v>5.3906410664068964</v>
      </c>
    </row>
    <row r="30" spans="1:6" x14ac:dyDescent="0.2">
      <c r="A30" s="63" t="s">
        <v>890</v>
      </c>
      <c r="B30" s="203"/>
      <c r="C30" s="63" t="s">
        <v>881</v>
      </c>
      <c r="D30" s="203">
        <v>7.1106941779588722</v>
      </c>
      <c r="E30" s="203">
        <v>149.47562479000001</v>
      </c>
      <c r="F30" s="203">
        <v>-0.76521635721232995</v>
      </c>
    </row>
    <row r="31" spans="1:6" x14ac:dyDescent="0.2">
      <c r="A31" s="63" t="s">
        <v>891</v>
      </c>
      <c r="B31" s="203">
        <v>2019</v>
      </c>
      <c r="C31" s="63" t="s">
        <v>862</v>
      </c>
      <c r="D31" s="203">
        <v>-16.746652583100413</v>
      </c>
      <c r="E31" s="203">
        <v>124.44346121</v>
      </c>
      <c r="F31" s="203">
        <v>1.8066338272896192</v>
      </c>
    </row>
    <row r="32" spans="1:6" x14ac:dyDescent="0.2">
      <c r="A32" s="63" t="s">
        <v>892</v>
      </c>
      <c r="B32" s="203"/>
      <c r="C32" s="63" t="s">
        <v>864</v>
      </c>
      <c r="D32" s="203">
        <v>-8.1031328218872147</v>
      </c>
      <c r="E32" s="203">
        <v>114.35964226</v>
      </c>
      <c r="F32" s="203">
        <v>3.9795593600549442</v>
      </c>
    </row>
    <row r="33" spans="1:6" x14ac:dyDescent="0.2">
      <c r="A33" s="63" t="s">
        <v>893</v>
      </c>
      <c r="B33" s="203"/>
      <c r="C33" s="63" t="s">
        <v>866</v>
      </c>
      <c r="D33" s="203">
        <v>9.9442300581397358</v>
      </c>
      <c r="E33" s="203">
        <v>125.73182817999999</v>
      </c>
      <c r="F33" s="203">
        <v>4.0411770644200384</v>
      </c>
    </row>
    <row r="34" spans="1:6" x14ac:dyDescent="0.2">
      <c r="A34" s="63" t="s">
        <v>894</v>
      </c>
      <c r="B34" s="203"/>
      <c r="C34" s="63" t="s">
        <v>868</v>
      </c>
      <c r="D34" s="203">
        <v>-5.0865150635082363</v>
      </c>
      <c r="E34" s="203">
        <v>119.3364598</v>
      </c>
      <c r="F34" s="203">
        <v>1.7694431815357923</v>
      </c>
    </row>
    <row r="35" spans="1:6" x14ac:dyDescent="0.2">
      <c r="A35" s="63" t="s">
        <v>895</v>
      </c>
      <c r="B35" s="203"/>
      <c r="C35" s="63" t="s">
        <v>870</v>
      </c>
      <c r="D35" s="203">
        <v>8.6437828533606318</v>
      </c>
      <c r="E35" s="203">
        <v>129.65164425</v>
      </c>
      <c r="F35" s="203">
        <v>3.296388089362464</v>
      </c>
    </row>
    <row r="36" spans="1:6" x14ac:dyDescent="0.2">
      <c r="A36" s="63" t="s">
        <v>823</v>
      </c>
      <c r="B36" s="203"/>
      <c r="C36" s="63" t="s">
        <v>871</v>
      </c>
      <c r="D36" s="203">
        <v>-4.1750125047102884</v>
      </c>
      <c r="E36" s="203">
        <v>124.23867189000001</v>
      </c>
      <c r="F36" s="203">
        <v>2.138673957295294</v>
      </c>
    </row>
    <row r="37" spans="1:6" x14ac:dyDescent="0.2">
      <c r="A37" s="63" t="s">
        <v>840</v>
      </c>
      <c r="B37" s="203"/>
      <c r="C37" s="63" t="s">
        <v>872</v>
      </c>
      <c r="D37" s="203">
        <v>3.2414170070697037</v>
      </c>
      <c r="E37" s="203">
        <v>128.26576532999999</v>
      </c>
      <c r="F37" s="203">
        <v>3.1782584982202704</v>
      </c>
    </row>
    <row r="38" spans="1:6" x14ac:dyDescent="0.2">
      <c r="A38" s="63" t="s">
        <v>854</v>
      </c>
      <c r="B38" s="203"/>
      <c r="C38" s="63" t="s">
        <v>873</v>
      </c>
      <c r="D38" s="203">
        <v>-0.68328781865148791</v>
      </c>
      <c r="E38" s="203">
        <v>127.38934098</v>
      </c>
      <c r="F38" s="203">
        <v>2.6051518966017153</v>
      </c>
    </row>
    <row r="39" spans="1:6" x14ac:dyDescent="0.2">
      <c r="A39" s="63" t="s">
        <v>896</v>
      </c>
      <c r="B39" s="203"/>
      <c r="C39" s="63" t="s">
        <v>875</v>
      </c>
      <c r="D39" s="203">
        <v>-6.1010737870291809</v>
      </c>
      <c r="E39" s="203">
        <v>119.61722329</v>
      </c>
      <c r="F39" s="203">
        <v>2.190021403943951</v>
      </c>
    </row>
    <row r="40" spans="1:6" x14ac:dyDescent="0.2">
      <c r="A40" s="63" t="s">
        <v>897</v>
      </c>
      <c r="B40" s="203"/>
      <c r="C40" s="63" t="s">
        <v>877</v>
      </c>
      <c r="D40" s="203">
        <v>9.0106147957215281</v>
      </c>
      <c r="E40" s="203">
        <v>130.39547051</v>
      </c>
      <c r="F40" s="203">
        <v>3.4997780876960616</v>
      </c>
    </row>
    <row r="41" spans="1:6" x14ac:dyDescent="0.2">
      <c r="A41" s="63" t="s">
        <v>898</v>
      </c>
      <c r="B41" s="203"/>
      <c r="C41" s="63" t="s">
        <v>879</v>
      </c>
      <c r="D41" s="203">
        <v>9.9721156717654491</v>
      </c>
      <c r="E41" s="203">
        <v>143.39865766</v>
      </c>
      <c r="F41" s="203">
        <v>2.7560833930539212</v>
      </c>
    </row>
    <row r="42" spans="1:6" x14ac:dyDescent="0.2">
      <c r="A42" s="63" t="s">
        <v>899</v>
      </c>
      <c r="B42" s="203"/>
      <c r="C42" s="63" t="s">
        <v>881</v>
      </c>
      <c r="D42" s="203">
        <v>8.3736492697654192</v>
      </c>
      <c r="E42" s="203">
        <v>155.40635831</v>
      </c>
      <c r="F42" s="203">
        <v>3.9676927447750385</v>
      </c>
    </row>
    <row r="43" spans="1:6" x14ac:dyDescent="0.2">
      <c r="A43" s="63" t="s">
        <v>900</v>
      </c>
      <c r="B43" s="203">
        <v>2020</v>
      </c>
      <c r="C43" s="63" t="s">
        <v>862</v>
      </c>
      <c r="D43" s="203">
        <v>-18.652705343095818</v>
      </c>
      <c r="E43" s="203">
        <v>126.41886821</v>
      </c>
      <c r="F43" s="203">
        <v>1.5873931669792425</v>
      </c>
    </row>
    <row r="44" spans="1:6" x14ac:dyDescent="0.2">
      <c r="A44" s="63" t="s">
        <v>901</v>
      </c>
      <c r="B44" s="203"/>
      <c r="C44" s="63" t="s">
        <v>864</v>
      </c>
      <c r="D44" s="203">
        <v>-6.5756774188098843</v>
      </c>
      <c r="E44" s="203">
        <v>118.10597124</v>
      </c>
      <c r="F44" s="203">
        <v>3.2759187646657835</v>
      </c>
    </row>
    <row r="45" spans="1:6" x14ac:dyDescent="0.2">
      <c r="A45" s="63" t="s">
        <v>902</v>
      </c>
      <c r="B45" s="203"/>
      <c r="C45" s="63" t="s">
        <v>866</v>
      </c>
      <c r="D45" s="203">
        <v>2.9413658120136197</v>
      </c>
      <c r="E45" s="203">
        <v>121.5798999</v>
      </c>
      <c r="F45" s="203">
        <v>-3.3022094246939733</v>
      </c>
    </row>
    <row r="46" spans="1:6" x14ac:dyDescent="0.2">
      <c r="A46" s="63" t="s">
        <v>903</v>
      </c>
      <c r="B46" s="203"/>
      <c r="C46" s="63" t="s">
        <v>868</v>
      </c>
      <c r="D46" s="203">
        <v>-25.792435086550025</v>
      </c>
      <c r="E46" s="203">
        <v>90.221483140000004</v>
      </c>
      <c r="F46" s="203">
        <v>-24.397385936196507</v>
      </c>
    </row>
    <row r="47" spans="1:6" x14ac:dyDescent="0.2">
      <c r="A47" s="63" t="s">
        <v>904</v>
      </c>
      <c r="B47" s="203"/>
      <c r="C47" s="63" t="s">
        <v>870</v>
      </c>
      <c r="D47" s="203">
        <v>11.308610216668617</v>
      </c>
      <c r="E47" s="203">
        <v>100.424279</v>
      </c>
      <c r="F47" s="203">
        <v>-22.542996210400936</v>
      </c>
    </row>
    <row r="48" spans="1:6" x14ac:dyDescent="0.2">
      <c r="A48" s="63" t="s">
        <v>848</v>
      </c>
      <c r="B48" s="203"/>
      <c r="C48" s="63" t="s">
        <v>871</v>
      </c>
      <c r="D48" s="203">
        <v>9.9454978511720231</v>
      </c>
      <c r="E48" s="203">
        <v>110.41197351</v>
      </c>
      <c r="F48" s="203">
        <v>-11.129142133974247</v>
      </c>
    </row>
    <row r="49" spans="1:6" x14ac:dyDescent="0.2">
      <c r="A49" s="63" t="s">
        <v>841</v>
      </c>
      <c r="B49" s="203"/>
      <c r="C49" s="63" t="s">
        <v>872</v>
      </c>
      <c r="D49" s="203">
        <v>7.0818026808404353</v>
      </c>
      <c r="E49" s="203">
        <v>118.23113161000001</v>
      </c>
      <c r="F49" s="203">
        <v>-7.823314112057143</v>
      </c>
    </row>
    <row r="50" spans="1:6" x14ac:dyDescent="0.2">
      <c r="A50" s="63" t="s">
        <v>855</v>
      </c>
      <c r="B50" s="203"/>
      <c r="C50" s="63" t="s">
        <v>873</v>
      </c>
      <c r="D50" s="203">
        <v>-0.55291718948980662</v>
      </c>
      <c r="E50" s="203">
        <v>117.57741136</v>
      </c>
      <c r="F50" s="203">
        <v>-7.7023160215111437</v>
      </c>
    </row>
    <row r="51" spans="1:6" x14ac:dyDescent="0.2">
      <c r="A51" s="63" t="s">
        <v>905</v>
      </c>
      <c r="B51" s="203"/>
      <c r="C51" s="63" t="s">
        <v>875</v>
      </c>
      <c r="D51" s="204">
        <v>1.2662674596920969</v>
      </c>
      <c r="E51" s="205">
        <v>119.06625586</v>
      </c>
      <c r="F51" s="203">
        <v>-0.46060877760407015</v>
      </c>
    </row>
    <row r="52" spans="1:6" x14ac:dyDescent="0.2">
      <c r="A52" s="63" t="s">
        <v>906</v>
      </c>
      <c r="B52" s="203"/>
      <c r="C52" s="63" t="s">
        <v>877</v>
      </c>
      <c r="D52" s="203">
        <v>4.1712831936529486</v>
      </c>
      <c r="E52" s="203">
        <v>124.03284658</v>
      </c>
      <c r="F52" s="203">
        <v>-4.8794823202942847</v>
      </c>
    </row>
    <row r="53" spans="1:6" x14ac:dyDescent="0.2">
      <c r="A53" s="63" t="s">
        <v>907</v>
      </c>
      <c r="B53" s="203"/>
      <c r="C53" s="63" t="s">
        <v>879</v>
      </c>
      <c r="D53" s="203">
        <v>13.240774917962858</v>
      </c>
      <c r="E53" s="203">
        <v>140.45575661999999</v>
      </c>
      <c r="F53" s="203">
        <v>-2.052251456200981</v>
      </c>
    </row>
    <row r="54" spans="1:6" x14ac:dyDescent="0.2">
      <c r="A54" s="63" t="s">
        <v>908</v>
      </c>
      <c r="B54" s="203"/>
      <c r="C54" s="63" t="s">
        <v>881</v>
      </c>
      <c r="D54" s="203">
        <v>9.8087051122248408</v>
      </c>
      <c r="E54" s="203">
        <v>154.23264760000001</v>
      </c>
      <c r="F54" s="203">
        <v>-0.75525269542621365</v>
      </c>
    </row>
    <row r="55" spans="1:6" x14ac:dyDescent="0.2">
      <c r="A55" s="63" t="s">
        <v>909</v>
      </c>
      <c r="B55" s="203">
        <v>2021</v>
      </c>
      <c r="C55" s="63" t="s">
        <v>862</v>
      </c>
      <c r="D55" s="203">
        <v>-22.542953895320412</v>
      </c>
      <c r="E55" s="203">
        <v>119.46405296</v>
      </c>
      <c r="F55" s="203">
        <v>-5.5014060388889447</v>
      </c>
    </row>
    <row r="56" spans="1:6" x14ac:dyDescent="0.2">
      <c r="A56" s="63" t="s">
        <v>910</v>
      </c>
      <c r="B56" s="203"/>
      <c r="C56" s="63" t="s">
        <v>864</v>
      </c>
      <c r="D56" s="203">
        <v>-4.4871243417422466</v>
      </c>
      <c r="E56" s="203">
        <v>114.10355235999999</v>
      </c>
      <c r="F56" s="203">
        <v>-3.388837023207572</v>
      </c>
    </row>
    <row r="57" spans="1:6" x14ac:dyDescent="0.2">
      <c r="A57" s="63" t="s">
        <v>911</v>
      </c>
      <c r="B57" s="203"/>
      <c r="C57" s="63" t="s">
        <v>866</v>
      </c>
      <c r="D57" s="203">
        <v>14.937604945220844</v>
      </c>
      <c r="E57" s="203">
        <v>131.14789024000001</v>
      </c>
      <c r="F57" s="203">
        <v>7.8697139476753328</v>
      </c>
    </row>
    <row r="58" spans="1:6" x14ac:dyDescent="0.2">
      <c r="A58" s="63" t="s">
        <v>912</v>
      </c>
      <c r="B58" s="203"/>
      <c r="C58" s="63" t="s">
        <v>868</v>
      </c>
      <c r="D58" s="203">
        <v>-6.6795469099572236</v>
      </c>
      <c r="E58" s="203">
        <v>122.38780539</v>
      </c>
      <c r="F58" s="203">
        <v>35.652619676054677</v>
      </c>
    </row>
    <row r="59" spans="1:6" x14ac:dyDescent="0.2">
      <c r="A59" s="63" t="s">
        <v>913</v>
      </c>
      <c r="B59" s="203"/>
      <c r="C59" s="63" t="s">
        <v>870</v>
      </c>
      <c r="D59" s="203">
        <v>7.363937388435585</v>
      </c>
      <c r="E59" s="203">
        <v>131.40036674999999</v>
      </c>
      <c r="F59" s="203">
        <v>30.845217967658989</v>
      </c>
    </row>
    <row r="60" spans="1:6" x14ac:dyDescent="0.2">
      <c r="A60" s="63" t="s">
        <v>824</v>
      </c>
      <c r="B60" s="203"/>
      <c r="C60" s="63" t="s">
        <v>871</v>
      </c>
      <c r="D60" s="203">
        <v>-3.589464463956678</v>
      </c>
      <c r="E60" s="203">
        <v>126.68379727999999</v>
      </c>
      <c r="F60" s="203">
        <v>14.737372454017644</v>
      </c>
    </row>
    <row r="61" spans="1:6" x14ac:dyDescent="0.2">
      <c r="A61" s="63" t="s">
        <v>842</v>
      </c>
      <c r="B61" s="203"/>
      <c r="C61" s="63" t="s">
        <v>872</v>
      </c>
      <c r="D61" s="203">
        <v>-0.54125463928467044</v>
      </c>
      <c r="E61" s="203">
        <v>125.99811535000001</v>
      </c>
      <c r="F61" s="203">
        <v>6.5693220002497794</v>
      </c>
    </row>
    <row r="62" spans="1:6" x14ac:dyDescent="0.2">
      <c r="A62" s="63" t="s">
        <v>856</v>
      </c>
      <c r="B62" s="203"/>
      <c r="C62" s="63" t="s">
        <v>873</v>
      </c>
      <c r="D62" s="203">
        <v>1.6650056583564492</v>
      </c>
      <c r="E62" s="203">
        <v>128.09599109999999</v>
      </c>
      <c r="F62" s="203">
        <v>8.9460888944000239</v>
      </c>
    </row>
    <row r="63" spans="1:6" x14ac:dyDescent="0.2">
      <c r="A63" s="63" t="s">
        <v>930</v>
      </c>
      <c r="B63" s="203"/>
      <c r="C63" s="63" t="s">
        <v>875</v>
      </c>
      <c r="D63" s="204">
        <v>-1.9110471443941976</v>
      </c>
      <c r="E63" s="205">
        <v>125.64801632</v>
      </c>
      <c r="F63" s="203">
        <v>5.527813411500011</v>
      </c>
    </row>
    <row r="64" spans="1:6" x14ac:dyDescent="0.2">
      <c r="A64" s="63" t="s">
        <v>977</v>
      </c>
      <c r="C64" s="63" t="s">
        <v>877</v>
      </c>
      <c r="D64" s="63">
        <v>2.9229803363122411</v>
      </c>
      <c r="E64" s="63">
        <v>129.32068312999999</v>
      </c>
      <c r="F64" s="63">
        <v>4.2632550133318032</v>
      </c>
    </row>
    <row r="159" spans="2:2" x14ac:dyDescent="0.2">
      <c r="B159" s="414"/>
    </row>
  </sheetData>
  <mergeCells count="1">
    <mergeCell ref="H1:I1"/>
  </mergeCells>
  <hyperlinks>
    <hyperlink ref="H1:I1" location="Index!A1" display="Regresar al Índice" xr:uid="{00000000-0004-0000-9E00-000000000000}"/>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Hoja237"/>
  <dimension ref="A1:I159"/>
  <sheetViews>
    <sheetView workbookViewId="0"/>
  </sheetViews>
  <sheetFormatPr baseColWidth="10" defaultColWidth="9.140625" defaultRowHeight="14.25" x14ac:dyDescent="0.2"/>
  <cols>
    <col min="1" max="16384" width="9.140625" style="198"/>
  </cols>
  <sheetData>
    <row r="1" spans="1:9" ht="15" x14ac:dyDescent="0.25">
      <c r="A1" s="63" t="s">
        <v>1278</v>
      </c>
      <c r="H1" s="408" t="s">
        <v>38</v>
      </c>
      <c r="I1" s="408"/>
    </row>
    <row r="6" spans="1:9" x14ac:dyDescent="0.2">
      <c r="A6" s="198" t="s">
        <v>746</v>
      </c>
      <c r="B6" s="198" t="s">
        <v>747</v>
      </c>
    </row>
    <row r="7" spans="1:9" x14ac:dyDescent="0.2">
      <c r="A7" s="13" t="s">
        <v>16</v>
      </c>
      <c r="B7" s="364">
        <v>-3.4095443284592282</v>
      </c>
    </row>
    <row r="8" spans="1:9" x14ac:dyDescent="0.2">
      <c r="A8" s="13" t="s">
        <v>30</v>
      </c>
      <c r="B8" s="364">
        <v>-0.66340120834710181</v>
      </c>
    </row>
    <row r="9" spans="1:9" x14ac:dyDescent="0.2">
      <c r="A9" s="13" t="s">
        <v>18</v>
      </c>
      <c r="B9" s="364">
        <v>1.0577918426454569</v>
      </c>
    </row>
    <row r="10" spans="1:9" x14ac:dyDescent="0.2">
      <c r="A10" s="13" t="s">
        <v>750</v>
      </c>
      <c r="B10" s="364">
        <v>1.3554679367593763</v>
      </c>
    </row>
    <row r="11" spans="1:9" x14ac:dyDescent="0.2">
      <c r="A11" s="13" t="s">
        <v>10</v>
      </c>
      <c r="B11" s="364">
        <v>1.782464944466136</v>
      </c>
    </row>
    <row r="12" spans="1:9" x14ac:dyDescent="0.2">
      <c r="A12" s="13" t="s">
        <v>17</v>
      </c>
      <c r="B12" s="364">
        <v>2.296193293176414</v>
      </c>
    </row>
    <row r="13" spans="1:9" x14ac:dyDescent="0.2">
      <c r="A13" s="13" t="s">
        <v>14</v>
      </c>
      <c r="B13" s="364">
        <v>2.4065823667951736</v>
      </c>
    </row>
    <row r="14" spans="1:9" x14ac:dyDescent="0.2">
      <c r="A14" s="13" t="s">
        <v>29</v>
      </c>
      <c r="B14" s="364">
        <v>2.5680913804349594</v>
      </c>
    </row>
    <row r="15" spans="1:9" x14ac:dyDescent="0.2">
      <c r="A15" s="13" t="s">
        <v>27</v>
      </c>
      <c r="B15" s="364">
        <v>2.6704070343330448</v>
      </c>
    </row>
    <row r="16" spans="1:9" x14ac:dyDescent="0.2">
      <c r="A16" s="13" t="s">
        <v>753</v>
      </c>
      <c r="B16" s="364">
        <v>3.0520907547985456</v>
      </c>
    </row>
    <row r="17" spans="1:2" x14ac:dyDescent="0.2">
      <c r="A17" s="13" t="s">
        <v>752</v>
      </c>
      <c r="B17" s="364">
        <v>3.1982298937177585</v>
      </c>
    </row>
    <row r="18" spans="1:2" x14ac:dyDescent="0.2">
      <c r="A18" s="13" t="s">
        <v>12</v>
      </c>
      <c r="B18" s="364">
        <v>3.5755021999995784</v>
      </c>
    </row>
    <row r="19" spans="1:2" x14ac:dyDescent="0.2">
      <c r="A19" s="13" t="s">
        <v>3</v>
      </c>
      <c r="B19" s="364">
        <v>3.5994659793756218</v>
      </c>
    </row>
    <row r="20" spans="1:2" x14ac:dyDescent="0.2">
      <c r="A20" s="13" t="s">
        <v>6</v>
      </c>
      <c r="B20" s="364">
        <v>3.8261941242134183</v>
      </c>
    </row>
    <row r="21" spans="1:2" x14ac:dyDescent="0.2">
      <c r="A21" s="13" t="s">
        <v>23</v>
      </c>
      <c r="B21" s="364">
        <v>3.8647626067233016</v>
      </c>
    </row>
    <row r="22" spans="1:2" x14ac:dyDescent="0.2">
      <c r="A22" s="13" t="s">
        <v>21</v>
      </c>
      <c r="B22" s="364">
        <v>3.9422616874313201</v>
      </c>
    </row>
    <row r="23" spans="1:2" x14ac:dyDescent="0.2">
      <c r="A23" s="13" t="s">
        <v>22</v>
      </c>
      <c r="B23" s="364">
        <v>4.0711898462786689</v>
      </c>
    </row>
    <row r="24" spans="1:2" x14ac:dyDescent="0.2">
      <c r="A24" s="13" t="s">
        <v>0</v>
      </c>
      <c r="B24" s="364">
        <v>4.2632550133318032</v>
      </c>
    </row>
    <row r="25" spans="1:2" x14ac:dyDescent="0.2">
      <c r="A25" s="13" t="s">
        <v>751</v>
      </c>
      <c r="B25" s="364">
        <v>4.9546577330036179</v>
      </c>
    </row>
    <row r="26" spans="1:2" x14ac:dyDescent="0.2">
      <c r="A26" s="13" t="s">
        <v>15</v>
      </c>
      <c r="B26" s="364">
        <v>5.1657477764623252</v>
      </c>
    </row>
    <row r="27" spans="1:2" x14ac:dyDescent="0.2">
      <c r="A27" s="13" t="s">
        <v>1</v>
      </c>
      <c r="B27" s="364">
        <v>5.3193204421957239</v>
      </c>
    </row>
    <row r="28" spans="1:2" x14ac:dyDescent="0.2">
      <c r="A28" s="13" t="s">
        <v>31</v>
      </c>
      <c r="B28" s="364">
        <v>5.4030223903437129</v>
      </c>
    </row>
    <row r="29" spans="1:2" x14ac:dyDescent="0.2">
      <c r="A29" s="13" t="s">
        <v>26</v>
      </c>
      <c r="B29" s="364">
        <v>5.6543112359955394</v>
      </c>
    </row>
    <row r="30" spans="1:2" x14ac:dyDescent="0.2">
      <c r="A30" s="13" t="s">
        <v>19</v>
      </c>
      <c r="B30" s="364">
        <v>5.7363556730262566</v>
      </c>
    </row>
    <row r="31" spans="1:2" x14ac:dyDescent="0.2">
      <c r="A31" s="13" t="s">
        <v>754</v>
      </c>
      <c r="B31" s="364">
        <v>5.7597089267020234</v>
      </c>
    </row>
    <row r="32" spans="1:2" x14ac:dyDescent="0.2">
      <c r="A32" s="13" t="s">
        <v>28</v>
      </c>
      <c r="B32" s="364">
        <v>6.5903051830094279</v>
      </c>
    </row>
    <row r="33" spans="1:2" x14ac:dyDescent="0.2">
      <c r="A33" s="13" t="s">
        <v>8</v>
      </c>
      <c r="B33" s="364">
        <v>7.2990025448669211</v>
      </c>
    </row>
    <row r="34" spans="1:2" x14ac:dyDescent="0.2">
      <c r="A34" s="13" t="s">
        <v>33</v>
      </c>
      <c r="B34" s="364">
        <v>7.9947796127444928</v>
      </c>
    </row>
    <row r="35" spans="1:2" x14ac:dyDescent="0.2">
      <c r="A35" s="13" t="s">
        <v>749</v>
      </c>
      <c r="B35" s="364">
        <v>9.5174844642523819</v>
      </c>
    </row>
    <row r="36" spans="1:2" x14ac:dyDescent="0.2">
      <c r="A36" s="13" t="s">
        <v>7</v>
      </c>
      <c r="B36" s="364">
        <v>10.957741482037935</v>
      </c>
    </row>
    <row r="37" spans="1:2" x14ac:dyDescent="0.2">
      <c r="A37" s="13" t="s">
        <v>32</v>
      </c>
      <c r="B37" s="364">
        <v>11.236160762165671</v>
      </c>
    </row>
    <row r="38" spans="1:2" x14ac:dyDescent="0.2">
      <c r="A38" s="13" t="s">
        <v>11</v>
      </c>
      <c r="B38" s="364">
        <v>11.505723859227276</v>
      </c>
    </row>
    <row r="39" spans="1:2" x14ac:dyDescent="0.2">
      <c r="A39" s="13" t="s">
        <v>748</v>
      </c>
      <c r="B39" s="364">
        <v>19.992569060352782</v>
      </c>
    </row>
    <row r="159" spans="2:2" x14ac:dyDescent="0.2">
      <c r="B159" s="413"/>
    </row>
  </sheetData>
  <mergeCells count="1">
    <mergeCell ref="H1:I1"/>
  </mergeCells>
  <hyperlinks>
    <hyperlink ref="H1:I1" location="Index!A1" display="Regresar al Índice" xr:uid="{00000000-0004-0000-9F00-000000000000}"/>
  </hyperlink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238"/>
  <dimension ref="A1:I159"/>
  <sheetViews>
    <sheetView workbookViewId="0"/>
  </sheetViews>
  <sheetFormatPr baseColWidth="10" defaultColWidth="9.140625" defaultRowHeight="14.25" x14ac:dyDescent="0.2"/>
  <cols>
    <col min="1" max="16384" width="9.140625" style="198"/>
  </cols>
  <sheetData>
    <row r="1" spans="1:9" ht="15" x14ac:dyDescent="0.25">
      <c r="A1" s="63" t="s">
        <v>1279</v>
      </c>
      <c r="H1" s="408" t="s">
        <v>38</v>
      </c>
      <c r="I1" s="408"/>
    </row>
    <row r="6" spans="1:9" x14ac:dyDescent="0.2">
      <c r="A6" s="198" t="s">
        <v>746</v>
      </c>
      <c r="B6" s="198" t="s">
        <v>755</v>
      </c>
    </row>
    <row r="7" spans="1:9" x14ac:dyDescent="0.2">
      <c r="A7" s="198" t="s">
        <v>31</v>
      </c>
      <c r="B7" s="202">
        <v>-4.2357203725655719</v>
      </c>
    </row>
    <row r="8" spans="1:9" x14ac:dyDescent="0.2">
      <c r="A8" s="198" t="s">
        <v>3</v>
      </c>
      <c r="B8" s="202">
        <v>-2.1489385559295076</v>
      </c>
    </row>
    <row r="9" spans="1:9" x14ac:dyDescent="0.2">
      <c r="A9" s="198" t="s">
        <v>14</v>
      </c>
      <c r="B9" s="202">
        <v>-0.99887042481285293</v>
      </c>
    </row>
    <row r="10" spans="1:9" x14ac:dyDescent="0.2">
      <c r="A10" s="198" t="s">
        <v>11</v>
      </c>
      <c r="B10" s="202">
        <v>-0.72973634042744806</v>
      </c>
    </row>
    <row r="11" spans="1:9" x14ac:dyDescent="0.2">
      <c r="A11" s="198" t="s">
        <v>30</v>
      </c>
      <c r="B11" s="202">
        <v>-0.36123452507043113</v>
      </c>
    </row>
    <row r="12" spans="1:9" x14ac:dyDescent="0.2">
      <c r="A12" s="198" t="s">
        <v>29</v>
      </c>
      <c r="B12" s="202">
        <v>-0.13091814761365253</v>
      </c>
    </row>
    <row r="13" spans="1:9" x14ac:dyDescent="0.2">
      <c r="A13" s="198" t="s">
        <v>1</v>
      </c>
      <c r="B13" s="202">
        <v>-0.12754623415616206</v>
      </c>
    </row>
    <row r="14" spans="1:9" x14ac:dyDescent="0.2">
      <c r="A14" s="198" t="s">
        <v>22</v>
      </c>
      <c r="B14" s="202">
        <v>0.29419391157039343</v>
      </c>
    </row>
    <row r="15" spans="1:9" x14ac:dyDescent="0.2">
      <c r="A15" s="198" t="s">
        <v>750</v>
      </c>
      <c r="B15" s="202">
        <v>0.2951865415267475</v>
      </c>
    </row>
    <row r="16" spans="1:9" x14ac:dyDescent="0.2">
      <c r="A16" s="198" t="s">
        <v>23</v>
      </c>
      <c r="B16" s="202">
        <v>0.38559263831111207</v>
      </c>
    </row>
    <row r="17" spans="1:2" x14ac:dyDescent="0.2">
      <c r="A17" s="198" t="s">
        <v>17</v>
      </c>
      <c r="B17" s="202">
        <v>0.41776633028968924</v>
      </c>
    </row>
    <row r="18" spans="1:2" x14ac:dyDescent="0.2">
      <c r="A18" s="198" t="s">
        <v>28</v>
      </c>
      <c r="B18" s="202">
        <v>0.494621547218139</v>
      </c>
    </row>
    <row r="19" spans="1:2" x14ac:dyDescent="0.2">
      <c r="A19" s="198" t="s">
        <v>15</v>
      </c>
      <c r="B19" s="202">
        <v>0.51430795363523274</v>
      </c>
    </row>
    <row r="20" spans="1:2" x14ac:dyDescent="0.2">
      <c r="A20" s="198" t="s">
        <v>18</v>
      </c>
      <c r="B20" s="202">
        <v>1.1241764259234848</v>
      </c>
    </row>
    <row r="21" spans="1:2" x14ac:dyDescent="0.2">
      <c r="A21" s="198" t="s">
        <v>16</v>
      </c>
      <c r="B21" s="202">
        <v>1.1627139518257037</v>
      </c>
    </row>
    <row r="22" spans="1:2" x14ac:dyDescent="0.2">
      <c r="A22" s="198" t="s">
        <v>33</v>
      </c>
      <c r="B22" s="202">
        <v>1.2739041518532666</v>
      </c>
    </row>
    <row r="23" spans="1:2" x14ac:dyDescent="0.2">
      <c r="A23" s="198" t="s">
        <v>19</v>
      </c>
      <c r="B23" s="202">
        <v>1.4144387848650117</v>
      </c>
    </row>
    <row r="24" spans="1:2" x14ac:dyDescent="0.2">
      <c r="A24" s="198" t="s">
        <v>7</v>
      </c>
      <c r="B24" s="202">
        <v>1.4718212418427423</v>
      </c>
    </row>
    <row r="25" spans="1:2" x14ac:dyDescent="0.2">
      <c r="A25" s="198" t="s">
        <v>12</v>
      </c>
      <c r="B25" s="202">
        <v>1.5011991564685614</v>
      </c>
    </row>
    <row r="26" spans="1:2" x14ac:dyDescent="0.2">
      <c r="A26" s="198" t="s">
        <v>26</v>
      </c>
      <c r="B26" s="202">
        <v>1.7367007981582034</v>
      </c>
    </row>
    <row r="27" spans="1:2" x14ac:dyDescent="0.2">
      <c r="A27" s="198" t="s">
        <v>0</v>
      </c>
      <c r="B27" s="202">
        <v>1.7389490847331297</v>
      </c>
    </row>
    <row r="28" spans="1:2" x14ac:dyDescent="0.2">
      <c r="A28" s="198" t="s">
        <v>27</v>
      </c>
      <c r="B28" s="202">
        <v>1.804366355388503</v>
      </c>
    </row>
    <row r="29" spans="1:2" x14ac:dyDescent="0.2">
      <c r="A29" s="198" t="s">
        <v>748</v>
      </c>
      <c r="B29" s="202">
        <v>2.0346747505753089</v>
      </c>
    </row>
    <row r="30" spans="1:2" x14ac:dyDescent="0.2">
      <c r="A30" s="198" t="s">
        <v>753</v>
      </c>
      <c r="B30" s="202">
        <v>2.1561659006862235</v>
      </c>
    </row>
    <row r="31" spans="1:2" x14ac:dyDescent="0.2">
      <c r="A31" s="198" t="s">
        <v>32</v>
      </c>
      <c r="B31" s="202">
        <v>2.1637663487164307</v>
      </c>
    </row>
    <row r="32" spans="1:2" x14ac:dyDescent="0.2">
      <c r="A32" s="198" t="s">
        <v>6</v>
      </c>
      <c r="B32" s="202">
        <v>2.2846372080152317</v>
      </c>
    </row>
    <row r="33" spans="1:2" x14ac:dyDescent="0.2">
      <c r="A33" s="198" t="s">
        <v>51</v>
      </c>
      <c r="B33" s="202">
        <v>2.4363332873388996</v>
      </c>
    </row>
    <row r="34" spans="1:2" x14ac:dyDescent="0.2">
      <c r="A34" s="198" t="s">
        <v>751</v>
      </c>
      <c r="B34" s="202">
        <v>3.0009063956569633</v>
      </c>
    </row>
    <row r="35" spans="1:2" x14ac:dyDescent="0.2">
      <c r="A35" s="198" t="s">
        <v>752</v>
      </c>
      <c r="B35" s="202">
        <v>3.1966023351473147</v>
      </c>
    </row>
    <row r="36" spans="1:2" x14ac:dyDescent="0.2">
      <c r="A36" s="198" t="s">
        <v>10</v>
      </c>
      <c r="B36" s="202">
        <v>3.286934156555779</v>
      </c>
    </row>
    <row r="37" spans="1:2" x14ac:dyDescent="0.2">
      <c r="A37" s="198" t="s">
        <v>749</v>
      </c>
      <c r="B37" s="202">
        <v>3.4194972796183851</v>
      </c>
    </row>
    <row r="38" spans="1:2" x14ac:dyDescent="0.2">
      <c r="A38" s="198" t="s">
        <v>8</v>
      </c>
      <c r="B38" s="202">
        <v>5.0765005205076905</v>
      </c>
    </row>
    <row r="39" spans="1:2" x14ac:dyDescent="0.2">
      <c r="A39" s="198" t="s">
        <v>21</v>
      </c>
      <c r="B39" s="202">
        <v>8.7173172564297037</v>
      </c>
    </row>
    <row r="159" spans="2:2" x14ac:dyDescent="0.2">
      <c r="B159" s="413"/>
    </row>
  </sheetData>
  <mergeCells count="1">
    <mergeCell ref="H1:I1"/>
  </mergeCells>
  <hyperlinks>
    <hyperlink ref="H1:I1" location="Index!A1" display="Regresar al Índice" xr:uid="{00000000-0004-0000-A000-000000000000}"/>
  </hyperlink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Hoja239"/>
  <dimension ref="A1:I159"/>
  <sheetViews>
    <sheetView workbookViewId="0"/>
  </sheetViews>
  <sheetFormatPr baseColWidth="10" defaultColWidth="9.140625" defaultRowHeight="14.25" x14ac:dyDescent="0.2"/>
  <cols>
    <col min="1" max="1" width="11.28515625" style="198" bestFit="1" customWidth="1"/>
    <col min="2" max="3" width="9.42578125" style="198" bestFit="1" customWidth="1"/>
    <col min="4" max="16384" width="9.140625" style="198"/>
  </cols>
  <sheetData>
    <row r="1" spans="1:9" ht="15" x14ac:dyDescent="0.25">
      <c r="A1" s="63" t="s">
        <v>1280</v>
      </c>
      <c r="H1" s="408" t="s">
        <v>38</v>
      </c>
      <c r="I1" s="408"/>
    </row>
    <row r="5" spans="1:9" x14ac:dyDescent="0.2">
      <c r="E5" s="13" t="s">
        <v>1092</v>
      </c>
    </row>
    <row r="6" spans="1:9" x14ac:dyDescent="0.2">
      <c r="A6" s="198" t="s">
        <v>552</v>
      </c>
      <c r="B6" s="198" t="s">
        <v>988</v>
      </c>
      <c r="C6" s="198" t="s">
        <v>989</v>
      </c>
      <c r="E6" s="13" t="s">
        <v>1093</v>
      </c>
    </row>
    <row r="7" spans="1:9" x14ac:dyDescent="0.2">
      <c r="A7" s="200">
        <v>41640</v>
      </c>
      <c r="B7" s="201">
        <v>127.719482421875</v>
      </c>
      <c r="C7" s="201">
        <v>16.800687789916992</v>
      </c>
    </row>
    <row r="8" spans="1:9" x14ac:dyDescent="0.2">
      <c r="A8" s="200">
        <v>41671</v>
      </c>
      <c r="B8" s="201">
        <v>111.45848846435547</v>
      </c>
      <c r="C8" s="201">
        <v>24.803413391113281</v>
      </c>
    </row>
    <row r="9" spans="1:9" x14ac:dyDescent="0.2">
      <c r="A9" s="200">
        <v>41699</v>
      </c>
      <c r="B9" s="201">
        <v>136.54957580566406</v>
      </c>
      <c r="C9" s="201">
        <v>30.04456901550293</v>
      </c>
    </row>
    <row r="10" spans="1:9" x14ac:dyDescent="0.2">
      <c r="A10" s="200">
        <v>41730</v>
      </c>
      <c r="B10" s="201">
        <v>129.07742309570313</v>
      </c>
      <c r="C10" s="201">
        <v>39.441112518310547</v>
      </c>
    </row>
    <row r="11" spans="1:9" x14ac:dyDescent="0.2">
      <c r="A11" s="200">
        <v>41760</v>
      </c>
      <c r="B11" s="201">
        <v>124.69464111328125</v>
      </c>
      <c r="C11" s="201">
        <v>30.651687622070313</v>
      </c>
    </row>
    <row r="12" spans="1:9" x14ac:dyDescent="0.2">
      <c r="A12" s="200">
        <v>41791</v>
      </c>
      <c r="B12" s="201">
        <v>135.82652282714844</v>
      </c>
      <c r="C12" s="201">
        <v>31.220016479492188</v>
      </c>
    </row>
    <row r="13" spans="1:9" x14ac:dyDescent="0.2">
      <c r="A13" s="200">
        <v>41821</v>
      </c>
      <c r="B13" s="201">
        <v>137.76643371582031</v>
      </c>
      <c r="C13" s="201">
        <v>19.434925079345703</v>
      </c>
    </row>
    <row r="14" spans="1:9" x14ac:dyDescent="0.2">
      <c r="A14" s="200">
        <v>41852</v>
      </c>
      <c r="B14" s="201">
        <v>135.12956237792969</v>
      </c>
      <c r="C14" s="201">
        <v>37.816184997558594</v>
      </c>
    </row>
    <row r="15" spans="1:9" x14ac:dyDescent="0.2">
      <c r="A15" s="200">
        <v>41883</v>
      </c>
      <c r="B15" s="201">
        <v>122.41472625732422</v>
      </c>
      <c r="C15" s="201">
        <v>21.504470825195313</v>
      </c>
    </row>
    <row r="16" spans="1:9" x14ac:dyDescent="0.2">
      <c r="A16" s="200">
        <v>41913</v>
      </c>
      <c r="B16" s="201">
        <v>136.22225952148438</v>
      </c>
      <c r="C16" s="201">
        <v>45.265522003173828</v>
      </c>
    </row>
    <row r="17" spans="1:3" x14ac:dyDescent="0.2">
      <c r="A17" s="200">
        <v>41944</v>
      </c>
      <c r="B17" s="201">
        <v>139.83366394042969</v>
      </c>
      <c r="C17" s="201">
        <v>42.301055908203125</v>
      </c>
    </row>
    <row r="18" spans="1:3" x14ac:dyDescent="0.2">
      <c r="A18" s="200">
        <v>41974</v>
      </c>
      <c r="B18" s="201">
        <v>135.09747314453125</v>
      </c>
      <c r="C18" s="201">
        <v>36.979297637939453</v>
      </c>
    </row>
    <row r="19" spans="1:3" x14ac:dyDescent="0.2">
      <c r="A19" s="200">
        <v>42005</v>
      </c>
      <c r="B19" s="201">
        <v>153.82919311523438</v>
      </c>
      <c r="C19" s="201">
        <v>20.443014144897461</v>
      </c>
    </row>
    <row r="20" spans="1:3" x14ac:dyDescent="0.2">
      <c r="A20" s="200">
        <v>42036</v>
      </c>
      <c r="B20" s="201">
        <v>148.49234008789063</v>
      </c>
      <c r="C20" s="201">
        <v>33.226585388183594</v>
      </c>
    </row>
    <row r="21" spans="1:3" x14ac:dyDescent="0.2">
      <c r="A21" s="200">
        <v>42064</v>
      </c>
      <c r="B21" s="201">
        <v>161.40188598632813</v>
      </c>
      <c r="C21" s="201">
        <v>18.200210571289063</v>
      </c>
    </row>
    <row r="22" spans="1:3" x14ac:dyDescent="0.2">
      <c r="A22" s="200">
        <v>42095</v>
      </c>
      <c r="B22" s="201">
        <v>165.93772888183594</v>
      </c>
      <c r="C22" s="201">
        <v>28.556741714477539</v>
      </c>
    </row>
    <row r="23" spans="1:3" x14ac:dyDescent="0.2">
      <c r="A23" s="200">
        <v>42125</v>
      </c>
      <c r="B23" s="201">
        <v>156.21246337890625</v>
      </c>
      <c r="C23" s="201">
        <v>25.276002883911133</v>
      </c>
    </row>
    <row r="24" spans="1:3" x14ac:dyDescent="0.2">
      <c r="A24" s="200">
        <v>42156</v>
      </c>
      <c r="B24" s="201">
        <v>172.21879577636719</v>
      </c>
      <c r="C24" s="201">
        <v>26.793201446533203</v>
      </c>
    </row>
    <row r="25" spans="1:3" x14ac:dyDescent="0.2">
      <c r="A25" s="200">
        <v>42186</v>
      </c>
      <c r="B25" s="201">
        <v>187.0460205078125</v>
      </c>
      <c r="C25" s="201">
        <v>35.7703857421875</v>
      </c>
    </row>
    <row r="26" spans="1:3" x14ac:dyDescent="0.2">
      <c r="A26" s="200">
        <v>42217</v>
      </c>
      <c r="B26" s="201">
        <v>149.156494140625</v>
      </c>
      <c r="C26" s="201">
        <v>10.38035774230957</v>
      </c>
    </row>
    <row r="27" spans="1:3" x14ac:dyDescent="0.2">
      <c r="A27" s="200">
        <v>42248</v>
      </c>
      <c r="B27" s="201">
        <v>144.063720703125</v>
      </c>
      <c r="C27" s="201">
        <v>17.684959411621094</v>
      </c>
    </row>
    <row r="28" spans="1:3" x14ac:dyDescent="0.2">
      <c r="A28" s="200">
        <v>42278</v>
      </c>
      <c r="B28" s="201">
        <v>146.62191772460938</v>
      </c>
      <c r="C28" s="201">
        <v>7.634331226348877</v>
      </c>
    </row>
    <row r="29" spans="1:3" x14ac:dyDescent="0.2">
      <c r="A29" s="200">
        <v>42309</v>
      </c>
      <c r="B29" s="201">
        <v>167.78663635253906</v>
      </c>
      <c r="C29" s="201">
        <v>19.99015998840332</v>
      </c>
    </row>
    <row r="30" spans="1:3" x14ac:dyDescent="0.2">
      <c r="A30" s="200">
        <v>42339</v>
      </c>
      <c r="B30" s="201">
        <v>169.87962341308594</v>
      </c>
      <c r="C30" s="201">
        <v>25.745965957641602</v>
      </c>
    </row>
    <row r="31" spans="1:3" x14ac:dyDescent="0.2">
      <c r="A31" s="200">
        <v>42370</v>
      </c>
      <c r="B31" s="201">
        <v>172.59266662597656</v>
      </c>
      <c r="C31" s="201">
        <v>12.197602272033691</v>
      </c>
    </row>
    <row r="32" spans="1:3" x14ac:dyDescent="0.2">
      <c r="A32" s="200">
        <v>42401</v>
      </c>
      <c r="B32" s="201">
        <v>160.03619384765625</v>
      </c>
      <c r="C32" s="201">
        <v>7.7740397453308105</v>
      </c>
    </row>
    <row r="33" spans="1:3" x14ac:dyDescent="0.2">
      <c r="A33" s="200">
        <v>42430</v>
      </c>
      <c r="B33" s="201">
        <v>189.94422912597656</v>
      </c>
      <c r="C33" s="201">
        <v>17.68402099609375</v>
      </c>
    </row>
    <row r="34" spans="1:3" x14ac:dyDescent="0.2">
      <c r="A34" s="200">
        <v>42461</v>
      </c>
      <c r="B34" s="201">
        <v>169.99072265625</v>
      </c>
      <c r="C34" s="201">
        <v>2.4424786567687988</v>
      </c>
    </row>
    <row r="35" spans="1:3" x14ac:dyDescent="0.2">
      <c r="A35" s="200">
        <v>42491</v>
      </c>
      <c r="B35" s="201">
        <v>183.01454162597656</v>
      </c>
      <c r="C35" s="201">
        <v>17.157451629638672</v>
      </c>
    </row>
    <row r="36" spans="1:3" x14ac:dyDescent="0.2">
      <c r="A36" s="200">
        <v>42522</v>
      </c>
      <c r="B36" s="201">
        <v>198.615966796875</v>
      </c>
      <c r="C36" s="201">
        <v>15.327694892883301</v>
      </c>
    </row>
    <row r="37" spans="1:3" x14ac:dyDescent="0.2">
      <c r="A37" s="200">
        <v>42552</v>
      </c>
      <c r="B37" s="201">
        <v>237.50259399414063</v>
      </c>
      <c r="C37" s="201">
        <v>26.975486755371094</v>
      </c>
    </row>
    <row r="38" spans="1:3" x14ac:dyDescent="0.2">
      <c r="A38" s="200">
        <v>42583</v>
      </c>
      <c r="B38" s="201">
        <v>203.60786437988281</v>
      </c>
      <c r="C38" s="201">
        <v>36.506202697753906</v>
      </c>
    </row>
    <row r="39" spans="1:3" x14ac:dyDescent="0.2">
      <c r="A39" s="200">
        <v>42614</v>
      </c>
      <c r="B39" s="201">
        <v>164.42495727539063</v>
      </c>
      <c r="C39" s="201">
        <v>14.133493423461914</v>
      </c>
    </row>
    <row r="40" spans="1:3" x14ac:dyDescent="0.2">
      <c r="A40" s="200">
        <v>42644</v>
      </c>
      <c r="B40" s="201">
        <v>166.24917602539063</v>
      </c>
      <c r="C40" s="201">
        <v>13.386305809020996</v>
      </c>
    </row>
    <row r="41" spans="1:3" x14ac:dyDescent="0.2">
      <c r="A41" s="200">
        <v>42675</v>
      </c>
      <c r="B41" s="201">
        <v>176.65200805664063</v>
      </c>
      <c r="C41" s="201">
        <v>5.2837176322937012</v>
      </c>
    </row>
    <row r="42" spans="1:3" x14ac:dyDescent="0.2">
      <c r="A42" s="200">
        <v>42705</v>
      </c>
      <c r="B42" s="201">
        <v>185.79495239257813</v>
      </c>
      <c r="C42" s="201">
        <v>9.3685922622680664</v>
      </c>
    </row>
    <row r="43" spans="1:3" x14ac:dyDescent="0.2">
      <c r="A43" s="200">
        <v>42736</v>
      </c>
      <c r="B43" s="201">
        <v>177.99758911132813</v>
      </c>
      <c r="C43" s="201">
        <v>3.1316061019897461</v>
      </c>
    </row>
    <row r="44" spans="1:3" x14ac:dyDescent="0.2">
      <c r="A44" s="200">
        <v>42767</v>
      </c>
      <c r="B44" s="201">
        <v>160.22171020507813</v>
      </c>
      <c r="C44" s="201">
        <v>0.1159214973449707</v>
      </c>
    </row>
    <row r="45" spans="1:3" x14ac:dyDescent="0.2">
      <c r="A45" s="200">
        <v>42795</v>
      </c>
      <c r="B45" s="201">
        <v>197.08767700195313</v>
      </c>
      <c r="C45" s="201">
        <v>3.7608132362365723</v>
      </c>
    </row>
    <row r="46" spans="1:3" x14ac:dyDescent="0.2">
      <c r="A46" s="200">
        <v>42826</v>
      </c>
      <c r="B46" s="201">
        <v>211.13717651367188</v>
      </c>
      <c r="C46" s="201">
        <v>24.205118179321289</v>
      </c>
    </row>
    <row r="47" spans="1:3" x14ac:dyDescent="0.2">
      <c r="A47" s="200">
        <v>42856</v>
      </c>
      <c r="B47" s="201">
        <v>176.06369018554688</v>
      </c>
      <c r="C47" s="201">
        <v>-3.7979776859283447</v>
      </c>
    </row>
    <row r="48" spans="1:3" x14ac:dyDescent="0.2">
      <c r="A48" s="200">
        <v>42887</v>
      </c>
      <c r="B48" s="201">
        <v>205.28924560546875</v>
      </c>
      <c r="C48" s="201">
        <v>3.3598904609680176</v>
      </c>
    </row>
    <row r="49" spans="1:3" x14ac:dyDescent="0.2">
      <c r="A49" s="200">
        <v>42917</v>
      </c>
      <c r="B49" s="201">
        <v>223.46968078613281</v>
      </c>
      <c r="C49" s="201">
        <v>-5.9085307121276855</v>
      </c>
    </row>
    <row r="50" spans="1:3" x14ac:dyDescent="0.2">
      <c r="A50" s="200">
        <v>42948</v>
      </c>
      <c r="B50" s="201">
        <v>194.08010864257813</v>
      </c>
      <c r="C50" s="201">
        <v>-4.6794633865356445</v>
      </c>
    </row>
    <row r="51" spans="1:3" x14ac:dyDescent="0.2">
      <c r="A51" s="200">
        <v>42979</v>
      </c>
      <c r="B51" s="201">
        <v>179.21092224121094</v>
      </c>
      <c r="C51" s="201">
        <v>8.9925308227539063</v>
      </c>
    </row>
    <row r="52" spans="1:3" x14ac:dyDescent="0.2">
      <c r="A52" s="200">
        <v>43009</v>
      </c>
      <c r="B52" s="201">
        <v>175.39036560058594</v>
      </c>
      <c r="C52" s="201">
        <v>5.4984869956970215</v>
      </c>
    </row>
    <row r="53" spans="1:3" x14ac:dyDescent="0.2">
      <c r="A53" s="200">
        <v>43040</v>
      </c>
      <c r="B53" s="201">
        <v>225.6529541015625</v>
      </c>
      <c r="C53" s="201">
        <v>27.738685607910156</v>
      </c>
    </row>
    <row r="54" spans="1:3" x14ac:dyDescent="0.2">
      <c r="A54" s="200">
        <v>43070</v>
      </c>
      <c r="B54" s="201">
        <v>178.44094848632813</v>
      </c>
      <c r="C54" s="201">
        <v>-3.9581289291381836</v>
      </c>
    </row>
    <row r="55" spans="1:3" x14ac:dyDescent="0.2">
      <c r="A55" s="200">
        <v>43101</v>
      </c>
      <c r="B55" s="201">
        <v>193.90728759765625</v>
      </c>
      <c r="C55" s="201">
        <v>8.9381542205810547</v>
      </c>
    </row>
    <row r="56" spans="1:3" x14ac:dyDescent="0.2">
      <c r="A56" s="200">
        <v>43132</v>
      </c>
      <c r="B56" s="201">
        <v>172.50907897949219</v>
      </c>
      <c r="C56" s="201">
        <v>7.6689786911010742</v>
      </c>
    </row>
    <row r="57" spans="1:3" x14ac:dyDescent="0.2">
      <c r="A57" s="200">
        <v>43160</v>
      </c>
      <c r="B57" s="201">
        <v>170.36776733398438</v>
      </c>
      <c r="C57" s="201">
        <v>-13.557372093200684</v>
      </c>
    </row>
    <row r="58" spans="1:3" x14ac:dyDescent="0.2">
      <c r="A58" s="200">
        <v>43191</v>
      </c>
      <c r="B58" s="201">
        <v>208.37863159179688</v>
      </c>
      <c r="C58" s="201">
        <v>-1.3065178394317627</v>
      </c>
    </row>
    <row r="59" spans="1:3" x14ac:dyDescent="0.2">
      <c r="A59" s="200">
        <v>43221</v>
      </c>
      <c r="B59" s="201">
        <v>219.86534118652344</v>
      </c>
      <c r="C59" s="201">
        <v>24.878299713134766</v>
      </c>
    </row>
    <row r="60" spans="1:3" x14ac:dyDescent="0.2">
      <c r="A60" s="200">
        <v>43252</v>
      </c>
      <c r="B60" s="201">
        <v>241.65364074707031</v>
      </c>
      <c r="C60" s="201">
        <v>17.713735580444336</v>
      </c>
    </row>
    <row r="61" spans="1:3" x14ac:dyDescent="0.2">
      <c r="A61" s="200">
        <v>43282</v>
      </c>
      <c r="B61" s="201">
        <v>282.60009765625</v>
      </c>
      <c r="C61" s="201">
        <v>26.460151672363281</v>
      </c>
    </row>
    <row r="62" spans="1:3" x14ac:dyDescent="0.2">
      <c r="A62" s="200">
        <v>43313</v>
      </c>
      <c r="B62" s="201">
        <v>253.60064697265625</v>
      </c>
      <c r="C62" s="201">
        <v>30.668025970458984</v>
      </c>
    </row>
    <row r="63" spans="1:3" x14ac:dyDescent="0.2">
      <c r="A63" s="200">
        <v>43344</v>
      </c>
      <c r="B63" s="201">
        <v>167.44415283203125</v>
      </c>
      <c r="C63" s="201">
        <v>-6.5658774375915527</v>
      </c>
    </row>
    <row r="64" spans="1:3" x14ac:dyDescent="0.2">
      <c r="A64" s="200">
        <v>43374</v>
      </c>
      <c r="B64" s="201">
        <v>166.56944274902344</v>
      </c>
      <c r="C64" s="201">
        <v>-5.0293087959289551</v>
      </c>
    </row>
    <row r="65" spans="1:3" x14ac:dyDescent="0.2">
      <c r="A65" s="200">
        <v>43405</v>
      </c>
      <c r="B65" s="201">
        <v>179.22996520996094</v>
      </c>
      <c r="C65" s="201">
        <v>-20.572736740112305</v>
      </c>
    </row>
    <row r="66" spans="1:3" x14ac:dyDescent="0.2">
      <c r="A66" s="200">
        <v>43435</v>
      </c>
      <c r="B66" s="201">
        <v>198.8297119140625</v>
      </c>
      <c r="C66" s="201">
        <v>11.426056861877441</v>
      </c>
    </row>
    <row r="67" spans="1:3" x14ac:dyDescent="0.2">
      <c r="A67" s="200">
        <v>43466</v>
      </c>
      <c r="B67" s="201">
        <v>163.45782470703125</v>
      </c>
      <c r="C67" s="201">
        <v>-15.703104019165039</v>
      </c>
    </row>
    <row r="68" spans="1:3" x14ac:dyDescent="0.2">
      <c r="A68" s="200">
        <v>43497</v>
      </c>
      <c r="B68" s="201">
        <v>135.48968505859375</v>
      </c>
      <c r="C68" s="201">
        <v>-21.459388732910156</v>
      </c>
    </row>
    <row r="69" spans="1:3" x14ac:dyDescent="0.2">
      <c r="A69" s="200">
        <v>43525</v>
      </c>
      <c r="B69" s="201">
        <v>150.82621765136719</v>
      </c>
      <c r="C69" s="201">
        <v>-11.47021484375</v>
      </c>
    </row>
    <row r="70" spans="1:3" x14ac:dyDescent="0.2">
      <c r="A70" s="200">
        <v>43556</v>
      </c>
      <c r="B70" s="201">
        <v>193.48121643066406</v>
      </c>
      <c r="C70" s="201">
        <v>-7.1492047309875488</v>
      </c>
    </row>
    <row r="71" spans="1:3" x14ac:dyDescent="0.2">
      <c r="A71" s="200">
        <v>43586</v>
      </c>
      <c r="B71" s="201">
        <v>171.46928405761719</v>
      </c>
      <c r="C71" s="201">
        <v>-22.011680603027344</v>
      </c>
    </row>
    <row r="72" spans="1:3" x14ac:dyDescent="0.2">
      <c r="A72" s="200">
        <v>43617</v>
      </c>
      <c r="B72" s="201">
        <v>231.55415344238281</v>
      </c>
      <c r="C72" s="201">
        <v>-4.179323673248291</v>
      </c>
    </row>
    <row r="73" spans="1:3" x14ac:dyDescent="0.2">
      <c r="A73" s="200">
        <v>43647</v>
      </c>
      <c r="B73" s="201">
        <v>238.86653137207031</v>
      </c>
      <c r="C73" s="201">
        <v>-15.475424766540527</v>
      </c>
    </row>
    <row r="74" spans="1:3" x14ac:dyDescent="0.2">
      <c r="A74" s="200">
        <v>43678</v>
      </c>
      <c r="B74" s="201">
        <v>184.42926025390625</v>
      </c>
      <c r="C74" s="201">
        <v>-27.275712966918945</v>
      </c>
    </row>
    <row r="75" spans="1:3" x14ac:dyDescent="0.2">
      <c r="A75" s="200">
        <v>43709</v>
      </c>
      <c r="B75" s="201">
        <v>160.89328002929688</v>
      </c>
      <c r="C75" s="201">
        <v>-3.9122731685638428</v>
      </c>
    </row>
    <row r="76" spans="1:3" x14ac:dyDescent="0.2">
      <c r="A76" s="200">
        <v>43739</v>
      </c>
      <c r="B76" s="201">
        <v>174.25498962402344</v>
      </c>
      <c r="C76" s="201">
        <v>4.6140198707580566</v>
      </c>
    </row>
    <row r="77" spans="1:3" x14ac:dyDescent="0.2">
      <c r="A77" s="200">
        <v>43770</v>
      </c>
      <c r="B77" s="201">
        <v>157.72135925292969</v>
      </c>
      <c r="C77" s="201">
        <v>-12.000563621520996</v>
      </c>
    </row>
    <row r="78" spans="1:3" x14ac:dyDescent="0.2">
      <c r="A78" s="200">
        <v>43800</v>
      </c>
      <c r="B78" s="201">
        <v>152.10691833496094</v>
      </c>
      <c r="C78" s="201">
        <v>-23.498899459838867</v>
      </c>
    </row>
    <row r="79" spans="1:3" x14ac:dyDescent="0.2">
      <c r="A79" s="200">
        <v>43831</v>
      </c>
      <c r="B79" s="201">
        <v>124.08974456787109</v>
      </c>
      <c r="C79" s="201">
        <v>-24.084548950195313</v>
      </c>
    </row>
    <row r="80" spans="1:3" x14ac:dyDescent="0.2">
      <c r="A80" s="200">
        <v>43862</v>
      </c>
      <c r="B80" s="201">
        <v>118.30882263183594</v>
      </c>
      <c r="C80" s="201">
        <v>-12.680568695068359</v>
      </c>
    </row>
    <row r="81" spans="1:3" x14ac:dyDescent="0.2">
      <c r="A81" s="200">
        <v>43891</v>
      </c>
      <c r="B81" s="201">
        <v>100.41020202636719</v>
      </c>
      <c r="C81" s="201">
        <v>-33.426559448242188</v>
      </c>
    </row>
    <row r="82" spans="1:3" x14ac:dyDescent="0.2">
      <c r="A82" s="200">
        <v>43922</v>
      </c>
      <c r="B82" s="201">
        <v>190.84259033203125</v>
      </c>
      <c r="C82" s="201">
        <v>-1.3637634515762329</v>
      </c>
    </row>
    <row r="83" spans="1:3" x14ac:dyDescent="0.2">
      <c r="A83" s="200">
        <v>43952</v>
      </c>
      <c r="B83" s="201">
        <v>198.54930114746094</v>
      </c>
      <c r="C83" s="201">
        <v>15.792925834655762</v>
      </c>
    </row>
    <row r="84" spans="1:3" x14ac:dyDescent="0.2">
      <c r="A84" s="200">
        <v>43983</v>
      </c>
      <c r="B84" s="201">
        <v>210.50617980957031</v>
      </c>
      <c r="C84" s="201">
        <v>-9.0898704528808594</v>
      </c>
    </row>
    <row r="85" spans="1:3" x14ac:dyDescent="0.2">
      <c r="A85" s="200">
        <v>44013</v>
      </c>
      <c r="B85" s="201">
        <v>204.16973876953125</v>
      </c>
      <c r="C85" s="201">
        <v>-14.525598526000977</v>
      </c>
    </row>
    <row r="86" spans="1:3" x14ac:dyDescent="0.2">
      <c r="A86" s="200">
        <v>44044</v>
      </c>
      <c r="B86" s="201">
        <v>210.72662353515625</v>
      </c>
      <c r="C86" s="201">
        <v>14.258780479431152</v>
      </c>
    </row>
    <row r="87" spans="1:3" x14ac:dyDescent="0.2">
      <c r="A87" s="200">
        <v>44075</v>
      </c>
      <c r="B87" s="201">
        <v>229.5341796875</v>
      </c>
      <c r="C87" s="201">
        <v>42.662376403808594</v>
      </c>
    </row>
    <row r="88" spans="1:3" x14ac:dyDescent="0.2">
      <c r="A88" s="200">
        <v>44105</v>
      </c>
      <c r="B88" s="201">
        <v>233.399169921875</v>
      </c>
      <c r="C88" s="201">
        <v>33.941169738769531</v>
      </c>
    </row>
    <row r="89" spans="1:3" x14ac:dyDescent="0.2">
      <c r="A89" s="200">
        <v>44136</v>
      </c>
      <c r="B89" s="201">
        <v>275.80868530273438</v>
      </c>
      <c r="C89" s="201">
        <v>74.870849609375</v>
      </c>
    </row>
    <row r="90" spans="1:3" x14ac:dyDescent="0.2">
      <c r="A90" s="200">
        <v>44166</v>
      </c>
      <c r="B90" s="201">
        <v>243.2916259765625</v>
      </c>
      <c r="C90" s="201">
        <v>59.947772979736328</v>
      </c>
    </row>
    <row r="91" spans="1:3" x14ac:dyDescent="0.2">
      <c r="A91" s="200">
        <v>44197</v>
      </c>
      <c r="B91" s="201">
        <v>234.65481567382813</v>
      </c>
      <c r="C91" s="201">
        <v>89.10089111328125</v>
      </c>
    </row>
    <row r="92" spans="1:3" x14ac:dyDescent="0.2">
      <c r="A92" s="200">
        <v>44228</v>
      </c>
      <c r="B92" s="201">
        <v>232.74560546875</v>
      </c>
      <c r="C92" s="201">
        <v>96.7271728515625</v>
      </c>
    </row>
    <row r="93" spans="1:3" x14ac:dyDescent="0.2">
      <c r="A93" s="200">
        <v>44256</v>
      </c>
      <c r="B93" s="201">
        <v>270.38540649414063</v>
      </c>
      <c r="C93" s="201">
        <v>169.28080749511719</v>
      </c>
    </row>
    <row r="94" spans="1:3" x14ac:dyDescent="0.2">
      <c r="A94" s="200">
        <v>44287</v>
      </c>
      <c r="B94" s="201">
        <v>286.20516967773438</v>
      </c>
      <c r="C94" s="201">
        <v>49.969234466552734</v>
      </c>
    </row>
    <row r="95" spans="1:3" x14ac:dyDescent="0.2">
      <c r="A95" s="200">
        <v>44317</v>
      </c>
      <c r="B95" s="201">
        <v>285.16607666015625</v>
      </c>
      <c r="C95" s="201">
        <v>43.624820709228516</v>
      </c>
    </row>
    <row r="96" spans="1:3" x14ac:dyDescent="0.2">
      <c r="A96" s="200">
        <v>44348</v>
      </c>
      <c r="B96" s="201">
        <v>316.69622802734375</v>
      </c>
      <c r="C96" s="201">
        <v>50.445098876953125</v>
      </c>
    </row>
    <row r="97" spans="1:3" x14ac:dyDescent="0.2">
      <c r="A97" s="200">
        <v>44378</v>
      </c>
      <c r="B97" s="201">
        <v>324.70346069335938</v>
      </c>
      <c r="C97" s="201">
        <v>59.036037445068359</v>
      </c>
    </row>
    <row r="98" spans="1:3" x14ac:dyDescent="0.2">
      <c r="A98" s="200">
        <v>44409</v>
      </c>
      <c r="B98" s="201">
        <v>295.70681762695313</v>
      </c>
      <c r="C98" s="201">
        <v>40.327220916748047</v>
      </c>
    </row>
    <row r="99" spans="1:3" x14ac:dyDescent="0.2">
      <c r="A99" s="200">
        <v>44440</v>
      </c>
      <c r="B99" s="201">
        <v>321.3731689453125</v>
      </c>
      <c r="C99" s="201">
        <v>40.011028289794922</v>
      </c>
    </row>
    <row r="100" spans="1:3" x14ac:dyDescent="0.2">
      <c r="A100" s="198">
        <v>44470</v>
      </c>
      <c r="B100" s="198">
        <v>322.3935546875</v>
      </c>
      <c r="C100" s="198">
        <v>38.129692077636719</v>
      </c>
    </row>
    <row r="159" spans="2:2" x14ac:dyDescent="0.2">
      <c r="B159" s="413"/>
    </row>
  </sheetData>
  <mergeCells count="1">
    <mergeCell ref="H1:I1"/>
  </mergeCells>
  <hyperlinks>
    <hyperlink ref="H1:I1" location="Index!A1" display="Regresar al Índice" xr:uid="{00000000-0004-0000-A100-000000000000}"/>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240"/>
  <dimension ref="A1:I159"/>
  <sheetViews>
    <sheetView workbookViewId="0"/>
  </sheetViews>
  <sheetFormatPr baseColWidth="10" defaultColWidth="9.140625" defaultRowHeight="14.25" x14ac:dyDescent="0.2"/>
  <cols>
    <col min="1" max="1" width="9.42578125" style="198" bestFit="1" customWidth="1"/>
    <col min="2" max="2" width="11.28515625" style="198" bestFit="1" customWidth="1"/>
    <col min="3" max="3" width="9.140625" style="198"/>
    <col min="4" max="4" width="9.42578125" style="198" bestFit="1" customWidth="1"/>
    <col min="5" max="16384" width="9.140625" style="198"/>
  </cols>
  <sheetData>
    <row r="1" spans="1:9" ht="15" x14ac:dyDescent="0.25">
      <c r="A1" s="63" t="s">
        <v>1281</v>
      </c>
      <c r="H1" s="408" t="s">
        <v>38</v>
      </c>
      <c r="I1" s="408"/>
    </row>
    <row r="5" spans="1:9" x14ac:dyDescent="0.2">
      <c r="F5" s="13" t="s">
        <v>1094</v>
      </c>
    </row>
    <row r="6" spans="1:9" x14ac:dyDescent="0.2">
      <c r="A6" s="198" t="s">
        <v>990</v>
      </c>
      <c r="B6" s="198" t="s">
        <v>552</v>
      </c>
      <c r="C6" s="198" t="s">
        <v>2</v>
      </c>
      <c r="D6" s="198" t="s">
        <v>989</v>
      </c>
      <c r="F6" s="13" t="s">
        <v>1093</v>
      </c>
    </row>
    <row r="7" spans="1:9" x14ac:dyDescent="0.2">
      <c r="A7" s="199">
        <v>51</v>
      </c>
      <c r="B7" s="200">
        <v>44470</v>
      </c>
      <c r="C7" s="198" t="s">
        <v>11</v>
      </c>
      <c r="D7" s="201">
        <v>-25.661663055419922</v>
      </c>
    </row>
    <row r="8" spans="1:9" x14ac:dyDescent="0.2">
      <c r="A8" s="199">
        <v>51</v>
      </c>
      <c r="B8" s="200">
        <v>44470</v>
      </c>
      <c r="C8" s="198" t="s">
        <v>21</v>
      </c>
      <c r="D8" s="201">
        <v>-23.810523986816406</v>
      </c>
    </row>
    <row r="9" spans="1:9" x14ac:dyDescent="0.2">
      <c r="A9" s="199">
        <v>51</v>
      </c>
      <c r="B9" s="200">
        <v>44470</v>
      </c>
      <c r="C9" s="198" t="s">
        <v>30</v>
      </c>
      <c r="D9" s="201">
        <v>-18.558208465576172</v>
      </c>
    </row>
    <row r="10" spans="1:9" x14ac:dyDescent="0.2">
      <c r="A10" s="199">
        <v>51</v>
      </c>
      <c r="B10" s="200">
        <v>44470</v>
      </c>
      <c r="C10" s="198" t="s">
        <v>27</v>
      </c>
      <c r="D10" s="201">
        <v>-14.924129486083984</v>
      </c>
    </row>
    <row r="11" spans="1:9" x14ac:dyDescent="0.2">
      <c r="A11" s="199">
        <v>51</v>
      </c>
      <c r="B11" s="200">
        <v>44470</v>
      </c>
      <c r="C11" s="198" t="s">
        <v>28</v>
      </c>
      <c r="D11" s="201">
        <v>-13.569718360900879</v>
      </c>
    </row>
    <row r="12" spans="1:9" x14ac:dyDescent="0.2">
      <c r="A12" s="199">
        <v>51</v>
      </c>
      <c r="B12" s="200">
        <v>44470</v>
      </c>
      <c r="C12" s="198" t="s">
        <v>22</v>
      </c>
      <c r="D12" s="201">
        <v>-13.523655891418457</v>
      </c>
    </row>
    <row r="13" spans="1:9" x14ac:dyDescent="0.2">
      <c r="A13" s="199">
        <v>51</v>
      </c>
      <c r="B13" s="200">
        <v>44470</v>
      </c>
      <c r="C13" s="198" t="s">
        <v>10</v>
      </c>
      <c r="D13" s="201">
        <v>-9.3596639633178711</v>
      </c>
    </row>
    <row r="14" spans="1:9" x14ac:dyDescent="0.2">
      <c r="A14" s="199">
        <v>51</v>
      </c>
      <c r="B14" s="200">
        <v>44470</v>
      </c>
      <c r="C14" s="198" t="s">
        <v>4</v>
      </c>
      <c r="D14" s="201">
        <v>-8.8201999664306641</v>
      </c>
    </row>
    <row r="15" spans="1:9" x14ac:dyDescent="0.2">
      <c r="A15" s="199">
        <v>51</v>
      </c>
      <c r="B15" s="200">
        <v>44470</v>
      </c>
      <c r="C15" s="198" t="s">
        <v>29</v>
      </c>
      <c r="D15" s="201">
        <v>-8.4038686752319336</v>
      </c>
    </row>
    <row r="16" spans="1:9" x14ac:dyDescent="0.2">
      <c r="A16" s="199">
        <v>51</v>
      </c>
      <c r="B16" s="200">
        <v>44470</v>
      </c>
      <c r="C16" s="198" t="s">
        <v>16</v>
      </c>
      <c r="D16" s="201">
        <v>-4.4901108741760254</v>
      </c>
    </row>
    <row r="17" spans="1:4" x14ac:dyDescent="0.2">
      <c r="A17" s="199">
        <v>51</v>
      </c>
      <c r="B17" s="200">
        <v>44470</v>
      </c>
      <c r="C17" s="198" t="s">
        <v>20</v>
      </c>
      <c r="D17" s="201">
        <v>-4.3075504302978516</v>
      </c>
    </row>
    <row r="18" spans="1:4" x14ac:dyDescent="0.2">
      <c r="A18" s="199">
        <v>51</v>
      </c>
      <c r="B18" s="200">
        <v>44470</v>
      </c>
      <c r="C18" s="198" t="s">
        <v>8</v>
      </c>
      <c r="D18" s="201">
        <v>-3.1211183071136475</v>
      </c>
    </row>
    <row r="19" spans="1:4" x14ac:dyDescent="0.2">
      <c r="A19" s="199">
        <v>51</v>
      </c>
      <c r="B19" s="200">
        <v>44470</v>
      </c>
      <c r="C19" s="198" t="s">
        <v>17</v>
      </c>
      <c r="D19" s="201">
        <v>-1.9541177749633789</v>
      </c>
    </row>
    <row r="20" spans="1:4" x14ac:dyDescent="0.2">
      <c r="A20" s="199">
        <v>51</v>
      </c>
      <c r="B20" s="200">
        <v>44470</v>
      </c>
      <c r="C20" s="198" t="s">
        <v>31</v>
      </c>
      <c r="D20" s="201">
        <v>-1.1776022911071777</v>
      </c>
    </row>
    <row r="21" spans="1:4" x14ac:dyDescent="0.2">
      <c r="A21" s="199">
        <v>51</v>
      </c>
      <c r="B21" s="200">
        <v>44470</v>
      </c>
      <c r="C21" s="198" t="s">
        <v>32</v>
      </c>
      <c r="D21" s="201">
        <v>0.19033549726009369</v>
      </c>
    </row>
    <row r="22" spans="1:4" x14ac:dyDescent="0.2">
      <c r="A22" s="199">
        <v>51</v>
      </c>
      <c r="B22" s="200">
        <v>44470</v>
      </c>
      <c r="C22" s="198" t="s">
        <v>7</v>
      </c>
      <c r="D22" s="201">
        <v>3.9169602394104004</v>
      </c>
    </row>
    <row r="23" spans="1:4" x14ac:dyDescent="0.2">
      <c r="A23" s="199">
        <v>51</v>
      </c>
      <c r="B23" s="200">
        <v>44470</v>
      </c>
      <c r="C23" s="198" t="s">
        <v>33</v>
      </c>
      <c r="D23" s="201">
        <v>5.6284728050231934</v>
      </c>
    </row>
    <row r="24" spans="1:4" x14ac:dyDescent="0.2">
      <c r="A24" s="199">
        <v>51</v>
      </c>
      <c r="B24" s="200">
        <v>44470</v>
      </c>
      <c r="C24" s="198" t="s">
        <v>25</v>
      </c>
      <c r="D24" s="201">
        <v>5.8241658210754395</v>
      </c>
    </row>
    <row r="25" spans="1:4" x14ac:dyDescent="0.2">
      <c r="A25" s="199">
        <v>51</v>
      </c>
      <c r="B25" s="200">
        <v>44470</v>
      </c>
      <c r="C25" s="198" t="s">
        <v>15</v>
      </c>
      <c r="D25" s="201">
        <v>6.1215243339538574</v>
      </c>
    </row>
    <row r="26" spans="1:4" x14ac:dyDescent="0.2">
      <c r="A26" s="199">
        <v>51</v>
      </c>
      <c r="B26" s="200">
        <v>44470</v>
      </c>
      <c r="C26" s="198" t="s">
        <v>14</v>
      </c>
      <c r="D26" s="201">
        <v>6.2411484718322754</v>
      </c>
    </row>
    <row r="27" spans="1:4" x14ac:dyDescent="0.2">
      <c r="A27" s="199">
        <v>51</v>
      </c>
      <c r="B27" s="200">
        <v>44470</v>
      </c>
      <c r="C27" s="198" t="s">
        <v>23</v>
      </c>
      <c r="D27" s="201">
        <v>7.8220443725585938</v>
      </c>
    </row>
    <row r="28" spans="1:4" x14ac:dyDescent="0.2">
      <c r="A28" s="199">
        <v>51</v>
      </c>
      <c r="B28" s="200">
        <v>44470</v>
      </c>
      <c r="C28" s="198" t="s">
        <v>12</v>
      </c>
      <c r="D28" s="201">
        <v>9.0957775115966797</v>
      </c>
    </row>
    <row r="29" spans="1:4" x14ac:dyDescent="0.2">
      <c r="A29" s="199">
        <v>51</v>
      </c>
      <c r="B29" s="200">
        <v>44470</v>
      </c>
      <c r="C29" s="198" t="s">
        <v>19</v>
      </c>
      <c r="D29" s="201">
        <v>9.1128625869750977</v>
      </c>
    </row>
    <row r="30" spans="1:4" x14ac:dyDescent="0.2">
      <c r="A30" s="199">
        <v>51</v>
      </c>
      <c r="B30" s="200">
        <v>44470</v>
      </c>
      <c r="C30" s="198" t="s">
        <v>1</v>
      </c>
      <c r="D30" s="201">
        <v>13.484333038330078</v>
      </c>
    </row>
    <row r="31" spans="1:4" x14ac:dyDescent="0.2">
      <c r="A31" s="199">
        <v>51</v>
      </c>
      <c r="B31" s="200">
        <v>44470</v>
      </c>
      <c r="C31" s="198" t="s">
        <v>9</v>
      </c>
      <c r="D31" s="201">
        <v>13.893463134765625</v>
      </c>
    </row>
    <row r="32" spans="1:4" x14ac:dyDescent="0.2">
      <c r="A32" s="199">
        <v>51</v>
      </c>
      <c r="B32" s="200">
        <v>44470</v>
      </c>
      <c r="C32" s="198" t="s">
        <v>3</v>
      </c>
      <c r="D32" s="201">
        <v>18.104249954223633</v>
      </c>
    </row>
    <row r="33" spans="1:4" x14ac:dyDescent="0.2">
      <c r="A33" s="199">
        <v>51</v>
      </c>
      <c r="B33" s="200">
        <v>44470</v>
      </c>
      <c r="C33" s="198" t="s">
        <v>24</v>
      </c>
      <c r="D33" s="201">
        <v>22.485328674316406</v>
      </c>
    </row>
    <row r="34" spans="1:4" x14ac:dyDescent="0.2">
      <c r="A34" s="199">
        <v>51</v>
      </c>
      <c r="B34" s="200">
        <v>44470</v>
      </c>
      <c r="C34" s="198" t="s">
        <v>26</v>
      </c>
      <c r="D34" s="201">
        <v>27.842414855957031</v>
      </c>
    </row>
    <row r="35" spans="1:4" x14ac:dyDescent="0.2">
      <c r="A35" s="199">
        <v>51</v>
      </c>
      <c r="B35" s="200">
        <v>44470</v>
      </c>
      <c r="C35" s="198" t="s">
        <v>0</v>
      </c>
      <c r="D35" s="201">
        <v>38.129692077636719</v>
      </c>
    </row>
    <row r="36" spans="1:4" x14ac:dyDescent="0.2">
      <c r="A36" s="199">
        <v>51</v>
      </c>
      <c r="B36" s="200">
        <v>44470</v>
      </c>
      <c r="C36" s="198" t="s">
        <v>18</v>
      </c>
      <c r="D36" s="201">
        <v>40.384239196777344</v>
      </c>
    </row>
    <row r="37" spans="1:4" x14ac:dyDescent="0.2">
      <c r="A37" s="199">
        <v>51</v>
      </c>
      <c r="B37" s="200">
        <v>44470</v>
      </c>
      <c r="C37" s="198" t="s">
        <v>6</v>
      </c>
      <c r="D37" s="201">
        <v>40.803909301757813</v>
      </c>
    </row>
    <row r="38" spans="1:4" x14ac:dyDescent="0.2">
      <c r="A38" s="199">
        <v>51</v>
      </c>
      <c r="B38" s="200">
        <v>44470</v>
      </c>
      <c r="C38" s="198" t="s">
        <v>5</v>
      </c>
      <c r="D38" s="201">
        <v>57.001148223876953</v>
      </c>
    </row>
    <row r="39" spans="1:4" x14ac:dyDescent="0.2">
      <c r="A39" s="199">
        <v>51</v>
      </c>
      <c r="B39" s="200">
        <v>44470</v>
      </c>
      <c r="C39" s="198" t="s">
        <v>13</v>
      </c>
      <c r="D39" s="201">
        <v>119.56078338623047</v>
      </c>
    </row>
    <row r="159" spans="2:2" x14ac:dyDescent="0.2">
      <c r="B159" s="413"/>
    </row>
  </sheetData>
  <mergeCells count="1">
    <mergeCell ref="H1:I1"/>
  </mergeCells>
  <hyperlinks>
    <hyperlink ref="H1:I1" location="Index!A1" display="Regresar al Índice" xr:uid="{00000000-0004-0000-A200-000000000000}"/>
  </hyperlink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Hoja241"/>
  <dimension ref="A1:I159"/>
  <sheetViews>
    <sheetView workbookViewId="0"/>
  </sheetViews>
  <sheetFormatPr baseColWidth="10" defaultColWidth="9.140625" defaultRowHeight="14.25" x14ac:dyDescent="0.2"/>
  <cols>
    <col min="1" max="1" width="11.28515625" style="198" bestFit="1" customWidth="1"/>
    <col min="2" max="3" width="9.42578125" style="198" bestFit="1" customWidth="1"/>
    <col min="4" max="16384" width="9.140625" style="198"/>
  </cols>
  <sheetData>
    <row r="1" spans="1:9" ht="15" x14ac:dyDescent="0.25">
      <c r="A1" s="63" t="s">
        <v>1282</v>
      </c>
      <c r="H1" s="408" t="s">
        <v>38</v>
      </c>
      <c r="I1" s="408"/>
    </row>
    <row r="6" spans="1:9" x14ac:dyDescent="0.2">
      <c r="A6" s="198" t="s">
        <v>552</v>
      </c>
      <c r="B6" s="198" t="s">
        <v>991</v>
      </c>
      <c r="C6" s="198" t="s">
        <v>989</v>
      </c>
      <c r="E6" s="13" t="s">
        <v>1095</v>
      </c>
    </row>
    <row r="7" spans="1:9" x14ac:dyDescent="0.2">
      <c r="A7" s="200">
        <v>41640</v>
      </c>
      <c r="B7" s="201">
        <v>103.08240509033203</v>
      </c>
      <c r="C7" s="201">
        <v>3.2556138038635254</v>
      </c>
      <c r="E7" s="13" t="s">
        <v>1096</v>
      </c>
    </row>
    <row r="8" spans="1:9" x14ac:dyDescent="0.2">
      <c r="A8" s="200">
        <v>41671</v>
      </c>
      <c r="B8" s="201">
        <v>104.42440795898438</v>
      </c>
      <c r="C8" s="201">
        <v>6.1607375144958496</v>
      </c>
    </row>
    <row r="9" spans="1:9" x14ac:dyDescent="0.2">
      <c r="A9" s="200">
        <v>41699</v>
      </c>
      <c r="B9" s="201">
        <v>105.55671691894531</v>
      </c>
      <c r="C9" s="201">
        <v>7.3805441856384277</v>
      </c>
    </row>
    <row r="10" spans="1:9" x14ac:dyDescent="0.2">
      <c r="A10" s="200">
        <v>41730</v>
      </c>
      <c r="B10" s="201">
        <v>105.87125396728516</v>
      </c>
      <c r="C10" s="201">
        <v>7.4712700843811035</v>
      </c>
    </row>
    <row r="11" spans="1:9" x14ac:dyDescent="0.2">
      <c r="A11" s="200">
        <v>41760</v>
      </c>
      <c r="B11" s="201">
        <v>106.54225158691406</v>
      </c>
      <c r="C11" s="201">
        <v>7.6027135848999023</v>
      </c>
    </row>
    <row r="12" spans="1:9" x14ac:dyDescent="0.2">
      <c r="A12" s="200">
        <v>41791</v>
      </c>
      <c r="B12" s="201">
        <v>107.15034484863281</v>
      </c>
      <c r="C12" s="201">
        <v>6.3475537300109863</v>
      </c>
    </row>
    <row r="13" spans="1:9" x14ac:dyDescent="0.2">
      <c r="A13" s="200">
        <v>41821</v>
      </c>
      <c r="B13" s="201">
        <v>107.80037689208984</v>
      </c>
      <c r="C13" s="201">
        <v>5.283632755279541</v>
      </c>
    </row>
    <row r="14" spans="1:9" x14ac:dyDescent="0.2">
      <c r="A14" s="200">
        <v>41852</v>
      </c>
      <c r="B14" s="201">
        <v>106.12287902832031</v>
      </c>
      <c r="C14" s="201">
        <v>5.3716464042663574</v>
      </c>
    </row>
    <row r="15" spans="1:9" x14ac:dyDescent="0.2">
      <c r="A15" s="200">
        <v>41883</v>
      </c>
      <c r="B15" s="201">
        <v>105.53575134277344</v>
      </c>
      <c r="C15" s="201">
        <v>5.9132986068725586</v>
      </c>
    </row>
    <row r="16" spans="1:9" x14ac:dyDescent="0.2">
      <c r="A16" s="200">
        <v>41913</v>
      </c>
      <c r="B16" s="201">
        <v>104.29859161376953</v>
      </c>
      <c r="C16" s="201">
        <v>4.6496939659118652</v>
      </c>
    </row>
    <row r="17" spans="1:3" x14ac:dyDescent="0.2">
      <c r="A17" s="200">
        <v>41944</v>
      </c>
      <c r="B17" s="201">
        <v>104.82281494140625</v>
      </c>
      <c r="C17" s="201">
        <v>3.670677661895752</v>
      </c>
    </row>
    <row r="18" spans="1:3" x14ac:dyDescent="0.2">
      <c r="A18" s="200">
        <v>41974</v>
      </c>
      <c r="B18" s="201">
        <v>105.15831756591797</v>
      </c>
      <c r="C18" s="201">
        <v>3.2955737113952637</v>
      </c>
    </row>
    <row r="19" spans="1:3" x14ac:dyDescent="0.2">
      <c r="A19" s="200">
        <v>42005</v>
      </c>
      <c r="B19" s="201">
        <v>104.31956481933594</v>
      </c>
      <c r="C19" s="201">
        <v>1.2001657485961914</v>
      </c>
    </row>
    <row r="20" spans="1:3" x14ac:dyDescent="0.2">
      <c r="A20" s="200">
        <v>42036</v>
      </c>
      <c r="B20" s="201">
        <v>104.61312866210938</v>
      </c>
      <c r="C20" s="201">
        <v>0.18072471022605896</v>
      </c>
    </row>
    <row r="21" spans="1:3" x14ac:dyDescent="0.2">
      <c r="A21" s="200">
        <v>42064</v>
      </c>
      <c r="B21" s="201">
        <v>104.65506744384766</v>
      </c>
      <c r="C21" s="201">
        <v>-0.85418486595153809</v>
      </c>
    </row>
    <row r="22" spans="1:3" x14ac:dyDescent="0.2">
      <c r="A22" s="200">
        <v>42095</v>
      </c>
      <c r="B22" s="201">
        <v>106.01803588867188</v>
      </c>
      <c r="C22" s="201">
        <v>0.13864190876483917</v>
      </c>
    </row>
    <row r="23" spans="1:3" x14ac:dyDescent="0.2">
      <c r="A23" s="200">
        <v>42125</v>
      </c>
      <c r="B23" s="201">
        <v>107.80037689208984</v>
      </c>
      <c r="C23" s="201">
        <v>1.1808698177337646</v>
      </c>
    </row>
    <row r="24" spans="1:3" x14ac:dyDescent="0.2">
      <c r="A24" s="200">
        <v>42156</v>
      </c>
      <c r="B24" s="201">
        <v>109.56175231933594</v>
      </c>
      <c r="C24" s="201">
        <v>2.2504897117614746</v>
      </c>
    </row>
    <row r="25" spans="1:3" x14ac:dyDescent="0.2">
      <c r="A25" s="200">
        <v>42186</v>
      </c>
      <c r="B25" s="201">
        <v>111.93122100830078</v>
      </c>
      <c r="C25" s="201">
        <v>3.8319385051727295</v>
      </c>
    </row>
    <row r="26" spans="1:3" x14ac:dyDescent="0.2">
      <c r="A26" s="200">
        <v>42217</v>
      </c>
      <c r="B26" s="201">
        <v>108.78591156005859</v>
      </c>
      <c r="C26" s="201">
        <v>2.5093858242034912</v>
      </c>
    </row>
    <row r="27" spans="1:3" x14ac:dyDescent="0.2">
      <c r="A27" s="200">
        <v>42248</v>
      </c>
      <c r="B27" s="201">
        <v>107.80037689208984</v>
      </c>
      <c r="C27" s="201">
        <v>2.1458373069763184</v>
      </c>
    </row>
    <row r="28" spans="1:3" x14ac:dyDescent="0.2">
      <c r="A28" s="200">
        <v>42278</v>
      </c>
      <c r="B28" s="201">
        <v>109.20528411865234</v>
      </c>
      <c r="C28" s="201">
        <v>4.7044668197631836</v>
      </c>
    </row>
    <row r="29" spans="1:3" x14ac:dyDescent="0.2">
      <c r="A29" s="200">
        <v>42309</v>
      </c>
      <c r="B29" s="201">
        <v>110.06500244140625</v>
      </c>
      <c r="C29" s="201">
        <v>5.0009984970092773</v>
      </c>
    </row>
    <row r="30" spans="1:3" x14ac:dyDescent="0.2">
      <c r="A30" s="200">
        <v>42339</v>
      </c>
      <c r="B30" s="201">
        <v>110.79891204833984</v>
      </c>
      <c r="C30" s="201">
        <v>5.3639073371887207</v>
      </c>
    </row>
    <row r="31" spans="1:3" x14ac:dyDescent="0.2">
      <c r="A31" s="200">
        <v>42370</v>
      </c>
      <c r="B31" s="201">
        <v>109.20528411865234</v>
      </c>
      <c r="C31" s="201">
        <v>4.6834158897399902</v>
      </c>
    </row>
    <row r="32" spans="1:3" x14ac:dyDescent="0.2">
      <c r="A32" s="200">
        <v>42401</v>
      </c>
      <c r="B32" s="201">
        <v>108.72299957275391</v>
      </c>
      <c r="C32" s="201">
        <v>3.9286377429962158</v>
      </c>
    </row>
    <row r="33" spans="1:3" x14ac:dyDescent="0.2">
      <c r="A33" s="200">
        <v>42430</v>
      </c>
      <c r="B33" s="201">
        <v>110.14888000488281</v>
      </c>
      <c r="C33" s="201">
        <v>5.2494473457336426</v>
      </c>
    </row>
    <row r="34" spans="1:3" x14ac:dyDescent="0.2">
      <c r="A34" s="200">
        <v>42461</v>
      </c>
      <c r="B34" s="201">
        <v>111.61669158935547</v>
      </c>
      <c r="C34" s="201">
        <v>5.2808523178100586</v>
      </c>
    </row>
    <row r="35" spans="1:3" x14ac:dyDescent="0.2">
      <c r="A35" s="200">
        <v>42491</v>
      </c>
      <c r="B35" s="201">
        <v>112.2667236328125</v>
      </c>
      <c r="C35" s="201">
        <v>4.1431641578674316</v>
      </c>
    </row>
    <row r="36" spans="1:3" x14ac:dyDescent="0.2">
      <c r="A36" s="200">
        <v>42522</v>
      </c>
      <c r="B36" s="201">
        <v>113.8603515625</v>
      </c>
      <c r="C36" s="201">
        <v>3.9234488010406494</v>
      </c>
    </row>
    <row r="37" spans="1:3" x14ac:dyDescent="0.2">
      <c r="A37" s="200">
        <v>42552</v>
      </c>
      <c r="B37" s="201">
        <v>116.292724609375</v>
      </c>
      <c r="C37" s="201">
        <v>3.8965926170349121</v>
      </c>
    </row>
    <row r="38" spans="1:3" x14ac:dyDescent="0.2">
      <c r="A38" s="200">
        <v>42583</v>
      </c>
      <c r="B38" s="201">
        <v>115.34912872314453</v>
      </c>
      <c r="C38" s="201">
        <v>6.0331497192382813</v>
      </c>
    </row>
    <row r="39" spans="1:3" x14ac:dyDescent="0.2">
      <c r="A39" s="200">
        <v>42614</v>
      </c>
      <c r="B39" s="201">
        <v>115.26525115966797</v>
      </c>
      <c r="C39" s="201">
        <v>6.9247198104858398</v>
      </c>
    </row>
    <row r="40" spans="1:3" x14ac:dyDescent="0.2">
      <c r="A40" s="200">
        <v>42644</v>
      </c>
      <c r="B40" s="201">
        <v>113.98616027832031</v>
      </c>
      <c r="C40" s="201">
        <v>4.3778800964355469</v>
      </c>
    </row>
    <row r="41" spans="1:3" x14ac:dyDescent="0.2">
      <c r="A41" s="200">
        <v>42675</v>
      </c>
      <c r="B41" s="201">
        <v>113.71356964111328</v>
      </c>
      <c r="C41" s="201">
        <v>3.3149204254150391</v>
      </c>
    </row>
    <row r="42" spans="1:3" x14ac:dyDescent="0.2">
      <c r="A42" s="200">
        <v>42705</v>
      </c>
      <c r="B42" s="201">
        <v>114.02809906005859</v>
      </c>
      <c r="C42" s="201">
        <v>2.9144573211669922</v>
      </c>
    </row>
    <row r="43" spans="1:3" x14ac:dyDescent="0.2">
      <c r="A43" s="200">
        <v>42736</v>
      </c>
      <c r="B43" s="201">
        <v>113.42000579833984</v>
      </c>
      <c r="C43" s="201">
        <v>3.8594484329223633</v>
      </c>
    </row>
    <row r="44" spans="1:3" x14ac:dyDescent="0.2">
      <c r="A44" s="200">
        <v>42767</v>
      </c>
      <c r="B44" s="201">
        <v>113.79743957519531</v>
      </c>
      <c r="C44" s="201">
        <v>4.6673107147216797</v>
      </c>
    </row>
    <row r="45" spans="1:3" x14ac:dyDescent="0.2">
      <c r="A45" s="200">
        <v>42795</v>
      </c>
      <c r="B45" s="201">
        <v>114.72006988525391</v>
      </c>
      <c r="C45" s="201">
        <v>4.1500101089477539</v>
      </c>
    </row>
    <row r="46" spans="1:3" x14ac:dyDescent="0.2">
      <c r="A46" s="200">
        <v>42826</v>
      </c>
      <c r="B46" s="201">
        <v>116.90081787109375</v>
      </c>
      <c r="C46" s="201">
        <v>4.7341723442077637</v>
      </c>
    </row>
    <row r="47" spans="1:3" x14ac:dyDescent="0.2">
      <c r="A47" s="200">
        <v>42856</v>
      </c>
      <c r="B47" s="201">
        <v>117.46697235107422</v>
      </c>
      <c r="C47" s="201">
        <v>4.6320481300354004</v>
      </c>
    </row>
    <row r="48" spans="1:3" x14ac:dyDescent="0.2">
      <c r="A48" s="200">
        <v>42887</v>
      </c>
      <c r="B48" s="201">
        <v>120.06710052490234</v>
      </c>
      <c r="C48" s="201">
        <v>5.4511942863464355</v>
      </c>
    </row>
    <row r="49" spans="1:3" x14ac:dyDescent="0.2">
      <c r="A49" s="200">
        <v>42917</v>
      </c>
      <c r="B49" s="201">
        <v>122.08010101318359</v>
      </c>
      <c r="C49" s="201">
        <v>4.9765591621398926</v>
      </c>
    </row>
    <row r="50" spans="1:3" x14ac:dyDescent="0.2">
      <c r="A50" s="200">
        <v>42948</v>
      </c>
      <c r="B50" s="201">
        <v>121.534912109375</v>
      </c>
      <c r="C50" s="201">
        <v>5.3626613616943359</v>
      </c>
    </row>
    <row r="51" spans="1:3" x14ac:dyDescent="0.2">
      <c r="A51" s="200">
        <v>42979</v>
      </c>
      <c r="B51" s="201">
        <v>119.62675476074219</v>
      </c>
      <c r="C51" s="201">
        <v>3.7838842868804932</v>
      </c>
    </row>
    <row r="52" spans="1:3" x14ac:dyDescent="0.2">
      <c r="A52" s="200">
        <v>43009</v>
      </c>
      <c r="B52" s="201">
        <v>118.57831573486328</v>
      </c>
      <c r="C52" s="201">
        <v>4.0286955833435059</v>
      </c>
    </row>
    <row r="53" spans="1:3" x14ac:dyDescent="0.2">
      <c r="A53" s="200">
        <v>43040</v>
      </c>
      <c r="B53" s="201">
        <v>116.92178344726563</v>
      </c>
      <c r="C53" s="201">
        <v>2.8213112354278564</v>
      </c>
    </row>
    <row r="54" spans="1:3" x14ac:dyDescent="0.2">
      <c r="A54" s="200">
        <v>43070</v>
      </c>
      <c r="B54" s="201">
        <v>116.62822723388672</v>
      </c>
      <c r="C54" s="201">
        <v>2.28025221824646</v>
      </c>
    </row>
    <row r="55" spans="1:3" x14ac:dyDescent="0.2">
      <c r="A55" s="200">
        <v>43101</v>
      </c>
      <c r="B55" s="201">
        <v>116.81694030761719</v>
      </c>
      <c r="C55" s="201">
        <v>2.9950046539306641</v>
      </c>
    </row>
    <row r="56" spans="1:3" x14ac:dyDescent="0.2">
      <c r="A56" s="200">
        <v>43132</v>
      </c>
      <c r="B56" s="201">
        <v>116.37660217285156</v>
      </c>
      <c r="C56" s="201">
        <v>2.2664504051208496</v>
      </c>
    </row>
    <row r="57" spans="1:3" x14ac:dyDescent="0.2">
      <c r="A57" s="200">
        <v>43160</v>
      </c>
      <c r="B57" s="201">
        <v>116.4814453125</v>
      </c>
      <c r="C57" s="201">
        <v>1.5353682041168213</v>
      </c>
    </row>
    <row r="58" spans="1:3" x14ac:dyDescent="0.2">
      <c r="A58" s="200">
        <v>43191</v>
      </c>
      <c r="B58" s="201">
        <v>118.20088195800781</v>
      </c>
      <c r="C58" s="201">
        <v>1.112108588218689</v>
      </c>
    </row>
    <row r="59" spans="1:3" x14ac:dyDescent="0.2">
      <c r="A59" s="200">
        <v>43221</v>
      </c>
      <c r="B59" s="201">
        <v>117.90731811523438</v>
      </c>
      <c r="C59" s="201">
        <v>0.37486773729324341</v>
      </c>
    </row>
    <row r="60" spans="1:3" x14ac:dyDescent="0.2">
      <c r="A60" s="200">
        <v>43252</v>
      </c>
      <c r="B60" s="201">
        <v>118.62025451660156</v>
      </c>
      <c r="C60" s="201">
        <v>-1.205031156539917</v>
      </c>
    </row>
    <row r="61" spans="1:3" x14ac:dyDescent="0.2">
      <c r="A61" s="200">
        <v>43282</v>
      </c>
      <c r="B61" s="201">
        <v>119.14447784423828</v>
      </c>
      <c r="C61" s="201">
        <v>-2.4046697616577148</v>
      </c>
    </row>
    <row r="62" spans="1:3" x14ac:dyDescent="0.2">
      <c r="A62" s="200">
        <v>43313</v>
      </c>
      <c r="B62" s="201">
        <v>117.5089111328125</v>
      </c>
      <c r="C62" s="201">
        <v>-3.312629222869873</v>
      </c>
    </row>
    <row r="63" spans="1:3" x14ac:dyDescent="0.2">
      <c r="A63" s="200">
        <v>43344</v>
      </c>
      <c r="B63" s="201">
        <v>116.81694030761719</v>
      </c>
      <c r="C63" s="201">
        <v>-2.3488178253173828</v>
      </c>
    </row>
    <row r="64" spans="1:3" x14ac:dyDescent="0.2">
      <c r="A64" s="200">
        <v>43374</v>
      </c>
      <c r="B64" s="201">
        <v>116.90081787109375</v>
      </c>
      <c r="C64" s="201">
        <v>-1.4146751165390015</v>
      </c>
    </row>
    <row r="65" spans="1:3" x14ac:dyDescent="0.2">
      <c r="A65" s="200">
        <v>43405</v>
      </c>
      <c r="B65" s="201">
        <v>116.92178344726563</v>
      </c>
      <c r="C65" s="201">
        <v>0</v>
      </c>
    </row>
    <row r="66" spans="1:3" x14ac:dyDescent="0.2">
      <c r="A66" s="200">
        <v>43435</v>
      </c>
      <c r="B66" s="201">
        <v>116.58628845214844</v>
      </c>
      <c r="C66" s="201">
        <v>-3.5959374159574509E-2</v>
      </c>
    </row>
    <row r="67" spans="1:3" x14ac:dyDescent="0.2">
      <c r="A67" s="200">
        <v>43466</v>
      </c>
      <c r="B67" s="201">
        <v>111.36506652832031</v>
      </c>
      <c r="C67" s="201">
        <v>-4.6670231819152832</v>
      </c>
    </row>
    <row r="68" spans="1:3" x14ac:dyDescent="0.2">
      <c r="A68" s="200">
        <v>43497</v>
      </c>
      <c r="B68" s="201">
        <v>111.28118896484375</v>
      </c>
      <c r="C68" s="201">
        <v>-4.378382682800293</v>
      </c>
    </row>
    <row r="69" spans="1:3" x14ac:dyDescent="0.2">
      <c r="A69" s="200">
        <v>43525</v>
      </c>
      <c r="B69" s="201">
        <v>115.55881500244141</v>
      </c>
      <c r="C69" s="201">
        <v>-0.7920835018157959</v>
      </c>
    </row>
    <row r="70" spans="1:3" x14ac:dyDescent="0.2">
      <c r="A70" s="200">
        <v>43556</v>
      </c>
      <c r="B70" s="201">
        <v>117.61375427246094</v>
      </c>
      <c r="C70" s="201">
        <v>-0.49672022461891174</v>
      </c>
    </row>
    <row r="71" spans="1:3" x14ac:dyDescent="0.2">
      <c r="A71" s="200">
        <v>43586</v>
      </c>
      <c r="B71" s="201">
        <v>118.03312683105469</v>
      </c>
      <c r="C71" s="201">
        <v>0.10670136660337448</v>
      </c>
    </row>
    <row r="72" spans="1:3" x14ac:dyDescent="0.2">
      <c r="A72" s="200">
        <v>43617</v>
      </c>
      <c r="B72" s="201">
        <v>117.52987670898438</v>
      </c>
      <c r="C72" s="201">
        <v>-0.91921722888946533</v>
      </c>
    </row>
    <row r="73" spans="1:3" x14ac:dyDescent="0.2">
      <c r="A73" s="200">
        <v>43647</v>
      </c>
      <c r="B73" s="201">
        <v>124.57538604736328</v>
      </c>
      <c r="C73" s="201">
        <v>4.5582542419433594</v>
      </c>
    </row>
    <row r="74" spans="1:3" x14ac:dyDescent="0.2">
      <c r="A74" s="200">
        <v>43678</v>
      </c>
      <c r="B74" s="201">
        <v>119.92031860351563</v>
      </c>
      <c r="C74" s="201">
        <v>2.0521061420440674</v>
      </c>
    </row>
    <row r="75" spans="1:3" x14ac:dyDescent="0.2">
      <c r="A75" s="200">
        <v>43709</v>
      </c>
      <c r="B75" s="201">
        <v>118.87187957763672</v>
      </c>
      <c r="C75" s="201">
        <v>1.759110689163208</v>
      </c>
    </row>
    <row r="76" spans="1:3" x14ac:dyDescent="0.2">
      <c r="A76" s="200">
        <v>43739</v>
      </c>
      <c r="B76" s="201">
        <v>117.8863525390625</v>
      </c>
      <c r="C76" s="201">
        <v>0.8430519700050354</v>
      </c>
    </row>
    <row r="77" spans="1:3" x14ac:dyDescent="0.2">
      <c r="A77" s="200">
        <v>43770</v>
      </c>
      <c r="B77" s="201">
        <v>118.20088195800781</v>
      </c>
      <c r="C77" s="201">
        <v>1.0939779281616211</v>
      </c>
    </row>
    <row r="78" spans="1:3" x14ac:dyDescent="0.2">
      <c r="A78" s="200">
        <v>43800</v>
      </c>
      <c r="B78" s="201">
        <v>118.32669067382813</v>
      </c>
      <c r="C78" s="201">
        <v>1.4928017854690552</v>
      </c>
    </row>
    <row r="79" spans="1:3" x14ac:dyDescent="0.2">
      <c r="A79" s="200">
        <v>43831</v>
      </c>
      <c r="B79" s="201">
        <v>114.67813110351563</v>
      </c>
      <c r="C79" s="201">
        <v>2.9749586582183838</v>
      </c>
    </row>
    <row r="80" spans="1:3" x14ac:dyDescent="0.2">
      <c r="A80" s="200">
        <v>43862</v>
      </c>
      <c r="B80" s="201">
        <v>114.19584655761719</v>
      </c>
      <c r="C80" s="201">
        <v>2.6191825866699219</v>
      </c>
    </row>
    <row r="81" spans="1:3" x14ac:dyDescent="0.2">
      <c r="A81" s="200">
        <v>43891</v>
      </c>
      <c r="B81" s="201">
        <v>113.23128509521484</v>
      </c>
      <c r="C81" s="201">
        <v>-2.0141518115997314</v>
      </c>
    </row>
    <row r="82" spans="1:3" x14ac:dyDescent="0.2">
      <c r="A82" s="200">
        <v>43922</v>
      </c>
      <c r="B82" s="201">
        <v>181.44265747070313</v>
      </c>
      <c r="C82" s="201">
        <v>54.269931793212891</v>
      </c>
    </row>
    <row r="83" spans="1:3" x14ac:dyDescent="0.2">
      <c r="A83" s="200">
        <v>43952</v>
      </c>
      <c r="B83" s="201">
        <v>180.98133850097656</v>
      </c>
      <c r="C83" s="201">
        <v>53.330970764160156</v>
      </c>
    </row>
    <row r="84" spans="1:3" x14ac:dyDescent="0.2">
      <c r="A84" s="200">
        <v>43983</v>
      </c>
      <c r="B84" s="201">
        <v>178.59089660644531</v>
      </c>
      <c r="C84" s="201">
        <v>51.953617095947266</v>
      </c>
    </row>
    <row r="85" spans="1:3" x14ac:dyDescent="0.2">
      <c r="A85" s="200">
        <v>44013</v>
      </c>
      <c r="B85" s="201">
        <v>174.10359191894531</v>
      </c>
      <c r="C85" s="201">
        <v>39.757617950439453</v>
      </c>
    </row>
    <row r="86" spans="1:3" x14ac:dyDescent="0.2">
      <c r="A86" s="200">
        <v>44044</v>
      </c>
      <c r="B86" s="201">
        <v>165.27574157714844</v>
      </c>
      <c r="C86" s="201">
        <v>37.821300506591797</v>
      </c>
    </row>
    <row r="87" spans="1:3" x14ac:dyDescent="0.2">
      <c r="A87" s="200">
        <v>44075</v>
      </c>
      <c r="B87" s="201">
        <v>166.91130065917969</v>
      </c>
      <c r="C87" s="201">
        <v>40.412773132324219</v>
      </c>
    </row>
    <row r="88" spans="1:3" x14ac:dyDescent="0.2">
      <c r="A88" s="200">
        <v>44105</v>
      </c>
      <c r="B88" s="201">
        <v>166.32417297363281</v>
      </c>
      <c r="C88" s="201">
        <v>41.088573455810547</v>
      </c>
    </row>
    <row r="89" spans="1:3" x14ac:dyDescent="0.2">
      <c r="A89" s="200">
        <v>44136</v>
      </c>
      <c r="B89" s="201">
        <v>166.61773681640625</v>
      </c>
      <c r="C89" s="201">
        <v>40.961502075195313</v>
      </c>
    </row>
    <row r="90" spans="1:3" x14ac:dyDescent="0.2">
      <c r="A90" s="200">
        <v>44166</v>
      </c>
      <c r="B90" s="201">
        <v>166.03060913085938</v>
      </c>
      <c r="C90" s="201">
        <v>40.315433502197266</v>
      </c>
    </row>
    <row r="91" spans="1:3" x14ac:dyDescent="0.2">
      <c r="A91" s="200">
        <v>44197</v>
      </c>
      <c r="B91" s="201">
        <v>166.30320739746094</v>
      </c>
      <c r="C91" s="201">
        <v>45.017368316650391</v>
      </c>
    </row>
    <row r="92" spans="1:3" x14ac:dyDescent="0.2">
      <c r="A92" s="200">
        <v>44228</v>
      </c>
      <c r="B92" s="201">
        <v>167.85488891601563</v>
      </c>
      <c r="C92" s="201">
        <v>46.988609313964844</v>
      </c>
    </row>
    <row r="93" spans="1:3" x14ac:dyDescent="0.2">
      <c r="A93" s="200">
        <v>44256</v>
      </c>
      <c r="B93" s="201">
        <v>165.90480041503906</v>
      </c>
      <c r="C93" s="201">
        <v>46.518516540527344</v>
      </c>
    </row>
    <row r="94" spans="1:3" x14ac:dyDescent="0.2">
      <c r="A94" s="200">
        <v>44287</v>
      </c>
      <c r="B94" s="201">
        <v>155.79786682128906</v>
      </c>
      <c r="C94" s="201">
        <v>-14.13382625579834</v>
      </c>
    </row>
    <row r="95" spans="1:3" x14ac:dyDescent="0.2">
      <c r="A95" s="200">
        <v>44317</v>
      </c>
      <c r="B95" s="201">
        <v>159.11093139648438</v>
      </c>
      <c r="C95" s="201">
        <v>-12.084343910217285</v>
      </c>
    </row>
    <row r="96" spans="1:3" x14ac:dyDescent="0.2">
      <c r="A96" s="200">
        <v>44348</v>
      </c>
      <c r="B96" s="201">
        <v>165.94969177246094</v>
      </c>
      <c r="C96" s="201">
        <v>-7.0783028602600098</v>
      </c>
    </row>
    <row r="97" spans="1:4" x14ac:dyDescent="0.2">
      <c r="A97" s="200">
        <v>44378</v>
      </c>
      <c r="B97" s="201">
        <v>160.70454406738281</v>
      </c>
      <c r="C97" s="201">
        <v>-7.6960201263427734</v>
      </c>
    </row>
    <row r="98" spans="1:4" x14ac:dyDescent="0.2">
      <c r="A98" s="200">
        <v>44409</v>
      </c>
      <c r="B98" s="201">
        <v>160.43196105957031</v>
      </c>
      <c r="C98" s="201">
        <v>-2.9307267665863037</v>
      </c>
    </row>
    <row r="99" spans="1:4" x14ac:dyDescent="0.2">
      <c r="A99" s="200">
        <v>44440</v>
      </c>
      <c r="B99" s="201">
        <v>157.74795532226563</v>
      </c>
      <c r="C99" s="201">
        <v>-5.4899492263793945</v>
      </c>
    </row>
    <row r="100" spans="1:4" x14ac:dyDescent="0.2">
      <c r="A100" s="198">
        <v>44470</v>
      </c>
      <c r="B100" s="198">
        <v>157.24470520019531</v>
      </c>
      <c r="C100" s="198">
        <v>-5.4588985443115234</v>
      </c>
      <c r="D100" s="198">
        <v>-3.190216450300154E-3</v>
      </c>
    </row>
    <row r="159" spans="2:2" x14ac:dyDescent="0.2">
      <c r="B159" s="413"/>
    </row>
  </sheetData>
  <mergeCells count="1">
    <mergeCell ref="H1:I1"/>
  </mergeCells>
  <hyperlinks>
    <hyperlink ref="H1:I1" location="Index!A1" display="Regresar al Índice" xr:uid="{00000000-0004-0000-A300-000000000000}"/>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242"/>
  <dimension ref="A1:I159"/>
  <sheetViews>
    <sheetView workbookViewId="0"/>
  </sheetViews>
  <sheetFormatPr baseColWidth="10" defaultColWidth="9.140625" defaultRowHeight="14.25" x14ac:dyDescent="0.2"/>
  <cols>
    <col min="1" max="1" width="9.42578125" style="198" bestFit="1" customWidth="1"/>
    <col min="2" max="2" width="11.28515625" style="198" bestFit="1" customWidth="1"/>
    <col min="3" max="3" width="9.140625" style="198"/>
    <col min="4" max="4" width="9.42578125" style="198" bestFit="1" customWidth="1"/>
    <col min="5" max="16384" width="9.140625" style="198"/>
  </cols>
  <sheetData>
    <row r="1" spans="1:9" ht="15" x14ac:dyDescent="0.25">
      <c r="A1" s="63" t="s">
        <v>1283</v>
      </c>
      <c r="H1" s="408" t="s">
        <v>38</v>
      </c>
      <c r="I1" s="408"/>
    </row>
    <row r="6" spans="1:9" x14ac:dyDescent="0.2">
      <c r="A6" s="198" t="s">
        <v>990</v>
      </c>
      <c r="B6" s="198" t="s">
        <v>552</v>
      </c>
      <c r="C6" s="198" t="s">
        <v>2</v>
      </c>
      <c r="D6" s="198" t="s">
        <v>989</v>
      </c>
    </row>
    <row r="7" spans="1:9" x14ac:dyDescent="0.2">
      <c r="A7" s="199">
        <v>51</v>
      </c>
      <c r="B7" s="200">
        <v>44470</v>
      </c>
      <c r="C7" s="198" t="s">
        <v>3</v>
      </c>
      <c r="D7" s="201">
        <v>-12.891986846923828</v>
      </c>
    </row>
    <row r="8" spans="1:9" x14ac:dyDescent="0.2">
      <c r="A8" s="199">
        <v>51</v>
      </c>
      <c r="B8" s="200">
        <v>44470</v>
      </c>
      <c r="C8" s="198" t="s">
        <v>5</v>
      </c>
      <c r="D8" s="201">
        <v>6.6666674613952637</v>
      </c>
    </row>
    <row r="9" spans="1:9" x14ac:dyDescent="0.2">
      <c r="A9" s="199">
        <v>51</v>
      </c>
      <c r="B9" s="200">
        <v>44470</v>
      </c>
      <c r="C9" s="198" t="s">
        <v>4</v>
      </c>
      <c r="D9" s="201">
        <v>-5.1020407676696777</v>
      </c>
    </row>
    <row r="10" spans="1:9" x14ac:dyDescent="0.2">
      <c r="A10" s="199">
        <v>51</v>
      </c>
      <c r="B10" s="200">
        <v>44470</v>
      </c>
      <c r="C10" s="198" t="s">
        <v>6</v>
      </c>
      <c r="D10" s="201">
        <v>-13.686530113220215</v>
      </c>
    </row>
    <row r="11" spans="1:9" x14ac:dyDescent="0.2">
      <c r="A11" s="199">
        <v>51</v>
      </c>
      <c r="B11" s="200">
        <v>44470</v>
      </c>
      <c r="C11" s="198" t="s">
        <v>7</v>
      </c>
      <c r="D11" s="201">
        <v>0.95338940620422363</v>
      </c>
    </row>
    <row r="12" spans="1:9" x14ac:dyDescent="0.2">
      <c r="A12" s="199">
        <v>51</v>
      </c>
      <c r="B12" s="200">
        <v>44470</v>
      </c>
      <c r="C12" s="198" t="s">
        <v>8</v>
      </c>
      <c r="D12" s="201">
        <v>-4.0257101058959961</v>
      </c>
    </row>
    <row r="13" spans="1:9" x14ac:dyDescent="0.2">
      <c r="A13" s="199">
        <v>51</v>
      </c>
      <c r="B13" s="200">
        <v>44470</v>
      </c>
      <c r="C13" s="198" t="s">
        <v>9</v>
      </c>
      <c r="D13" s="201">
        <v>-0.98910659551620483</v>
      </c>
    </row>
    <row r="14" spans="1:9" x14ac:dyDescent="0.2">
      <c r="A14" s="199">
        <v>51</v>
      </c>
      <c r="B14" s="200">
        <v>44470</v>
      </c>
      <c r="C14" s="198" t="s">
        <v>10</v>
      </c>
      <c r="D14" s="201">
        <v>1.2572933435440063</v>
      </c>
    </row>
    <row r="15" spans="1:9" x14ac:dyDescent="0.2">
      <c r="A15" s="199">
        <v>51</v>
      </c>
      <c r="B15" s="200">
        <v>44470</v>
      </c>
      <c r="C15" s="198" t="s">
        <v>11</v>
      </c>
      <c r="D15" s="201">
        <v>-38.586952209472656</v>
      </c>
    </row>
    <row r="16" spans="1:9" x14ac:dyDescent="0.2">
      <c r="A16" s="199">
        <v>51</v>
      </c>
      <c r="B16" s="200">
        <v>44470</v>
      </c>
      <c r="C16" s="198" t="s">
        <v>12</v>
      </c>
      <c r="D16" s="201">
        <v>9.5890474319458008</v>
      </c>
    </row>
    <row r="17" spans="1:4" x14ac:dyDescent="0.2">
      <c r="A17" s="199">
        <v>51</v>
      </c>
      <c r="B17" s="200">
        <v>44470</v>
      </c>
      <c r="C17" s="198" t="s">
        <v>13</v>
      </c>
      <c r="D17" s="201">
        <v>-7.3281412124633789</v>
      </c>
    </row>
    <row r="18" spans="1:4" x14ac:dyDescent="0.2">
      <c r="A18" s="199">
        <v>51</v>
      </c>
      <c r="B18" s="200">
        <v>44470</v>
      </c>
      <c r="C18" s="198" t="s">
        <v>14</v>
      </c>
      <c r="D18" s="201">
        <v>-3.2230725288391113</v>
      </c>
    </row>
    <row r="19" spans="1:4" x14ac:dyDescent="0.2">
      <c r="A19" s="199">
        <v>51</v>
      </c>
      <c r="B19" s="200">
        <v>44470</v>
      </c>
      <c r="C19" s="198" t="s">
        <v>15</v>
      </c>
      <c r="D19" s="201">
        <v>-16.09498405456543</v>
      </c>
    </row>
    <row r="20" spans="1:4" x14ac:dyDescent="0.2">
      <c r="A20" s="199">
        <v>51</v>
      </c>
      <c r="B20" s="200">
        <v>44470</v>
      </c>
      <c r="C20" s="198" t="s">
        <v>16</v>
      </c>
      <c r="D20" s="201">
        <v>-4.1125583648681641</v>
      </c>
    </row>
    <row r="21" spans="1:4" x14ac:dyDescent="0.2">
      <c r="A21" s="199">
        <v>51</v>
      </c>
      <c r="B21" s="200">
        <v>44470</v>
      </c>
      <c r="C21" s="198" t="s">
        <v>0</v>
      </c>
      <c r="D21" s="201">
        <v>-5.4588985443115234</v>
      </c>
    </row>
    <row r="22" spans="1:4" x14ac:dyDescent="0.2">
      <c r="A22" s="199">
        <v>51</v>
      </c>
      <c r="B22" s="200">
        <v>44470</v>
      </c>
      <c r="C22" s="198" t="s">
        <v>17</v>
      </c>
      <c r="D22" s="201">
        <v>-5.1546387672424316</v>
      </c>
    </row>
    <row r="23" spans="1:4" x14ac:dyDescent="0.2">
      <c r="A23" s="199">
        <v>51</v>
      </c>
      <c r="B23" s="200">
        <v>44470</v>
      </c>
      <c r="C23" s="198" t="s">
        <v>18</v>
      </c>
      <c r="D23" s="201">
        <v>-5.9770078659057617</v>
      </c>
    </row>
    <row r="24" spans="1:4" x14ac:dyDescent="0.2">
      <c r="A24" s="199">
        <v>51</v>
      </c>
      <c r="B24" s="200">
        <v>44470</v>
      </c>
      <c r="C24" s="198" t="s">
        <v>19</v>
      </c>
      <c r="D24" s="201">
        <v>23.893798828125</v>
      </c>
    </row>
    <row r="25" spans="1:4" x14ac:dyDescent="0.2">
      <c r="A25" s="199">
        <v>51</v>
      </c>
      <c r="B25" s="200">
        <v>44470</v>
      </c>
      <c r="C25" s="198" t="s">
        <v>20</v>
      </c>
      <c r="D25" s="201">
        <v>-6.453465461730957</v>
      </c>
    </row>
    <row r="26" spans="1:4" x14ac:dyDescent="0.2">
      <c r="A26" s="199">
        <v>51</v>
      </c>
      <c r="B26" s="200">
        <v>44470</v>
      </c>
      <c r="C26" s="198" t="s">
        <v>21</v>
      </c>
      <c r="D26" s="201">
        <v>-7.1703624725341797</v>
      </c>
    </row>
    <row r="27" spans="1:4" x14ac:dyDescent="0.2">
      <c r="A27" s="199">
        <v>51</v>
      </c>
      <c r="B27" s="200">
        <v>44470</v>
      </c>
      <c r="C27" s="198" t="s">
        <v>22</v>
      </c>
      <c r="D27" s="201">
        <v>-3.6285378932952881</v>
      </c>
    </row>
    <row r="28" spans="1:4" x14ac:dyDescent="0.2">
      <c r="A28" s="199">
        <v>51</v>
      </c>
      <c r="B28" s="200">
        <v>44470</v>
      </c>
      <c r="C28" s="198" t="s">
        <v>23</v>
      </c>
      <c r="D28" s="201">
        <v>4.2522010803222656</v>
      </c>
    </row>
    <row r="29" spans="1:4" x14ac:dyDescent="0.2">
      <c r="A29" s="199">
        <v>51</v>
      </c>
      <c r="B29" s="200">
        <v>44470</v>
      </c>
      <c r="C29" s="198" t="s">
        <v>24</v>
      </c>
      <c r="D29" s="201">
        <v>-6.9102463722229004</v>
      </c>
    </row>
    <row r="30" spans="1:4" x14ac:dyDescent="0.2">
      <c r="A30" s="199">
        <v>51</v>
      </c>
      <c r="B30" s="200">
        <v>44470</v>
      </c>
      <c r="C30" s="198" t="s">
        <v>25</v>
      </c>
      <c r="D30" s="201">
        <v>-2.4774758815765381</v>
      </c>
    </row>
    <row r="31" spans="1:4" x14ac:dyDescent="0.2">
      <c r="A31" s="199">
        <v>51</v>
      </c>
      <c r="B31" s="200">
        <v>44470</v>
      </c>
      <c r="C31" s="198" t="s">
        <v>26</v>
      </c>
      <c r="D31" s="201">
        <v>1.6145293712615967</v>
      </c>
    </row>
    <row r="32" spans="1:4" x14ac:dyDescent="0.2">
      <c r="A32" s="199">
        <v>51</v>
      </c>
      <c r="B32" s="200">
        <v>44470</v>
      </c>
      <c r="C32" s="198" t="s">
        <v>27</v>
      </c>
      <c r="D32" s="201">
        <v>-15.424160003662109</v>
      </c>
    </row>
    <row r="33" spans="1:4" x14ac:dyDescent="0.2">
      <c r="A33" s="199">
        <v>51</v>
      </c>
      <c r="B33" s="200">
        <v>44470</v>
      </c>
      <c r="C33" s="198" t="s">
        <v>28</v>
      </c>
      <c r="D33" s="201">
        <v>-17.391305923461914</v>
      </c>
    </row>
    <row r="34" spans="1:4" x14ac:dyDescent="0.2">
      <c r="A34" s="199">
        <v>51</v>
      </c>
      <c r="B34" s="200">
        <v>44470</v>
      </c>
      <c r="C34" s="198" t="s">
        <v>29</v>
      </c>
      <c r="D34" s="201">
        <v>44.094482421875</v>
      </c>
    </row>
    <row r="35" spans="1:4" x14ac:dyDescent="0.2">
      <c r="A35" s="199">
        <v>51</v>
      </c>
      <c r="B35" s="200">
        <v>44470</v>
      </c>
      <c r="C35" s="198" t="s">
        <v>30</v>
      </c>
      <c r="D35" s="201">
        <v>-0.98521977663040161</v>
      </c>
    </row>
    <row r="36" spans="1:4" x14ac:dyDescent="0.2">
      <c r="A36" s="199">
        <v>51</v>
      </c>
      <c r="B36" s="200">
        <v>44470</v>
      </c>
      <c r="C36" s="198" t="s">
        <v>31</v>
      </c>
      <c r="D36" s="201">
        <v>-11.566024780273438</v>
      </c>
    </row>
    <row r="37" spans="1:4" x14ac:dyDescent="0.2">
      <c r="A37" s="199">
        <v>51</v>
      </c>
      <c r="B37" s="200">
        <v>44470</v>
      </c>
      <c r="C37" s="198" t="s">
        <v>32</v>
      </c>
      <c r="D37" s="201">
        <v>-4.3678221702575684</v>
      </c>
    </row>
    <row r="38" spans="1:4" x14ac:dyDescent="0.2">
      <c r="A38" s="199">
        <v>51</v>
      </c>
      <c r="B38" s="200">
        <v>44470</v>
      </c>
      <c r="C38" s="198" t="s">
        <v>33</v>
      </c>
      <c r="D38" s="201">
        <v>10.40000057220459</v>
      </c>
    </row>
    <row r="39" spans="1:4" x14ac:dyDescent="0.2">
      <c r="A39" s="199">
        <v>51</v>
      </c>
      <c r="B39" s="200">
        <v>44470</v>
      </c>
      <c r="C39" s="198" t="s">
        <v>1</v>
      </c>
      <c r="D39" s="201">
        <v>-2.7506458759307861</v>
      </c>
    </row>
    <row r="159" spans="2:2" x14ac:dyDescent="0.2">
      <c r="B159" s="413"/>
    </row>
  </sheetData>
  <mergeCells count="1">
    <mergeCell ref="H1:I1"/>
  </mergeCells>
  <hyperlinks>
    <hyperlink ref="H1:I1" location="Index!A1" display="Regresar al Índice" xr:uid="{00000000-0004-0000-A400-000000000000}"/>
  </hyperlink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243"/>
  <dimension ref="A1:I159"/>
  <sheetViews>
    <sheetView workbookViewId="0"/>
  </sheetViews>
  <sheetFormatPr baseColWidth="10" defaultColWidth="9.140625" defaultRowHeight="14.25" x14ac:dyDescent="0.2"/>
  <cols>
    <col min="1" max="1" width="11.28515625" style="198" bestFit="1" customWidth="1"/>
    <col min="2" max="3" width="9.42578125" style="198" bestFit="1" customWidth="1"/>
    <col min="4" max="16384" width="9.140625" style="198"/>
  </cols>
  <sheetData>
    <row r="1" spans="1:9" ht="15" x14ac:dyDescent="0.25">
      <c r="A1" s="63" t="s">
        <v>1284</v>
      </c>
      <c r="H1" s="408" t="s">
        <v>38</v>
      </c>
      <c r="I1" s="408"/>
    </row>
    <row r="6" spans="1:9" x14ac:dyDescent="0.2">
      <c r="A6" s="198" t="s">
        <v>552</v>
      </c>
      <c r="B6" s="198" t="s">
        <v>988</v>
      </c>
      <c r="C6" s="198" t="s">
        <v>989</v>
      </c>
    </row>
    <row r="7" spans="1:9" x14ac:dyDescent="0.2">
      <c r="A7" s="200">
        <v>41640</v>
      </c>
      <c r="B7" s="201">
        <v>107.09165954589844</v>
      </c>
      <c r="C7" s="201">
        <v>16.571615219116211</v>
      </c>
    </row>
    <row r="8" spans="1:9" x14ac:dyDescent="0.2">
      <c r="A8" s="200">
        <v>41671</v>
      </c>
      <c r="B8" s="201">
        <v>107.14873504638672</v>
      </c>
      <c r="C8" s="201">
        <v>4.8690695762634277</v>
      </c>
    </row>
    <row r="9" spans="1:9" x14ac:dyDescent="0.2">
      <c r="A9" s="200">
        <v>41699</v>
      </c>
      <c r="B9" s="201">
        <v>103.32294464111328</v>
      </c>
      <c r="C9" s="201">
        <v>8.2396001815795898</v>
      </c>
    </row>
    <row r="10" spans="1:9" x14ac:dyDescent="0.2">
      <c r="A10" s="200">
        <v>41730</v>
      </c>
      <c r="B10" s="201">
        <v>94.312347412109375</v>
      </c>
      <c r="C10" s="201">
        <v>-3.9980826377868652</v>
      </c>
    </row>
    <row r="11" spans="1:9" x14ac:dyDescent="0.2">
      <c r="A11" s="200">
        <v>41760</v>
      </c>
      <c r="B11" s="201">
        <v>104.08941650390625</v>
      </c>
      <c r="C11" s="201">
        <v>-0.40156325697898865</v>
      </c>
    </row>
    <row r="12" spans="1:9" x14ac:dyDescent="0.2">
      <c r="A12" s="200">
        <v>41791</v>
      </c>
      <c r="B12" s="201">
        <v>100.95259094238281</v>
      </c>
      <c r="C12" s="201">
        <v>4.105255126953125</v>
      </c>
    </row>
    <row r="13" spans="1:9" x14ac:dyDescent="0.2">
      <c r="A13" s="200">
        <v>41821</v>
      </c>
      <c r="B13" s="201">
        <v>114.03434753417969</v>
      </c>
      <c r="C13" s="201">
        <v>13.390866279602051</v>
      </c>
    </row>
    <row r="14" spans="1:9" x14ac:dyDescent="0.2">
      <c r="A14" s="200">
        <v>41852</v>
      </c>
      <c r="B14" s="201">
        <v>103.09787750244141</v>
      </c>
      <c r="C14" s="201">
        <v>6.7407207489013672</v>
      </c>
    </row>
    <row r="15" spans="1:9" x14ac:dyDescent="0.2">
      <c r="A15" s="200">
        <v>41883</v>
      </c>
      <c r="B15" s="201">
        <v>104.60678100585938</v>
      </c>
      <c r="C15" s="201">
        <v>8.1853103637695313</v>
      </c>
    </row>
    <row r="16" spans="1:9" x14ac:dyDescent="0.2">
      <c r="A16" s="200">
        <v>41913</v>
      </c>
      <c r="B16" s="201">
        <v>104.17296600341797</v>
      </c>
      <c r="C16" s="201">
        <v>4.1174249649047852</v>
      </c>
    </row>
    <row r="17" spans="1:3" x14ac:dyDescent="0.2">
      <c r="A17" s="200">
        <v>41944</v>
      </c>
      <c r="B17" s="201">
        <v>104.90280151367188</v>
      </c>
      <c r="C17" s="201">
        <v>0.99731564521789551</v>
      </c>
    </row>
    <row r="18" spans="1:3" x14ac:dyDescent="0.2">
      <c r="A18" s="200">
        <v>41974</v>
      </c>
      <c r="B18" s="201">
        <v>105.53713226318359</v>
      </c>
      <c r="C18" s="201">
        <v>-6.6121768951416016</v>
      </c>
    </row>
    <row r="19" spans="1:3" x14ac:dyDescent="0.2">
      <c r="A19" s="200">
        <v>42005</v>
      </c>
      <c r="B19" s="201">
        <v>104.82978820800781</v>
      </c>
      <c r="C19" s="201">
        <v>-2.1120891571044922</v>
      </c>
    </row>
    <row r="20" spans="1:3" x14ac:dyDescent="0.2">
      <c r="A20" s="200">
        <v>42036</v>
      </c>
      <c r="B20" s="201">
        <v>94.210166931152344</v>
      </c>
      <c r="C20" s="201">
        <v>-12.075334548950195</v>
      </c>
    </row>
    <row r="21" spans="1:3" x14ac:dyDescent="0.2">
      <c r="A21" s="200">
        <v>42064</v>
      </c>
      <c r="B21" s="201">
        <v>95.853515625</v>
      </c>
      <c r="C21" s="201">
        <v>-7.2292065620422363</v>
      </c>
    </row>
    <row r="22" spans="1:3" x14ac:dyDescent="0.2">
      <c r="A22" s="200">
        <v>42095</v>
      </c>
      <c r="B22" s="201">
        <v>99.551017761230469</v>
      </c>
      <c r="C22" s="201">
        <v>5.5545964241027832</v>
      </c>
    </row>
    <row r="23" spans="1:3" x14ac:dyDescent="0.2">
      <c r="A23" s="200">
        <v>42125</v>
      </c>
      <c r="B23" s="201">
        <v>101.85942077636719</v>
      </c>
      <c r="C23" s="201">
        <v>-2.1423847675323486</v>
      </c>
    </row>
    <row r="24" spans="1:3" x14ac:dyDescent="0.2">
      <c r="A24" s="200">
        <v>42156</v>
      </c>
      <c r="B24" s="201">
        <v>94.534202575683594</v>
      </c>
      <c r="C24" s="201">
        <v>-6.3578243255615234</v>
      </c>
    </row>
    <row r="25" spans="1:3" x14ac:dyDescent="0.2">
      <c r="A25" s="200">
        <v>42186</v>
      </c>
      <c r="B25" s="201">
        <v>98.806785583496094</v>
      </c>
      <c r="C25" s="201">
        <v>-13.353487014770508</v>
      </c>
    </row>
    <row r="26" spans="1:3" x14ac:dyDescent="0.2">
      <c r="A26" s="200">
        <v>42217</v>
      </c>
      <c r="B26" s="201">
        <v>98.412689208984375</v>
      </c>
      <c r="C26" s="201">
        <v>-4.5444083213806152</v>
      </c>
    </row>
    <row r="27" spans="1:3" x14ac:dyDescent="0.2">
      <c r="A27" s="200">
        <v>42248</v>
      </c>
      <c r="B27" s="201">
        <v>100.14215850830078</v>
      </c>
      <c r="C27" s="201">
        <v>-4.2680048942565918</v>
      </c>
    </row>
    <row r="28" spans="1:3" x14ac:dyDescent="0.2">
      <c r="A28" s="200">
        <v>42278</v>
      </c>
      <c r="B28" s="201">
        <v>96.142333984375</v>
      </c>
      <c r="C28" s="201">
        <v>-7.7089405059814453</v>
      </c>
    </row>
    <row r="29" spans="1:3" x14ac:dyDescent="0.2">
      <c r="A29" s="200">
        <v>42309</v>
      </c>
      <c r="B29" s="201">
        <v>95.366485595703125</v>
      </c>
      <c r="C29" s="201">
        <v>-9.0906209945678711</v>
      </c>
    </row>
    <row r="30" spans="1:3" x14ac:dyDescent="0.2">
      <c r="A30" s="200">
        <v>42339</v>
      </c>
      <c r="B30" s="201">
        <v>104.07463073730469</v>
      </c>
      <c r="C30" s="201">
        <v>-1.3857696056365967</v>
      </c>
    </row>
    <row r="31" spans="1:3" x14ac:dyDescent="0.2">
      <c r="A31" s="200">
        <v>42370</v>
      </c>
      <c r="B31" s="201">
        <v>98.542518615722656</v>
      </c>
      <c r="C31" s="201">
        <v>-5.9975981712341309</v>
      </c>
    </row>
    <row r="32" spans="1:3" x14ac:dyDescent="0.2">
      <c r="A32" s="200">
        <v>42401</v>
      </c>
      <c r="B32" s="201">
        <v>114.64040374755859</v>
      </c>
      <c r="C32" s="201">
        <v>21.685808181762695</v>
      </c>
    </row>
    <row r="33" spans="1:3" x14ac:dyDescent="0.2">
      <c r="A33" s="200">
        <v>42430</v>
      </c>
      <c r="B33" s="201">
        <v>105.55487060546875</v>
      </c>
      <c r="C33" s="201">
        <v>10.121021270751953</v>
      </c>
    </row>
    <row r="34" spans="1:3" x14ac:dyDescent="0.2">
      <c r="A34" s="200">
        <v>42461</v>
      </c>
      <c r="B34" s="201">
        <v>106.19216156005859</v>
      </c>
      <c r="C34" s="201">
        <v>6.6710958480834961</v>
      </c>
    </row>
    <row r="35" spans="1:3" x14ac:dyDescent="0.2">
      <c r="A35" s="200">
        <v>42491</v>
      </c>
      <c r="B35" s="201">
        <v>100.37249755859375</v>
      </c>
      <c r="C35" s="201">
        <v>-1.4597797393798828</v>
      </c>
    </row>
    <row r="36" spans="1:3" x14ac:dyDescent="0.2">
      <c r="A36" s="200">
        <v>42522</v>
      </c>
      <c r="B36" s="201">
        <v>107.88679504394531</v>
      </c>
      <c r="C36" s="201">
        <v>14.124615669250488</v>
      </c>
    </row>
    <row r="37" spans="1:3" x14ac:dyDescent="0.2">
      <c r="A37" s="200">
        <v>42552</v>
      </c>
      <c r="B37" s="201">
        <v>101.60980224609375</v>
      </c>
      <c r="C37" s="201">
        <v>2.8368666172027588</v>
      </c>
    </row>
    <row r="38" spans="1:3" x14ac:dyDescent="0.2">
      <c r="A38" s="200">
        <v>42583</v>
      </c>
      <c r="B38" s="201">
        <v>98.193923950195313</v>
      </c>
      <c r="C38" s="201">
        <v>-0.22229374945163727</v>
      </c>
    </row>
    <row r="39" spans="1:3" x14ac:dyDescent="0.2">
      <c r="A39" s="200">
        <v>42614</v>
      </c>
      <c r="B39" s="201">
        <v>110.94392395019531</v>
      </c>
      <c r="C39" s="201">
        <v>10.786431312561035</v>
      </c>
    </row>
    <row r="40" spans="1:3" x14ac:dyDescent="0.2">
      <c r="A40" s="200">
        <v>42644</v>
      </c>
      <c r="B40" s="201">
        <v>97.462799072265625</v>
      </c>
      <c r="C40" s="201">
        <v>1.3734481334686279</v>
      </c>
    </row>
    <row r="41" spans="1:3" x14ac:dyDescent="0.2">
      <c r="A41" s="200">
        <v>42675</v>
      </c>
      <c r="B41" s="201">
        <v>99.10113525390625</v>
      </c>
      <c r="C41" s="201">
        <v>3.9161028861999512</v>
      </c>
    </row>
    <row r="42" spans="1:3" x14ac:dyDescent="0.2">
      <c r="A42" s="200">
        <v>42705</v>
      </c>
      <c r="B42" s="201">
        <v>107.23459625244141</v>
      </c>
      <c r="C42" s="201">
        <v>3.0362496376037598</v>
      </c>
    </row>
    <row r="43" spans="1:3" x14ac:dyDescent="0.2">
      <c r="A43" s="200">
        <v>42736</v>
      </c>
      <c r="B43" s="201">
        <v>95.481910705566406</v>
      </c>
      <c r="C43" s="201">
        <v>-3.1058754920959473</v>
      </c>
    </row>
    <row r="44" spans="1:3" x14ac:dyDescent="0.2">
      <c r="A44" s="200">
        <v>42767</v>
      </c>
      <c r="B44" s="201">
        <v>95.16326904296875</v>
      </c>
      <c r="C44" s="201">
        <v>-16.989765167236328</v>
      </c>
    </row>
    <row r="45" spans="1:3" x14ac:dyDescent="0.2">
      <c r="A45" s="200">
        <v>42795</v>
      </c>
      <c r="B45" s="201">
        <v>102.53643035888672</v>
      </c>
      <c r="C45" s="201">
        <v>-2.8595936298370361</v>
      </c>
    </row>
    <row r="46" spans="1:3" x14ac:dyDescent="0.2">
      <c r="A46" s="200">
        <v>42826</v>
      </c>
      <c r="B46" s="201">
        <v>97.599693298339844</v>
      </c>
      <c r="C46" s="201">
        <v>-8.0914335250854492</v>
      </c>
    </row>
    <row r="47" spans="1:3" x14ac:dyDescent="0.2">
      <c r="A47" s="200">
        <v>42856</v>
      </c>
      <c r="B47" s="201">
        <v>116.87554168701172</v>
      </c>
      <c r="C47" s="201">
        <v>16.441799163818359</v>
      </c>
    </row>
    <row r="48" spans="1:3" x14ac:dyDescent="0.2">
      <c r="A48" s="200">
        <v>42887</v>
      </c>
      <c r="B48" s="201">
        <v>113.68254089355469</v>
      </c>
      <c r="C48" s="201">
        <v>5.3720622062683105</v>
      </c>
    </row>
    <row r="49" spans="1:3" x14ac:dyDescent="0.2">
      <c r="A49" s="200">
        <v>42917</v>
      </c>
      <c r="B49" s="201">
        <v>105.04290771484375</v>
      </c>
      <c r="C49" s="201">
        <v>3.3787147998809814</v>
      </c>
    </row>
    <row r="50" spans="1:3" x14ac:dyDescent="0.2">
      <c r="A50" s="200">
        <v>42948</v>
      </c>
      <c r="B50" s="201">
        <v>106.85630798339844</v>
      </c>
      <c r="C50" s="201">
        <v>8.8217105865478516</v>
      </c>
    </row>
    <row r="51" spans="1:3" x14ac:dyDescent="0.2">
      <c r="A51" s="200">
        <v>42979</v>
      </c>
      <c r="B51" s="201">
        <v>109.47782897949219</v>
      </c>
      <c r="C51" s="201">
        <v>-1.3214738368988037</v>
      </c>
    </row>
    <row r="52" spans="1:3" x14ac:dyDescent="0.2">
      <c r="A52" s="200">
        <v>43009</v>
      </c>
      <c r="B52" s="201">
        <v>111.15203094482422</v>
      </c>
      <c r="C52" s="201">
        <v>14.045597076416016</v>
      </c>
    </row>
    <row r="53" spans="1:3" x14ac:dyDescent="0.2">
      <c r="A53" s="200">
        <v>43040</v>
      </c>
      <c r="B53" s="201">
        <v>115.658935546875</v>
      </c>
      <c r="C53" s="201">
        <v>16.707983016967773</v>
      </c>
    </row>
    <row r="54" spans="1:3" x14ac:dyDescent="0.2">
      <c r="A54" s="200">
        <v>43070</v>
      </c>
      <c r="B54" s="201">
        <v>110.21755981445313</v>
      </c>
      <c r="C54" s="201">
        <v>2.7817175388336182</v>
      </c>
    </row>
    <row r="55" spans="1:3" x14ac:dyDescent="0.2">
      <c r="A55" s="200">
        <v>43101</v>
      </c>
      <c r="B55" s="201">
        <v>112.34549713134766</v>
      </c>
      <c r="C55" s="201">
        <v>17.661550521850586</v>
      </c>
    </row>
    <row r="56" spans="1:3" x14ac:dyDescent="0.2">
      <c r="A56" s="200">
        <v>43132</v>
      </c>
      <c r="B56" s="201">
        <v>111.29071807861328</v>
      </c>
      <c r="C56" s="201">
        <v>16.947135925292969</v>
      </c>
    </row>
    <row r="57" spans="1:3" x14ac:dyDescent="0.2">
      <c r="A57" s="200">
        <v>43160</v>
      </c>
      <c r="B57" s="201">
        <v>109.85997009277344</v>
      </c>
      <c r="C57" s="201">
        <v>7.1423783302307129</v>
      </c>
    </row>
    <row r="58" spans="1:3" x14ac:dyDescent="0.2">
      <c r="A58" s="200">
        <v>43191</v>
      </c>
      <c r="B58" s="201">
        <v>122.18811798095703</v>
      </c>
      <c r="C58" s="201">
        <v>25.193138122558594</v>
      </c>
    </row>
    <row r="59" spans="1:3" x14ac:dyDescent="0.2">
      <c r="A59" s="200">
        <v>43221</v>
      </c>
      <c r="B59" s="201">
        <v>128.87039184570313</v>
      </c>
      <c r="C59" s="201">
        <v>10.26292610168457</v>
      </c>
    </row>
    <row r="60" spans="1:3" x14ac:dyDescent="0.2">
      <c r="A60" s="200">
        <v>43252</v>
      </c>
      <c r="B60" s="201">
        <v>128.35957336425781</v>
      </c>
      <c r="C60" s="201">
        <v>12.910542488098145</v>
      </c>
    </row>
    <row r="61" spans="1:3" x14ac:dyDescent="0.2">
      <c r="A61" s="200">
        <v>43282</v>
      </c>
      <c r="B61" s="201">
        <v>129.4716796875</v>
      </c>
      <c r="C61" s="201">
        <v>23.255992889404297</v>
      </c>
    </row>
    <row r="62" spans="1:3" x14ac:dyDescent="0.2">
      <c r="A62" s="200">
        <v>43313</v>
      </c>
      <c r="B62" s="201">
        <v>142.29855346679688</v>
      </c>
      <c r="C62" s="201">
        <v>33.168136596679688</v>
      </c>
    </row>
    <row r="63" spans="1:3" x14ac:dyDescent="0.2">
      <c r="A63" s="200">
        <v>43344</v>
      </c>
      <c r="B63" s="201">
        <v>146.4189453125</v>
      </c>
      <c r="C63" s="201">
        <v>33.743011474609375</v>
      </c>
    </row>
    <row r="64" spans="1:3" x14ac:dyDescent="0.2">
      <c r="A64" s="200">
        <v>43374</v>
      </c>
      <c r="B64" s="201">
        <v>146.80198669433594</v>
      </c>
      <c r="C64" s="201">
        <v>32.073146820068359</v>
      </c>
    </row>
    <row r="65" spans="1:3" x14ac:dyDescent="0.2">
      <c r="A65" s="200">
        <v>43405</v>
      </c>
      <c r="B65" s="201">
        <v>155.51181030273438</v>
      </c>
      <c r="C65" s="201">
        <v>34.457237243652344</v>
      </c>
    </row>
    <row r="66" spans="1:3" x14ac:dyDescent="0.2">
      <c r="A66" s="200">
        <v>43435</v>
      </c>
      <c r="B66" s="201">
        <v>159.51252746582031</v>
      </c>
      <c r="C66" s="201">
        <v>44.725147247314453</v>
      </c>
    </row>
    <row r="67" spans="1:3" x14ac:dyDescent="0.2">
      <c r="A67" s="200">
        <v>43466</v>
      </c>
      <c r="B67" s="201">
        <v>108.51714324951172</v>
      </c>
      <c r="C67" s="201">
        <v>-3.4076611995697021</v>
      </c>
    </row>
    <row r="68" spans="1:3" x14ac:dyDescent="0.2">
      <c r="A68" s="200">
        <v>43497</v>
      </c>
      <c r="B68" s="201">
        <v>110.79521179199219</v>
      </c>
      <c r="C68" s="201">
        <v>-0.44523593783378601</v>
      </c>
    </row>
    <row r="69" spans="1:3" x14ac:dyDescent="0.2">
      <c r="A69" s="200">
        <v>43525</v>
      </c>
      <c r="B69" s="201">
        <v>120.23794555664063</v>
      </c>
      <c r="C69" s="201">
        <v>9.4465484619140625</v>
      </c>
    </row>
    <row r="70" spans="1:3" x14ac:dyDescent="0.2">
      <c r="A70" s="200">
        <v>43556</v>
      </c>
      <c r="B70" s="201">
        <v>104.88930511474609</v>
      </c>
      <c r="C70" s="201">
        <v>-14.157525062561035</v>
      </c>
    </row>
    <row r="71" spans="1:3" x14ac:dyDescent="0.2">
      <c r="A71" s="200">
        <v>43586</v>
      </c>
      <c r="B71" s="201">
        <v>123.42143249511719</v>
      </c>
      <c r="C71" s="201">
        <v>-4.2282476425170898</v>
      </c>
    </row>
    <row r="72" spans="1:3" x14ac:dyDescent="0.2">
      <c r="A72" s="200">
        <v>43617</v>
      </c>
      <c r="B72" s="201">
        <v>116.96603393554688</v>
      </c>
      <c r="C72" s="201">
        <v>-8.8762674331665039</v>
      </c>
    </row>
    <row r="73" spans="1:3" x14ac:dyDescent="0.2">
      <c r="A73" s="200">
        <v>43647</v>
      </c>
      <c r="B73" s="201">
        <v>111.46604919433594</v>
      </c>
      <c r="C73" s="201">
        <v>-13.907003402709961</v>
      </c>
    </row>
    <row r="74" spans="1:3" x14ac:dyDescent="0.2">
      <c r="A74" s="200">
        <v>43678</v>
      </c>
      <c r="B74" s="201">
        <v>123.8087158203125</v>
      </c>
      <c r="C74" s="201">
        <v>-12.993693351745605</v>
      </c>
    </row>
    <row r="75" spans="1:3" x14ac:dyDescent="0.2">
      <c r="A75" s="200">
        <v>43709</v>
      </c>
      <c r="B75" s="201">
        <v>117.16127777099609</v>
      </c>
      <c r="C75" s="201">
        <v>-19.982160568237305</v>
      </c>
    </row>
    <row r="76" spans="1:3" x14ac:dyDescent="0.2">
      <c r="A76" s="200">
        <v>43739</v>
      </c>
      <c r="B76" s="201">
        <v>126.98500061035156</v>
      </c>
      <c r="C76" s="201">
        <v>-13.499126434326172</v>
      </c>
    </row>
    <row r="77" spans="1:3" x14ac:dyDescent="0.2">
      <c r="A77" s="200">
        <v>43770</v>
      </c>
      <c r="B77" s="201">
        <v>127.72885131835938</v>
      </c>
      <c r="C77" s="201">
        <v>-17.865497589111328</v>
      </c>
    </row>
    <row r="78" spans="1:3" x14ac:dyDescent="0.2">
      <c r="A78" s="200">
        <v>43800</v>
      </c>
      <c r="B78" s="201">
        <v>122.24660491943359</v>
      </c>
      <c r="C78" s="201">
        <v>-23.36237907409668</v>
      </c>
    </row>
    <row r="79" spans="1:3" x14ac:dyDescent="0.2">
      <c r="A79" s="200">
        <v>43831</v>
      </c>
      <c r="B79" s="201">
        <v>115.95585632324219</v>
      </c>
      <c r="C79" s="201">
        <v>6.8548736572265625</v>
      </c>
    </row>
    <row r="80" spans="1:3" x14ac:dyDescent="0.2">
      <c r="A80" s="200">
        <v>43862</v>
      </c>
      <c r="B80" s="201">
        <v>115.49388885498047</v>
      </c>
      <c r="C80" s="201">
        <v>4.2408666610717773</v>
      </c>
    </row>
    <row r="81" spans="1:3" x14ac:dyDescent="0.2">
      <c r="A81" s="200">
        <v>43891</v>
      </c>
      <c r="B81" s="201">
        <v>122.96602630615234</v>
      </c>
      <c r="C81" s="201">
        <v>2.2689015865325928</v>
      </c>
    </row>
    <row r="82" spans="1:3" x14ac:dyDescent="0.2">
      <c r="A82" s="200">
        <v>43922</v>
      </c>
      <c r="B82" s="201">
        <v>111.60859680175781</v>
      </c>
      <c r="C82" s="201">
        <v>6.4060788154602051</v>
      </c>
    </row>
    <row r="83" spans="1:3" x14ac:dyDescent="0.2">
      <c r="A83" s="200">
        <v>43952</v>
      </c>
      <c r="B83" s="201">
        <v>108.07587432861328</v>
      </c>
      <c r="C83" s="201">
        <v>-12.433463096618652</v>
      </c>
    </row>
    <row r="84" spans="1:3" x14ac:dyDescent="0.2">
      <c r="A84" s="200">
        <v>43983</v>
      </c>
      <c r="B84" s="201">
        <v>100.36774444580078</v>
      </c>
      <c r="C84" s="201">
        <v>-14.190691947937012</v>
      </c>
    </row>
    <row r="85" spans="1:3" x14ac:dyDescent="0.2">
      <c r="A85" s="200">
        <v>44013</v>
      </c>
      <c r="B85" s="201">
        <v>109.18244934082031</v>
      </c>
      <c r="C85" s="201">
        <v>-2.0486953258514404</v>
      </c>
    </row>
    <row r="86" spans="1:3" x14ac:dyDescent="0.2">
      <c r="A86" s="200">
        <v>44044</v>
      </c>
      <c r="B86" s="201">
        <v>110.89430999755859</v>
      </c>
      <c r="C86" s="201">
        <v>-10.430933952331543</v>
      </c>
    </row>
    <row r="87" spans="1:3" x14ac:dyDescent="0.2">
      <c r="A87" s="200">
        <v>44075</v>
      </c>
      <c r="B87" s="201">
        <v>108.90802001953125</v>
      </c>
      <c r="C87" s="201">
        <v>-7.0443563461303711</v>
      </c>
    </row>
    <row r="88" spans="1:3" x14ac:dyDescent="0.2">
      <c r="A88" s="200">
        <v>44105</v>
      </c>
      <c r="B88" s="201">
        <v>111.31758117675781</v>
      </c>
      <c r="C88" s="201">
        <v>-12.338007926940918</v>
      </c>
    </row>
    <row r="89" spans="1:3" x14ac:dyDescent="0.2">
      <c r="A89" s="200">
        <v>44136</v>
      </c>
      <c r="B89" s="201">
        <v>118.64189910888672</v>
      </c>
      <c r="C89" s="201">
        <v>-7.1142520904541016</v>
      </c>
    </row>
    <row r="90" spans="1:3" x14ac:dyDescent="0.2">
      <c r="A90" s="200">
        <v>44166</v>
      </c>
      <c r="B90" s="201">
        <v>126.06184387207031</v>
      </c>
      <c r="C90" s="201">
        <v>3.1209366321563721</v>
      </c>
    </row>
    <row r="91" spans="1:3" x14ac:dyDescent="0.2">
      <c r="A91" s="200">
        <v>44197</v>
      </c>
      <c r="B91" s="201">
        <v>122.18246459960938</v>
      </c>
      <c r="C91" s="201">
        <v>5.3698091506958008</v>
      </c>
    </row>
    <row r="92" spans="1:3" x14ac:dyDescent="0.2">
      <c r="A92" s="200">
        <v>44228</v>
      </c>
      <c r="B92" s="201">
        <v>122.46562957763672</v>
      </c>
      <c r="C92" s="201">
        <v>6.0364584922790527</v>
      </c>
    </row>
    <row r="93" spans="1:3" x14ac:dyDescent="0.2">
      <c r="A93" s="200">
        <v>44256</v>
      </c>
      <c r="B93" s="201">
        <v>128.61717224121094</v>
      </c>
      <c r="C93" s="201">
        <v>4.5956969261169434</v>
      </c>
    </row>
    <row r="94" spans="1:3" x14ac:dyDescent="0.2">
      <c r="A94" s="200">
        <v>44287</v>
      </c>
      <c r="B94" s="201">
        <v>125.30707550048828</v>
      </c>
      <c r="C94" s="201">
        <v>12.273676872253418</v>
      </c>
    </row>
    <row r="95" spans="1:3" x14ac:dyDescent="0.2">
      <c r="A95" s="200">
        <v>44317</v>
      </c>
      <c r="B95" s="201">
        <v>132.17803955078125</v>
      </c>
      <c r="C95" s="201">
        <v>22.301151275634766</v>
      </c>
    </row>
    <row r="96" spans="1:3" x14ac:dyDescent="0.2">
      <c r="A96" s="200">
        <v>44348</v>
      </c>
      <c r="B96" s="201">
        <v>133.24165344238281</v>
      </c>
      <c r="C96" s="201">
        <v>32.753459930419922</v>
      </c>
    </row>
    <row r="97" spans="1:4" x14ac:dyDescent="0.2">
      <c r="A97" s="200">
        <v>44378</v>
      </c>
      <c r="B97" s="201">
        <v>124.48957824707031</v>
      </c>
      <c r="C97" s="201">
        <v>14.019770622253418</v>
      </c>
    </row>
    <row r="98" spans="1:4" x14ac:dyDescent="0.2">
      <c r="A98" s="200">
        <v>44409</v>
      </c>
      <c r="B98" s="201">
        <v>163.7860107421875</v>
      </c>
      <c r="C98" s="201">
        <v>47.695594787597656</v>
      </c>
    </row>
    <row r="99" spans="1:4" x14ac:dyDescent="0.2">
      <c r="A99" s="200">
        <v>44440</v>
      </c>
      <c r="B99" s="201">
        <v>98.956016540527344</v>
      </c>
      <c r="C99" s="201">
        <v>-9.1379899978637695</v>
      </c>
    </row>
    <row r="100" spans="1:4" x14ac:dyDescent="0.2">
      <c r="A100" s="198">
        <v>44470</v>
      </c>
      <c r="B100" s="198">
        <v>102.18063354492188</v>
      </c>
      <c r="C100" s="198">
        <v>-8.2080001831054688</v>
      </c>
      <c r="D100" s="198">
        <v>3.25863663183521E-2</v>
      </c>
    </row>
    <row r="159" spans="2:2" x14ac:dyDescent="0.2">
      <c r="B159" s="413"/>
    </row>
  </sheetData>
  <mergeCells count="1">
    <mergeCell ref="H1:I1"/>
  </mergeCells>
  <hyperlinks>
    <hyperlink ref="H1:I1" location="Index!A1" display="Regresar al Índice" xr:uid="{00000000-0004-0000-A500-000000000000}"/>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244"/>
  <dimension ref="A1:I159"/>
  <sheetViews>
    <sheetView workbookViewId="0"/>
  </sheetViews>
  <sheetFormatPr baseColWidth="10" defaultColWidth="9.140625" defaultRowHeight="14.25" x14ac:dyDescent="0.2"/>
  <cols>
    <col min="1" max="1" width="9.42578125" style="198" bestFit="1" customWidth="1"/>
    <col min="2" max="2" width="11.28515625" style="198" bestFit="1" customWidth="1"/>
    <col min="3" max="3" width="9.140625" style="198"/>
    <col min="4" max="4" width="9.42578125" style="198" bestFit="1" customWidth="1"/>
    <col min="5" max="16384" width="9.140625" style="198"/>
  </cols>
  <sheetData>
    <row r="1" spans="1:9" ht="15" x14ac:dyDescent="0.25">
      <c r="A1" s="63" t="s">
        <v>1285</v>
      </c>
      <c r="H1" s="408" t="s">
        <v>38</v>
      </c>
      <c r="I1" s="408"/>
    </row>
    <row r="6" spans="1:9" x14ac:dyDescent="0.2">
      <c r="A6" s="198" t="s">
        <v>990</v>
      </c>
      <c r="B6" s="198" t="s">
        <v>552</v>
      </c>
      <c r="C6" s="198" t="s">
        <v>2</v>
      </c>
      <c r="D6" s="198" t="s">
        <v>989</v>
      </c>
      <c r="G6" s="13" t="s">
        <v>1097</v>
      </c>
    </row>
    <row r="7" spans="1:9" x14ac:dyDescent="0.2">
      <c r="A7" s="358">
        <v>56</v>
      </c>
      <c r="B7" s="359">
        <v>44470</v>
      </c>
      <c r="C7" s="13" t="s">
        <v>10</v>
      </c>
      <c r="D7" s="363">
        <v>-86.118858337402344</v>
      </c>
      <c r="G7" s="13" t="s">
        <v>1098</v>
      </c>
    </row>
    <row r="8" spans="1:9" x14ac:dyDescent="0.2">
      <c r="A8" s="358">
        <v>56</v>
      </c>
      <c r="B8" s="359">
        <v>44470</v>
      </c>
      <c r="C8" s="13" t="s">
        <v>20</v>
      </c>
      <c r="D8" s="363">
        <v>-62.294750213623047</v>
      </c>
    </row>
    <row r="9" spans="1:9" x14ac:dyDescent="0.2">
      <c r="A9" s="358">
        <v>56</v>
      </c>
      <c r="B9" s="359">
        <v>44470</v>
      </c>
      <c r="C9" s="13" t="s">
        <v>12</v>
      </c>
      <c r="D9" s="363">
        <v>-55.009140014648438</v>
      </c>
    </row>
    <row r="10" spans="1:9" x14ac:dyDescent="0.2">
      <c r="A10" s="358">
        <v>56</v>
      </c>
      <c r="B10" s="359">
        <v>44470</v>
      </c>
      <c r="C10" s="13" t="s">
        <v>9</v>
      </c>
      <c r="D10" s="363">
        <v>-53.071201324462891</v>
      </c>
    </row>
    <row r="11" spans="1:9" x14ac:dyDescent="0.2">
      <c r="A11" s="358">
        <v>56</v>
      </c>
      <c r="B11" s="359">
        <v>44470</v>
      </c>
      <c r="C11" s="13" t="s">
        <v>1</v>
      </c>
      <c r="D11" s="363">
        <v>-51.441902160644531</v>
      </c>
    </row>
    <row r="12" spans="1:9" x14ac:dyDescent="0.2">
      <c r="A12" s="358">
        <v>56</v>
      </c>
      <c r="B12" s="359">
        <v>44470</v>
      </c>
      <c r="C12" s="13" t="s">
        <v>14</v>
      </c>
      <c r="D12" s="363">
        <v>-44.854660034179688</v>
      </c>
    </row>
    <row r="13" spans="1:9" x14ac:dyDescent="0.2">
      <c r="A13" s="358">
        <v>56</v>
      </c>
      <c r="B13" s="359">
        <v>44470</v>
      </c>
      <c r="C13" s="13" t="s">
        <v>27</v>
      </c>
      <c r="D13" s="363">
        <v>-39.060791015625</v>
      </c>
    </row>
    <row r="14" spans="1:9" x14ac:dyDescent="0.2">
      <c r="A14" s="358">
        <v>56</v>
      </c>
      <c r="B14" s="359">
        <v>44470</v>
      </c>
      <c r="C14" s="13" t="s">
        <v>3</v>
      </c>
      <c r="D14" s="363">
        <v>-36.681545257568359</v>
      </c>
    </row>
    <row r="15" spans="1:9" x14ac:dyDescent="0.2">
      <c r="A15" s="358">
        <v>56</v>
      </c>
      <c r="B15" s="359">
        <v>44470</v>
      </c>
      <c r="C15" s="13" t="s">
        <v>13</v>
      </c>
      <c r="D15" s="363">
        <v>-30.645999908447266</v>
      </c>
    </row>
    <row r="16" spans="1:9" x14ac:dyDescent="0.2">
      <c r="A16" s="358">
        <v>56</v>
      </c>
      <c r="B16" s="359">
        <v>44470</v>
      </c>
      <c r="C16" s="13" t="s">
        <v>6</v>
      </c>
      <c r="D16" s="363">
        <v>-29.851552963256836</v>
      </c>
    </row>
    <row r="17" spans="1:4" x14ac:dyDescent="0.2">
      <c r="A17" s="358">
        <v>56</v>
      </c>
      <c r="B17" s="359">
        <v>44470</v>
      </c>
      <c r="C17" s="13" t="s">
        <v>32</v>
      </c>
      <c r="D17" s="363">
        <v>-21.661895751953125</v>
      </c>
    </row>
    <row r="18" spans="1:4" x14ac:dyDescent="0.2">
      <c r="A18" s="358">
        <v>56</v>
      </c>
      <c r="B18" s="359">
        <v>44470</v>
      </c>
      <c r="C18" s="13" t="s">
        <v>4</v>
      </c>
      <c r="D18" s="363">
        <v>-19.716402053833008</v>
      </c>
    </row>
    <row r="19" spans="1:4" x14ac:dyDescent="0.2">
      <c r="A19" s="358">
        <v>56</v>
      </c>
      <c r="B19" s="359">
        <v>44470</v>
      </c>
      <c r="C19" s="13" t="s">
        <v>24</v>
      </c>
      <c r="D19" s="363">
        <v>-16.59410285949707</v>
      </c>
    </row>
    <row r="20" spans="1:4" x14ac:dyDescent="0.2">
      <c r="A20" s="358">
        <v>56</v>
      </c>
      <c r="B20" s="359">
        <v>44470</v>
      </c>
      <c r="C20" s="13" t="s">
        <v>0</v>
      </c>
      <c r="D20" s="363">
        <v>-8.2080001831054688</v>
      </c>
    </row>
    <row r="159" spans="2:2" x14ac:dyDescent="0.2">
      <c r="B159" s="413"/>
    </row>
  </sheetData>
  <mergeCells count="1">
    <mergeCell ref="H1:I1"/>
  </mergeCells>
  <hyperlinks>
    <hyperlink ref="H1:I1" location="Index!A1" display="Regresar al Índice" xr:uid="{00000000-0004-0000-A6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
  <dimension ref="A1:J159"/>
  <sheetViews>
    <sheetView zoomScale="106" zoomScaleNormal="106" workbookViewId="0"/>
  </sheetViews>
  <sheetFormatPr baseColWidth="10" defaultColWidth="11.42578125" defaultRowHeight="14.25" x14ac:dyDescent="0.2"/>
  <cols>
    <col min="1" max="1" width="27.140625" style="214" customWidth="1"/>
    <col min="2" max="2" width="14.5703125" style="214" customWidth="1"/>
    <col min="3" max="3" width="11.42578125" style="214" customWidth="1"/>
    <col min="4" max="4" width="11.5703125" style="214" customWidth="1"/>
    <col min="5" max="5" width="12.42578125" style="214" customWidth="1"/>
    <col min="6" max="6" width="5.85546875" style="214" bestFit="1" customWidth="1"/>
    <col min="7" max="7" width="7.85546875" style="214" bestFit="1" customWidth="1"/>
    <col min="8" max="8" width="6.140625" style="214" bestFit="1" customWidth="1"/>
    <col min="9" max="9" width="7.85546875" style="214" bestFit="1" customWidth="1"/>
    <col min="10" max="10" width="6" style="214" bestFit="1" customWidth="1"/>
    <col min="11" max="16384" width="11.42578125" style="214"/>
  </cols>
  <sheetData>
    <row r="1" spans="1:10" ht="15" x14ac:dyDescent="0.25">
      <c r="A1" s="63" t="s">
        <v>1187</v>
      </c>
      <c r="H1" s="408" t="s">
        <v>38</v>
      </c>
      <c r="I1" s="408"/>
      <c r="J1" s="408"/>
    </row>
    <row r="2" spans="1:10" x14ac:dyDescent="0.2">
      <c r="A2" s="214" t="s">
        <v>278</v>
      </c>
    </row>
    <row r="3" spans="1:10" x14ac:dyDescent="0.2">
      <c r="A3" s="159"/>
      <c r="B3" s="159"/>
      <c r="C3" s="159"/>
      <c r="D3" s="159"/>
      <c r="E3" s="159"/>
    </row>
    <row r="4" spans="1:10" ht="19.5" customHeight="1" x14ac:dyDescent="0.2">
      <c r="A4" s="240" t="s">
        <v>476</v>
      </c>
      <c r="B4" s="219">
        <v>2021</v>
      </c>
      <c r="C4" s="219">
        <v>2021</v>
      </c>
      <c r="D4" s="242" t="s">
        <v>486</v>
      </c>
      <c r="E4" s="242"/>
    </row>
    <row r="5" spans="1:10" ht="17.25" customHeight="1" x14ac:dyDescent="0.2">
      <c r="A5" s="241"/>
      <c r="B5" s="218" t="s">
        <v>48</v>
      </c>
      <c r="C5" s="218" t="s">
        <v>49</v>
      </c>
      <c r="D5" s="218" t="s">
        <v>312</v>
      </c>
      <c r="E5" s="218" t="s">
        <v>313</v>
      </c>
    </row>
    <row r="6" spans="1:10" ht="15.75" customHeight="1" x14ac:dyDescent="0.2">
      <c r="A6" s="146" t="s">
        <v>316</v>
      </c>
      <c r="B6" s="147">
        <v>25977</v>
      </c>
      <c r="C6" s="147">
        <v>26071</v>
      </c>
      <c r="D6" s="147">
        <f t="shared" ref="D6:D12" si="0">C6-B6</f>
        <v>94</v>
      </c>
      <c r="E6" s="160">
        <f t="shared" ref="E6:E13" si="1">C6/B6-1</f>
        <v>3.6185856719406218E-3</v>
      </c>
    </row>
    <row r="7" spans="1:10" ht="15.75" customHeight="1" x14ac:dyDescent="0.2">
      <c r="A7" s="150" t="s">
        <v>317</v>
      </c>
      <c r="B7" s="151">
        <v>40475</v>
      </c>
      <c r="C7" s="151">
        <v>40517</v>
      </c>
      <c r="D7" s="151">
        <f t="shared" si="0"/>
        <v>42</v>
      </c>
      <c r="E7" s="161">
        <f t="shared" si="1"/>
        <v>1.037677578752394E-3</v>
      </c>
    </row>
    <row r="8" spans="1:10" ht="15.75" customHeight="1" x14ac:dyDescent="0.2">
      <c r="A8" s="146" t="s">
        <v>318</v>
      </c>
      <c r="B8" s="147">
        <v>31427</v>
      </c>
      <c r="C8" s="147">
        <v>31571</v>
      </c>
      <c r="D8" s="147">
        <f t="shared" si="0"/>
        <v>144</v>
      </c>
      <c r="E8" s="160">
        <f t="shared" si="1"/>
        <v>4.5820472841824333E-3</v>
      </c>
    </row>
    <row r="9" spans="1:10" ht="15.75" customHeight="1" x14ac:dyDescent="0.2">
      <c r="A9" s="150" t="s">
        <v>319</v>
      </c>
      <c r="B9" s="151">
        <v>4030</v>
      </c>
      <c r="C9" s="151">
        <v>4048</v>
      </c>
      <c r="D9" s="151">
        <f t="shared" si="0"/>
        <v>18</v>
      </c>
      <c r="E9" s="161">
        <f t="shared" si="1"/>
        <v>4.466501240694809E-3</v>
      </c>
    </row>
    <row r="10" spans="1:10" ht="15.75" customHeight="1" x14ac:dyDescent="0.2">
      <c r="A10" s="146" t="s">
        <v>320</v>
      </c>
      <c r="B10" s="153">
        <v>545</v>
      </c>
      <c r="C10" s="153">
        <v>544</v>
      </c>
      <c r="D10" s="147">
        <f t="shared" si="0"/>
        <v>-1</v>
      </c>
      <c r="E10" s="160">
        <f t="shared" si="1"/>
        <v>-1.8348623853210455E-3</v>
      </c>
    </row>
    <row r="11" spans="1:10" ht="15.75" customHeight="1" x14ac:dyDescent="0.2">
      <c r="A11" s="150" t="s">
        <v>321</v>
      </c>
      <c r="B11" s="154">
        <v>251</v>
      </c>
      <c r="C11" s="154">
        <v>258</v>
      </c>
      <c r="D11" s="151">
        <f t="shared" si="0"/>
        <v>7</v>
      </c>
      <c r="E11" s="161">
        <f t="shared" si="1"/>
        <v>2.7888446215139417E-2</v>
      </c>
    </row>
    <row r="12" spans="1:10" ht="15.75" customHeight="1" x14ac:dyDescent="0.2">
      <c r="A12" s="146" t="s">
        <v>322</v>
      </c>
      <c r="B12" s="153">
        <v>161</v>
      </c>
      <c r="C12" s="153">
        <v>163</v>
      </c>
      <c r="D12" s="147">
        <f t="shared" si="0"/>
        <v>2</v>
      </c>
      <c r="E12" s="160">
        <f t="shared" si="1"/>
        <v>1.2422360248447228E-2</v>
      </c>
    </row>
    <row r="13" spans="1:10" ht="15.75" customHeight="1" x14ac:dyDescent="0.2">
      <c r="A13" s="155" t="s">
        <v>323</v>
      </c>
      <c r="B13" s="156">
        <f>SUM(B6:B12)</f>
        <v>102866</v>
      </c>
      <c r="C13" s="156">
        <f>SUM(C6:C12)</f>
        <v>103172</v>
      </c>
      <c r="D13" s="162">
        <f>SUM(D6:D12)</f>
        <v>306</v>
      </c>
      <c r="E13" s="163">
        <f t="shared" si="1"/>
        <v>2.9747438415026473E-3</v>
      </c>
    </row>
    <row r="159" spans="2:2" x14ac:dyDescent="0.2">
      <c r="B159" s="416"/>
    </row>
  </sheetData>
  <mergeCells count="3">
    <mergeCell ref="H1:J1"/>
    <mergeCell ref="A4:A5"/>
    <mergeCell ref="D4:E4"/>
  </mergeCells>
  <hyperlinks>
    <hyperlink ref="H1:I1" location="Index!A1" display="Regresar al Índice" xr:uid="{00000000-0004-0000-19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245"/>
  <dimension ref="A1:I159"/>
  <sheetViews>
    <sheetView workbookViewId="0"/>
  </sheetViews>
  <sheetFormatPr baseColWidth="10" defaultColWidth="9.140625" defaultRowHeight="14.25" x14ac:dyDescent="0.2"/>
  <cols>
    <col min="1" max="1" width="11.28515625" style="198" bestFit="1" customWidth="1"/>
    <col min="2" max="3" width="9.42578125" style="198" bestFit="1" customWidth="1"/>
    <col min="4" max="16384" width="9.140625" style="198"/>
  </cols>
  <sheetData>
    <row r="1" spans="1:9" ht="15" x14ac:dyDescent="0.25">
      <c r="A1" s="63" t="s">
        <v>1286</v>
      </c>
      <c r="H1" s="408" t="s">
        <v>38</v>
      </c>
      <c r="I1" s="408"/>
    </row>
    <row r="6" spans="1:9" x14ac:dyDescent="0.2">
      <c r="A6" s="198" t="s">
        <v>552</v>
      </c>
      <c r="B6" s="198" t="s">
        <v>991</v>
      </c>
      <c r="C6" s="198" t="s">
        <v>989</v>
      </c>
    </row>
    <row r="7" spans="1:9" x14ac:dyDescent="0.2">
      <c r="A7" s="359">
        <v>41640</v>
      </c>
      <c r="B7" s="361">
        <v>100</v>
      </c>
      <c r="C7" s="360">
        <v>-2.4930219650268555</v>
      </c>
      <c r="D7" s="13"/>
    </row>
    <row r="8" spans="1:9" x14ac:dyDescent="0.2">
      <c r="A8" s="359">
        <v>41671</v>
      </c>
      <c r="B8" s="361">
        <v>99.148597717285156</v>
      </c>
      <c r="C8" s="360">
        <v>-2.0930101871490479</v>
      </c>
      <c r="D8" s="13"/>
    </row>
    <row r="9" spans="1:9" x14ac:dyDescent="0.2">
      <c r="A9" s="359">
        <v>41699</v>
      </c>
      <c r="B9" s="361">
        <v>98.547760009765625</v>
      </c>
      <c r="C9" s="360">
        <v>-1.9835190773010254</v>
      </c>
      <c r="D9" s="13"/>
    </row>
    <row r="10" spans="1:9" x14ac:dyDescent="0.2">
      <c r="A10" s="359">
        <v>41730</v>
      </c>
      <c r="B10" s="361">
        <v>97.992942810058594</v>
      </c>
      <c r="C10" s="360">
        <v>-1.0737440586090088</v>
      </c>
      <c r="D10" s="13"/>
      <c r="G10" s="198" t="s">
        <v>1099</v>
      </c>
    </row>
    <row r="11" spans="1:9" x14ac:dyDescent="0.2">
      <c r="A11" s="359">
        <v>41760</v>
      </c>
      <c r="B11" s="361">
        <v>101.68746185302734</v>
      </c>
      <c r="C11" s="360">
        <v>0.92367374897003174</v>
      </c>
      <c r="D11" s="13"/>
      <c r="G11" s="198" t="s">
        <v>1096</v>
      </c>
    </row>
    <row r="12" spans="1:9" x14ac:dyDescent="0.2">
      <c r="A12" s="359">
        <v>41791</v>
      </c>
      <c r="B12" s="361">
        <v>99.754554748535156</v>
      </c>
      <c r="C12" s="360">
        <v>-0.75294756889343262</v>
      </c>
      <c r="D12" s="13"/>
    </row>
    <row r="13" spans="1:9" x14ac:dyDescent="0.2">
      <c r="A13" s="359">
        <v>41821</v>
      </c>
      <c r="B13" s="361">
        <v>100.16107940673828</v>
      </c>
      <c r="C13" s="360">
        <v>1.7872968688607216E-2</v>
      </c>
      <c r="D13" s="13"/>
    </row>
    <row r="14" spans="1:9" x14ac:dyDescent="0.2">
      <c r="A14" s="359">
        <v>41852</v>
      </c>
      <c r="B14" s="361">
        <v>99.792900085449219</v>
      </c>
      <c r="C14" s="360">
        <v>5.3828425705432892E-2</v>
      </c>
      <c r="D14" s="13"/>
    </row>
    <row r="15" spans="1:9" x14ac:dyDescent="0.2">
      <c r="A15" s="359">
        <v>41883</v>
      </c>
      <c r="B15" s="361">
        <v>101.13775634765625</v>
      </c>
      <c r="C15" s="360">
        <v>2.6015458106994629</v>
      </c>
      <c r="D15" s="13"/>
    </row>
    <row r="16" spans="1:9" x14ac:dyDescent="0.2">
      <c r="A16" s="359">
        <v>41913</v>
      </c>
      <c r="B16" s="361">
        <v>101.06361389160156</v>
      </c>
      <c r="C16" s="360">
        <v>2.6434707641601563</v>
      </c>
      <c r="D16" s="13"/>
    </row>
    <row r="17" spans="1:4" x14ac:dyDescent="0.2">
      <c r="A17" s="359">
        <v>41944</v>
      </c>
      <c r="B17" s="361">
        <v>102.87379455566406</v>
      </c>
      <c r="C17" s="360">
        <v>3.1031320095062256</v>
      </c>
      <c r="D17" s="13"/>
    </row>
    <row r="18" spans="1:4" x14ac:dyDescent="0.2">
      <c r="A18" s="359">
        <v>41974</v>
      </c>
      <c r="B18" s="361">
        <v>101.20423126220703</v>
      </c>
      <c r="C18" s="360">
        <v>2.6423614025115967</v>
      </c>
      <c r="D18" s="13"/>
    </row>
    <row r="19" spans="1:4" x14ac:dyDescent="0.2">
      <c r="A19" s="359">
        <v>42005</v>
      </c>
      <c r="B19" s="361">
        <v>101.40621948242188</v>
      </c>
      <c r="C19" s="360">
        <v>1.406219482421875</v>
      </c>
      <c r="D19" s="13"/>
    </row>
    <row r="20" spans="1:4" x14ac:dyDescent="0.2">
      <c r="A20" s="359">
        <v>42036</v>
      </c>
      <c r="B20" s="361">
        <v>99.964202880859375</v>
      </c>
      <c r="C20" s="360">
        <v>0.82260888814926147</v>
      </c>
      <c r="D20" s="13"/>
    </row>
    <row r="21" spans="1:4" x14ac:dyDescent="0.2">
      <c r="A21" s="359">
        <v>42064</v>
      </c>
      <c r="B21" s="361">
        <v>101.60308837890625</v>
      </c>
      <c r="C21" s="360">
        <v>3.1003530025482178</v>
      </c>
      <c r="D21" s="13"/>
    </row>
    <row r="22" spans="1:4" x14ac:dyDescent="0.2">
      <c r="A22" s="359">
        <v>42095</v>
      </c>
      <c r="B22" s="361">
        <v>101.24769592285156</v>
      </c>
      <c r="C22" s="360">
        <v>3.321415901184082</v>
      </c>
      <c r="D22" s="13"/>
    </row>
    <row r="23" spans="1:4" x14ac:dyDescent="0.2">
      <c r="A23" s="359">
        <v>42125</v>
      </c>
      <c r="B23" s="361">
        <v>101.18634033203125</v>
      </c>
      <c r="C23" s="360">
        <v>-0.4928056001663208</v>
      </c>
      <c r="D23" s="13"/>
    </row>
    <row r="24" spans="1:4" x14ac:dyDescent="0.2">
      <c r="A24" s="359">
        <v>42156</v>
      </c>
      <c r="B24" s="361">
        <v>102.85590362548828</v>
      </c>
      <c r="C24" s="360">
        <v>3.1089797019958496</v>
      </c>
      <c r="D24" s="13"/>
    </row>
    <row r="25" spans="1:4" x14ac:dyDescent="0.2">
      <c r="A25" s="359">
        <v>42186</v>
      </c>
      <c r="B25" s="361">
        <v>102.42380523681641</v>
      </c>
      <c r="C25" s="360">
        <v>2.2590868473052979</v>
      </c>
      <c r="D25" s="13"/>
    </row>
    <row r="26" spans="1:4" x14ac:dyDescent="0.2">
      <c r="A26" s="359">
        <v>42217</v>
      </c>
      <c r="B26" s="361">
        <v>102.71272277832031</v>
      </c>
      <c r="C26" s="360">
        <v>2.92588210105896</v>
      </c>
      <c r="D26" s="13"/>
    </row>
    <row r="27" spans="1:4" x14ac:dyDescent="0.2">
      <c r="A27" s="359">
        <v>42248</v>
      </c>
      <c r="B27" s="361">
        <v>106.80609893798828</v>
      </c>
      <c r="C27" s="360">
        <v>5.6045761108398438</v>
      </c>
      <c r="D27" s="13"/>
    </row>
    <row r="28" spans="1:4" x14ac:dyDescent="0.2">
      <c r="A28" s="359">
        <v>42278</v>
      </c>
      <c r="B28" s="361">
        <v>105.77060699462891</v>
      </c>
      <c r="C28" s="360">
        <v>4.6574559211730957</v>
      </c>
      <c r="D28" s="13"/>
    </row>
    <row r="29" spans="1:4" x14ac:dyDescent="0.2">
      <c r="A29" s="359">
        <v>42309</v>
      </c>
      <c r="B29" s="361">
        <v>104.72489166259766</v>
      </c>
      <c r="C29" s="360">
        <v>1.7993863821029663</v>
      </c>
      <c r="D29" s="13"/>
    </row>
    <row r="30" spans="1:4" x14ac:dyDescent="0.2">
      <c r="A30" s="359">
        <v>42339</v>
      </c>
      <c r="B30" s="361">
        <v>104.61239624023438</v>
      </c>
      <c r="C30" s="360">
        <v>3.3676111698150635</v>
      </c>
      <c r="D30" s="13"/>
    </row>
    <row r="31" spans="1:4" x14ac:dyDescent="0.2">
      <c r="A31" s="359">
        <v>42370</v>
      </c>
      <c r="B31" s="361">
        <v>129.91152954101563</v>
      </c>
      <c r="C31" s="360">
        <v>28.110021591186523</v>
      </c>
      <c r="D31" s="13"/>
    </row>
    <row r="32" spans="1:4" x14ac:dyDescent="0.2">
      <c r="A32" s="359">
        <v>42401</v>
      </c>
      <c r="B32" s="361">
        <v>127.29853057861328</v>
      </c>
      <c r="C32" s="360">
        <v>27.3441162109375</v>
      </c>
      <c r="D32" s="13"/>
    </row>
    <row r="33" spans="1:4" x14ac:dyDescent="0.2">
      <c r="A33" s="359">
        <v>42430</v>
      </c>
      <c r="B33" s="361">
        <v>129.28768920898438</v>
      </c>
      <c r="C33" s="360">
        <v>27.247795104980469</v>
      </c>
      <c r="D33" s="13"/>
    </row>
    <row r="34" spans="1:4" x14ac:dyDescent="0.2">
      <c r="A34" s="359">
        <v>42461</v>
      </c>
      <c r="B34" s="361">
        <v>128.50787353515625</v>
      </c>
      <c r="C34" s="360">
        <v>26.924245834350586</v>
      </c>
      <c r="D34" s="13"/>
    </row>
    <row r="35" spans="1:4" x14ac:dyDescent="0.2">
      <c r="A35" s="359">
        <v>42491</v>
      </c>
      <c r="B35" s="361">
        <v>130.54049682617188</v>
      </c>
      <c r="C35" s="360">
        <v>29.009998321533203</v>
      </c>
      <c r="D35" s="13"/>
    </row>
    <row r="36" spans="1:4" x14ac:dyDescent="0.2">
      <c r="A36" s="359">
        <v>42522</v>
      </c>
      <c r="B36" s="361">
        <v>126.97381591796875</v>
      </c>
      <c r="C36" s="360">
        <v>23.448253631591797</v>
      </c>
      <c r="D36" s="13"/>
    </row>
    <row r="37" spans="1:4" x14ac:dyDescent="0.2">
      <c r="A37" s="359">
        <v>42552</v>
      </c>
      <c r="B37" s="361">
        <v>128.64082336425781</v>
      </c>
      <c r="C37" s="360">
        <v>25.59660530090332</v>
      </c>
      <c r="D37" s="13"/>
    </row>
    <row r="38" spans="1:4" x14ac:dyDescent="0.2">
      <c r="A38" s="359">
        <v>42583</v>
      </c>
      <c r="B38" s="361">
        <v>132.39671325683594</v>
      </c>
      <c r="C38" s="360">
        <v>28.900012969970703</v>
      </c>
      <c r="D38" s="13"/>
    </row>
    <row r="39" spans="1:4" x14ac:dyDescent="0.2">
      <c r="A39" s="359">
        <v>42614</v>
      </c>
      <c r="B39" s="361">
        <v>131.59132385253906</v>
      </c>
      <c r="C39" s="360">
        <v>23.205814361572266</v>
      </c>
      <c r="D39" s="13"/>
    </row>
    <row r="40" spans="1:4" x14ac:dyDescent="0.2">
      <c r="A40" s="359">
        <v>42644</v>
      </c>
      <c r="B40" s="361">
        <v>132.6651611328125</v>
      </c>
      <c r="C40" s="360">
        <v>25.427248001098633</v>
      </c>
      <c r="D40" s="13"/>
    </row>
    <row r="41" spans="1:4" x14ac:dyDescent="0.2">
      <c r="A41" s="359">
        <v>42675</v>
      </c>
      <c r="B41" s="361">
        <v>134.18899536132813</v>
      </c>
      <c r="C41" s="360">
        <v>28.134765625</v>
      </c>
      <c r="D41" s="13"/>
    </row>
    <row r="42" spans="1:4" x14ac:dyDescent="0.2">
      <c r="A42" s="359">
        <v>42705</v>
      </c>
      <c r="B42" s="361">
        <v>133.22509765625</v>
      </c>
      <c r="C42" s="360">
        <v>27.351158142089844</v>
      </c>
      <c r="D42" s="13"/>
    </row>
    <row r="43" spans="1:4" x14ac:dyDescent="0.2">
      <c r="A43" s="359">
        <v>42736</v>
      </c>
      <c r="B43" s="361">
        <v>133.93075561523438</v>
      </c>
      <c r="C43" s="360">
        <v>3.0938179492950439</v>
      </c>
      <c r="D43" s="13"/>
    </row>
    <row r="44" spans="1:4" x14ac:dyDescent="0.2">
      <c r="A44" s="359">
        <v>42767</v>
      </c>
      <c r="B44" s="361">
        <v>133.89497375488281</v>
      </c>
      <c r="C44" s="360">
        <v>5.1818690299987793</v>
      </c>
      <c r="D44" s="13"/>
    </row>
    <row r="45" spans="1:4" x14ac:dyDescent="0.2">
      <c r="A45" s="359">
        <v>42795</v>
      </c>
      <c r="B45" s="361">
        <v>133.94099426269531</v>
      </c>
      <c r="C45" s="360">
        <v>3.5991864204406738</v>
      </c>
      <c r="D45" s="13"/>
    </row>
    <row r="46" spans="1:4" x14ac:dyDescent="0.2">
      <c r="A46" s="359">
        <v>42826</v>
      </c>
      <c r="B46" s="361">
        <v>130.37431335449219</v>
      </c>
      <c r="C46" s="360">
        <v>1.4523934125900269</v>
      </c>
      <c r="D46" s="13"/>
    </row>
    <row r="47" spans="1:4" x14ac:dyDescent="0.2">
      <c r="A47" s="359">
        <v>42856</v>
      </c>
      <c r="B47" s="361">
        <v>133.71343994140625</v>
      </c>
      <c r="C47" s="360">
        <v>2.4306197166442871</v>
      </c>
      <c r="D47" s="13"/>
    </row>
    <row r="48" spans="1:4" x14ac:dyDescent="0.2">
      <c r="A48" s="359">
        <v>42887</v>
      </c>
      <c r="B48" s="361">
        <v>137.95254516601563</v>
      </c>
      <c r="C48" s="360">
        <v>8.6464509963989258</v>
      </c>
      <c r="D48" s="13"/>
    </row>
    <row r="49" spans="1:4" x14ac:dyDescent="0.2">
      <c r="A49" s="359">
        <v>42917</v>
      </c>
      <c r="B49" s="361">
        <v>139.50450134277344</v>
      </c>
      <c r="C49" s="360">
        <v>8.4449691772460938</v>
      </c>
      <c r="D49" s="13"/>
    </row>
    <row r="50" spans="1:4" x14ac:dyDescent="0.2">
      <c r="A50" s="359">
        <v>42948</v>
      </c>
      <c r="B50" s="361">
        <v>136.84036254882813</v>
      </c>
      <c r="C50" s="360">
        <v>3.356313943862915</v>
      </c>
      <c r="D50" s="13"/>
    </row>
    <row r="51" spans="1:4" x14ac:dyDescent="0.2">
      <c r="A51" s="359">
        <v>42979</v>
      </c>
      <c r="B51" s="361">
        <v>141.25587463378906</v>
      </c>
      <c r="C51" s="360">
        <v>7.3443679809570313</v>
      </c>
      <c r="D51" s="13"/>
    </row>
    <row r="52" spans="1:4" x14ac:dyDescent="0.2">
      <c r="A52" s="359">
        <v>43009</v>
      </c>
      <c r="B52" s="361">
        <v>145.00920104980469</v>
      </c>
      <c r="C52" s="360">
        <v>9.3046579360961914</v>
      </c>
      <c r="D52" s="13"/>
    </row>
    <row r="53" spans="1:4" x14ac:dyDescent="0.2">
      <c r="A53" s="359">
        <v>43040</v>
      </c>
      <c r="B53" s="361">
        <v>145.64071655273438</v>
      </c>
      <c r="C53" s="360">
        <v>8.5340242385864258</v>
      </c>
      <c r="D53" s="13"/>
    </row>
    <row r="54" spans="1:4" x14ac:dyDescent="0.2">
      <c r="A54" s="359">
        <v>43070</v>
      </c>
      <c r="B54" s="361">
        <v>143.25526428222656</v>
      </c>
      <c r="C54" s="360">
        <v>7.5287365913391113</v>
      </c>
      <c r="D54" s="13"/>
    </row>
    <row r="55" spans="1:4" x14ac:dyDescent="0.2">
      <c r="A55" s="359">
        <v>43101</v>
      </c>
      <c r="B55" s="361">
        <v>143.9609375</v>
      </c>
      <c r="C55" s="360">
        <v>7.4890804290771484</v>
      </c>
      <c r="D55" s="13"/>
    </row>
    <row r="56" spans="1:4" x14ac:dyDescent="0.2">
      <c r="A56" s="359">
        <v>43132</v>
      </c>
      <c r="B56" s="361">
        <v>141.68797302246094</v>
      </c>
      <c r="C56" s="360">
        <v>5.8202328681945801</v>
      </c>
      <c r="D56" s="13"/>
    </row>
    <row r="57" spans="1:4" x14ac:dyDescent="0.2">
      <c r="A57" s="359">
        <v>43160</v>
      </c>
      <c r="B57" s="361">
        <v>141.97944641113281</v>
      </c>
      <c r="C57" s="360">
        <v>6.0014877319335938</v>
      </c>
      <c r="D57" s="13"/>
    </row>
    <row r="58" spans="1:4" x14ac:dyDescent="0.2">
      <c r="A58" s="359">
        <v>43191</v>
      </c>
      <c r="B58" s="361">
        <v>142.70045471191406</v>
      </c>
      <c r="C58" s="360">
        <v>9.4544248580932617</v>
      </c>
      <c r="D58" s="13"/>
    </row>
    <row r="59" spans="1:4" x14ac:dyDescent="0.2">
      <c r="A59" s="359">
        <v>43221</v>
      </c>
      <c r="B59" s="361">
        <v>140.26641845703125</v>
      </c>
      <c r="C59" s="360">
        <v>4.9007625579833984</v>
      </c>
      <c r="D59" s="13"/>
    </row>
    <row r="60" spans="1:4" x14ac:dyDescent="0.2">
      <c r="A60" s="359">
        <v>43252</v>
      </c>
      <c r="B60" s="361">
        <v>148.32020568847656</v>
      </c>
      <c r="C60" s="360">
        <v>7.5153818130493164</v>
      </c>
      <c r="D60" s="13"/>
    </row>
    <row r="61" spans="1:4" x14ac:dyDescent="0.2">
      <c r="A61" s="359">
        <v>43282</v>
      </c>
      <c r="B61" s="361">
        <v>153.30589294433594</v>
      </c>
      <c r="C61" s="360">
        <v>9.8931512832641602</v>
      </c>
      <c r="D61" s="13"/>
    </row>
    <row r="62" spans="1:4" x14ac:dyDescent="0.2">
      <c r="A62" s="359">
        <v>43313</v>
      </c>
      <c r="B62" s="361">
        <v>151.92524719238281</v>
      </c>
      <c r="C62" s="360">
        <v>11.023710250854492</v>
      </c>
      <c r="D62" s="13"/>
    </row>
    <row r="63" spans="1:4" x14ac:dyDescent="0.2">
      <c r="A63" s="359">
        <v>43344</v>
      </c>
      <c r="B63" s="361">
        <v>151.580078125</v>
      </c>
      <c r="C63" s="360">
        <v>7.3088665008544922</v>
      </c>
      <c r="D63" s="13"/>
    </row>
    <row r="64" spans="1:4" x14ac:dyDescent="0.2">
      <c r="A64" s="359">
        <v>43374</v>
      </c>
      <c r="B64" s="361">
        <v>154.0882568359375</v>
      </c>
      <c r="C64" s="360">
        <v>6.2610206604003906</v>
      </c>
      <c r="D64" s="13"/>
    </row>
    <row r="65" spans="1:4" x14ac:dyDescent="0.2">
      <c r="A65" s="359">
        <v>43405</v>
      </c>
      <c r="B65" s="361">
        <v>153.10134887695313</v>
      </c>
      <c r="C65" s="360">
        <v>5.1226282119750977</v>
      </c>
      <c r="D65" s="13"/>
    </row>
    <row r="66" spans="1:4" x14ac:dyDescent="0.2">
      <c r="A66" s="359">
        <v>43435</v>
      </c>
      <c r="B66" s="361">
        <v>152.01728820800781</v>
      </c>
      <c r="C66" s="360">
        <v>6.1163711547851563</v>
      </c>
      <c r="D66" s="13"/>
    </row>
    <row r="67" spans="1:4" x14ac:dyDescent="0.2">
      <c r="A67" s="359">
        <v>43466</v>
      </c>
      <c r="B67" s="361">
        <v>153.16015625</v>
      </c>
      <c r="C67" s="360">
        <v>6.3900799751281738</v>
      </c>
      <c r="D67" s="13"/>
    </row>
    <row r="68" spans="1:4" x14ac:dyDescent="0.2">
      <c r="A68" s="359">
        <v>43497</v>
      </c>
      <c r="B68" s="361">
        <v>149.48353576660156</v>
      </c>
      <c r="C68" s="360">
        <v>5.501922607421875</v>
      </c>
      <c r="D68" s="13"/>
    </row>
    <row r="69" spans="1:4" x14ac:dyDescent="0.2">
      <c r="A69" s="359">
        <v>43525</v>
      </c>
      <c r="B69" s="361">
        <v>152.46983337402344</v>
      </c>
      <c r="C69" s="360">
        <v>7.3886661529541016</v>
      </c>
      <c r="D69" s="13"/>
    </row>
    <row r="70" spans="1:4" x14ac:dyDescent="0.2">
      <c r="A70" s="359">
        <v>43556</v>
      </c>
      <c r="B70" s="361">
        <v>152.86613464355469</v>
      </c>
      <c r="C70" s="360">
        <v>7.1237893104553223</v>
      </c>
      <c r="D70" s="13"/>
    </row>
    <row r="71" spans="1:4" x14ac:dyDescent="0.2">
      <c r="A71" s="359">
        <v>43586</v>
      </c>
      <c r="B71" s="361">
        <v>153.14993286132813</v>
      </c>
      <c r="C71" s="360">
        <v>9.1850309371948242</v>
      </c>
      <c r="D71" s="13"/>
    </row>
    <row r="72" spans="1:4" x14ac:dyDescent="0.2">
      <c r="A72" s="359">
        <v>43617</v>
      </c>
      <c r="B72" s="361">
        <v>155.77316284179688</v>
      </c>
      <c r="C72" s="360">
        <v>5.0249099731445313</v>
      </c>
      <c r="D72" s="13"/>
    </row>
    <row r="73" spans="1:4" x14ac:dyDescent="0.2">
      <c r="A73" s="359">
        <v>43647</v>
      </c>
      <c r="B73" s="361">
        <v>160.23214721679688</v>
      </c>
      <c r="C73" s="360">
        <v>4.5179309844970703</v>
      </c>
      <c r="D73" s="13"/>
    </row>
    <row r="74" spans="1:4" x14ac:dyDescent="0.2">
      <c r="A74" s="359">
        <v>43678</v>
      </c>
      <c r="B74" s="361">
        <v>158.90263366699219</v>
      </c>
      <c r="C74" s="360">
        <v>4.5926446914672852</v>
      </c>
      <c r="D74" s="13"/>
    </row>
    <row r="75" spans="1:4" x14ac:dyDescent="0.2">
      <c r="A75" s="359">
        <v>43709</v>
      </c>
      <c r="B75" s="361">
        <v>162.68408203125</v>
      </c>
      <c r="C75" s="360">
        <v>7.3255033493041992</v>
      </c>
      <c r="D75" s="13"/>
    </row>
    <row r="76" spans="1:4" x14ac:dyDescent="0.2">
      <c r="A76" s="359">
        <v>43739</v>
      </c>
      <c r="B76" s="361">
        <v>165.84169006347656</v>
      </c>
      <c r="C76" s="360">
        <v>7.6277279853820801</v>
      </c>
      <c r="D76" s="13"/>
    </row>
    <row r="77" spans="1:4" x14ac:dyDescent="0.2">
      <c r="A77" s="359">
        <v>43770</v>
      </c>
      <c r="B77" s="361">
        <v>165.30221557617188</v>
      </c>
      <c r="C77" s="360">
        <v>7.9691438674926758</v>
      </c>
      <c r="D77" s="13"/>
    </row>
    <row r="78" spans="1:4" x14ac:dyDescent="0.2">
      <c r="A78" s="359">
        <v>43800</v>
      </c>
      <c r="B78" s="361">
        <v>163.97013854980469</v>
      </c>
      <c r="C78" s="360">
        <v>7.8628230094909668</v>
      </c>
      <c r="D78" s="13"/>
    </row>
    <row r="79" spans="1:4" x14ac:dyDescent="0.2">
      <c r="A79" s="359">
        <v>43831</v>
      </c>
      <c r="B79" s="361">
        <v>162.51022338867188</v>
      </c>
      <c r="C79" s="360">
        <v>6.104764461517334</v>
      </c>
      <c r="D79" s="13"/>
    </row>
    <row r="80" spans="1:4" x14ac:dyDescent="0.2">
      <c r="A80" s="359">
        <v>43862</v>
      </c>
      <c r="B80" s="361">
        <v>157.05921936035156</v>
      </c>
      <c r="C80" s="360">
        <v>5.0679049491882324</v>
      </c>
      <c r="D80" s="13"/>
    </row>
    <row r="81" spans="1:4" x14ac:dyDescent="0.2">
      <c r="A81" s="359">
        <v>43891</v>
      </c>
      <c r="B81" s="361">
        <v>157.39414978027344</v>
      </c>
      <c r="C81" s="360">
        <v>3.2296988964080811</v>
      </c>
      <c r="D81" s="13"/>
    </row>
    <row r="82" spans="1:4" x14ac:dyDescent="0.2">
      <c r="A82" s="359">
        <v>43922</v>
      </c>
      <c r="B82" s="361">
        <v>149.0718994140625</v>
      </c>
      <c r="C82" s="360">
        <v>-2.4820640087127686</v>
      </c>
      <c r="D82" s="13"/>
    </row>
    <row r="83" spans="1:4" x14ac:dyDescent="0.2">
      <c r="A83" s="359">
        <v>43952</v>
      </c>
      <c r="B83" s="361">
        <v>151.97381591796875</v>
      </c>
      <c r="C83" s="360">
        <v>-0.76795130968093872</v>
      </c>
      <c r="D83" s="13"/>
    </row>
    <row r="84" spans="1:4" x14ac:dyDescent="0.2">
      <c r="A84" s="359">
        <v>43983</v>
      </c>
      <c r="B84" s="361">
        <v>152.27040100097656</v>
      </c>
      <c r="C84" s="360">
        <v>-2.2486298084259033</v>
      </c>
      <c r="D84" s="13"/>
    </row>
    <row r="85" spans="1:4" x14ac:dyDescent="0.2">
      <c r="A85" s="359">
        <v>44013</v>
      </c>
      <c r="B85" s="361">
        <v>151.13008117675781</v>
      </c>
      <c r="C85" s="360">
        <v>-5.680549144744873</v>
      </c>
      <c r="D85" s="13"/>
    </row>
    <row r="86" spans="1:4" x14ac:dyDescent="0.2">
      <c r="A86" s="359">
        <v>44044</v>
      </c>
      <c r="B86" s="361">
        <v>155.84986877441406</v>
      </c>
      <c r="C86" s="360">
        <v>-1.9211543798446655</v>
      </c>
      <c r="D86" s="13"/>
    </row>
    <row r="87" spans="1:4" x14ac:dyDescent="0.2">
      <c r="A87" s="359">
        <v>44075</v>
      </c>
      <c r="B87" s="361">
        <v>151.51359558105469</v>
      </c>
      <c r="C87" s="360">
        <v>-6.8663673400878906</v>
      </c>
      <c r="D87" s="13"/>
    </row>
    <row r="88" spans="1:4" x14ac:dyDescent="0.2">
      <c r="A88" s="359">
        <v>44105</v>
      </c>
      <c r="B88" s="361">
        <v>160.503173828125</v>
      </c>
      <c r="C88" s="360">
        <v>-3.219043493270874</v>
      </c>
      <c r="D88" s="13"/>
    </row>
    <row r="89" spans="1:4" x14ac:dyDescent="0.2">
      <c r="A89" s="359">
        <v>44136</v>
      </c>
      <c r="B89" s="361">
        <v>160.86367797851563</v>
      </c>
      <c r="C89" s="360">
        <v>-2.6851046085357666</v>
      </c>
      <c r="D89" s="13"/>
    </row>
    <row r="90" spans="1:4" x14ac:dyDescent="0.2">
      <c r="A90" s="359">
        <v>44166</v>
      </c>
      <c r="B90" s="361">
        <v>158.22509765625</v>
      </c>
      <c r="C90" s="360">
        <v>-3.5037117004394531</v>
      </c>
      <c r="D90" s="13"/>
    </row>
    <row r="91" spans="1:4" x14ac:dyDescent="0.2">
      <c r="A91" s="359">
        <v>44197</v>
      </c>
      <c r="B91" s="361">
        <v>162.640625</v>
      </c>
      <c r="C91" s="360">
        <v>8.02420973777771E-2</v>
      </c>
      <c r="D91" s="13"/>
    </row>
    <row r="92" spans="1:4" x14ac:dyDescent="0.2">
      <c r="A92" s="359">
        <v>44228</v>
      </c>
      <c r="B92" s="361">
        <v>166.35047912597656</v>
      </c>
      <c r="C92" s="360">
        <v>5.9157686233520508</v>
      </c>
      <c r="D92" s="13"/>
    </row>
    <row r="93" spans="1:4" x14ac:dyDescent="0.2">
      <c r="A93" s="359">
        <v>44256</v>
      </c>
      <c r="B93" s="361">
        <v>170.59214782714844</v>
      </c>
      <c r="C93" s="360">
        <v>8.3853168487548828</v>
      </c>
      <c r="D93" s="13"/>
    </row>
    <row r="94" spans="1:4" x14ac:dyDescent="0.2">
      <c r="A94" s="359">
        <v>44287</v>
      </c>
      <c r="B94" s="361">
        <v>168.66178894042969</v>
      </c>
      <c r="C94" s="360">
        <v>13.1412353515625</v>
      </c>
      <c r="D94" s="13"/>
    </row>
    <row r="95" spans="1:4" x14ac:dyDescent="0.2">
      <c r="A95" s="359">
        <v>44317</v>
      </c>
      <c r="B95" s="361">
        <v>169.32398986816406</v>
      </c>
      <c r="C95" s="360">
        <v>11.41655445098877</v>
      </c>
      <c r="D95" s="13"/>
    </row>
    <row r="96" spans="1:4" x14ac:dyDescent="0.2">
      <c r="A96" s="359">
        <v>44348</v>
      </c>
      <c r="B96" s="361">
        <v>168.56974792480469</v>
      </c>
      <c r="C96" s="360">
        <v>10.704212188720703</v>
      </c>
      <c r="D96" s="13"/>
    </row>
    <row r="97" spans="1:4" x14ac:dyDescent="0.2">
      <c r="A97" s="359">
        <v>44378</v>
      </c>
      <c r="B97" s="361">
        <v>155.31294250488281</v>
      </c>
      <c r="C97" s="360">
        <v>2.7677226066589355</v>
      </c>
      <c r="D97" s="13"/>
    </row>
    <row r="98" spans="1:4" x14ac:dyDescent="0.2">
      <c r="A98" s="359">
        <v>44409</v>
      </c>
      <c r="B98" s="361">
        <v>138.55850219726563</v>
      </c>
      <c r="C98" s="360">
        <v>-11.094886779785156</v>
      </c>
      <c r="D98" s="13"/>
    </row>
    <row r="99" spans="1:4" x14ac:dyDescent="0.2">
      <c r="A99" s="359">
        <v>44440</v>
      </c>
      <c r="B99" s="361">
        <v>126.86387634277344</v>
      </c>
      <c r="C99" s="360">
        <v>-16.26898193359375</v>
      </c>
      <c r="D99" s="13"/>
    </row>
    <row r="100" spans="1:4" x14ac:dyDescent="0.2">
      <c r="A100" s="359">
        <v>44470</v>
      </c>
      <c r="B100" s="361">
        <v>132.63703918457031</v>
      </c>
      <c r="C100" s="360">
        <v>-17.361734390258789</v>
      </c>
      <c r="D100" s="362">
        <f>B100/B99-1</f>
        <v>4.5506751080176544E-2</v>
      </c>
    </row>
    <row r="159" spans="2:2" x14ac:dyDescent="0.2">
      <c r="B159" s="413"/>
    </row>
  </sheetData>
  <mergeCells count="1">
    <mergeCell ref="H1:I1"/>
  </mergeCells>
  <hyperlinks>
    <hyperlink ref="H1:I1" location="Index!A1" display="Regresar al Índice" xr:uid="{00000000-0004-0000-A700-000000000000}"/>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246"/>
  <dimension ref="A1:I159"/>
  <sheetViews>
    <sheetView workbookViewId="0"/>
  </sheetViews>
  <sheetFormatPr baseColWidth="10" defaultColWidth="9.140625" defaultRowHeight="14.25" x14ac:dyDescent="0.2"/>
  <cols>
    <col min="1" max="1" width="9.42578125" style="198" bestFit="1" customWidth="1"/>
    <col min="2" max="2" width="11.28515625" style="198" bestFit="1" customWidth="1"/>
    <col min="3" max="3" width="9.140625" style="198"/>
    <col min="4" max="4" width="9.42578125" style="198" bestFit="1" customWidth="1"/>
    <col min="5" max="16384" width="9.140625" style="198"/>
  </cols>
  <sheetData>
    <row r="1" spans="1:9" ht="15" x14ac:dyDescent="0.25">
      <c r="A1" s="63" t="s">
        <v>1287</v>
      </c>
      <c r="H1" s="408" t="s">
        <v>38</v>
      </c>
      <c r="I1" s="408"/>
    </row>
    <row r="6" spans="1:9" x14ac:dyDescent="0.2">
      <c r="A6" s="198" t="s">
        <v>990</v>
      </c>
      <c r="B6" s="198" t="s">
        <v>552</v>
      </c>
      <c r="C6" s="198" t="s">
        <v>2</v>
      </c>
      <c r="D6" s="198" t="s">
        <v>989</v>
      </c>
    </row>
    <row r="7" spans="1:9" x14ac:dyDescent="0.2">
      <c r="A7" s="199">
        <v>56</v>
      </c>
      <c r="B7" s="200">
        <v>44470</v>
      </c>
      <c r="C7" s="198" t="s">
        <v>3</v>
      </c>
      <c r="D7" s="201">
        <v>-21.177345275878906</v>
      </c>
      <c r="G7" s="13" t="s">
        <v>1100</v>
      </c>
    </row>
    <row r="8" spans="1:9" x14ac:dyDescent="0.2">
      <c r="A8" s="199">
        <v>56</v>
      </c>
      <c r="B8" s="200">
        <v>44470</v>
      </c>
      <c r="C8" s="198" t="s">
        <v>4</v>
      </c>
      <c r="D8" s="201">
        <v>-15.300580978393555</v>
      </c>
      <c r="G8" s="13" t="s">
        <v>1098</v>
      </c>
    </row>
    <row r="9" spans="1:9" x14ac:dyDescent="0.2">
      <c r="A9" s="199">
        <v>56</v>
      </c>
      <c r="B9" s="200">
        <v>44470</v>
      </c>
      <c r="C9" s="198" t="s">
        <v>6</v>
      </c>
      <c r="D9" s="201">
        <v>-66.683372497558594</v>
      </c>
    </row>
    <row r="10" spans="1:9" x14ac:dyDescent="0.2">
      <c r="A10" s="199">
        <v>56</v>
      </c>
      <c r="B10" s="200">
        <v>44470</v>
      </c>
      <c r="C10" s="198" t="s">
        <v>9</v>
      </c>
      <c r="D10" s="201">
        <v>-71.003448486328125</v>
      </c>
    </row>
    <row r="11" spans="1:9" x14ac:dyDescent="0.2">
      <c r="A11" s="199">
        <v>56</v>
      </c>
      <c r="B11" s="200">
        <v>44470</v>
      </c>
      <c r="C11" s="198" t="s">
        <v>10</v>
      </c>
      <c r="D11" s="201">
        <v>-84.639442443847656</v>
      </c>
    </row>
    <row r="12" spans="1:9" x14ac:dyDescent="0.2">
      <c r="A12" s="199">
        <v>56</v>
      </c>
      <c r="B12" s="200">
        <v>44470</v>
      </c>
      <c r="C12" s="198" t="s">
        <v>12</v>
      </c>
      <c r="D12" s="201">
        <v>-35.281837463378906</v>
      </c>
    </row>
    <row r="13" spans="1:9" x14ac:dyDescent="0.2">
      <c r="A13" s="199">
        <v>56</v>
      </c>
      <c r="B13" s="200">
        <v>44470</v>
      </c>
      <c r="C13" s="198" t="s">
        <v>13</v>
      </c>
      <c r="D13" s="201">
        <v>-39.455165863037109</v>
      </c>
    </row>
    <row r="14" spans="1:9" x14ac:dyDescent="0.2">
      <c r="A14" s="199">
        <v>56</v>
      </c>
      <c r="B14" s="200">
        <v>44470</v>
      </c>
      <c r="C14" s="198" t="s">
        <v>14</v>
      </c>
      <c r="D14" s="201">
        <v>-29.946355819702148</v>
      </c>
    </row>
    <row r="15" spans="1:9" x14ac:dyDescent="0.2">
      <c r="A15" s="199">
        <v>56</v>
      </c>
      <c r="B15" s="200">
        <v>44470</v>
      </c>
      <c r="C15" s="198" t="s">
        <v>0</v>
      </c>
      <c r="D15" s="201">
        <v>-17.361734390258789</v>
      </c>
    </row>
    <row r="16" spans="1:9" x14ac:dyDescent="0.2">
      <c r="A16" s="199">
        <v>56</v>
      </c>
      <c r="B16" s="200">
        <v>44470</v>
      </c>
      <c r="C16" s="198" t="s">
        <v>20</v>
      </c>
      <c r="D16" s="201">
        <v>-49.601364135742188</v>
      </c>
    </row>
    <row r="17" spans="1:4" x14ac:dyDescent="0.2">
      <c r="A17" s="199">
        <v>56</v>
      </c>
      <c r="B17" s="200">
        <v>44470</v>
      </c>
      <c r="C17" s="198" t="s">
        <v>24</v>
      </c>
      <c r="D17" s="201">
        <v>-49.236442565917969</v>
      </c>
    </row>
    <row r="18" spans="1:4" x14ac:dyDescent="0.2">
      <c r="A18" s="199">
        <v>56</v>
      </c>
      <c r="B18" s="200">
        <v>44470</v>
      </c>
      <c r="C18" s="198" t="s">
        <v>27</v>
      </c>
      <c r="D18" s="201">
        <v>-42.778587341308594</v>
      </c>
    </row>
    <row r="19" spans="1:4" x14ac:dyDescent="0.2">
      <c r="A19" s="199">
        <v>56</v>
      </c>
      <c r="B19" s="200">
        <v>44470</v>
      </c>
      <c r="C19" s="198" t="s">
        <v>32</v>
      </c>
      <c r="D19" s="201">
        <v>-45.886161804199219</v>
      </c>
    </row>
    <row r="20" spans="1:4" x14ac:dyDescent="0.2">
      <c r="A20" s="199">
        <v>56</v>
      </c>
      <c r="B20" s="200">
        <v>44470</v>
      </c>
      <c r="C20" s="198" t="s">
        <v>1</v>
      </c>
      <c r="D20" s="201">
        <v>-54.332923889160156</v>
      </c>
    </row>
    <row r="159" spans="2:2" x14ac:dyDescent="0.2">
      <c r="B159" s="413"/>
    </row>
  </sheetData>
  <mergeCells count="1">
    <mergeCell ref="H1:I1"/>
  </mergeCells>
  <hyperlinks>
    <hyperlink ref="H1:I1" location="Index!A1" display="Regresar al Índice" xr:uid="{00000000-0004-0000-A800-000000000000}"/>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247"/>
  <dimension ref="A1:I159"/>
  <sheetViews>
    <sheetView workbookViewId="0"/>
  </sheetViews>
  <sheetFormatPr baseColWidth="10" defaultColWidth="9.140625" defaultRowHeight="14.25" x14ac:dyDescent="0.2"/>
  <cols>
    <col min="1" max="1" width="11.28515625" style="198" bestFit="1" customWidth="1"/>
    <col min="2" max="3" width="9.42578125" style="198" bestFit="1" customWidth="1"/>
    <col min="4" max="16384" width="9.140625" style="198"/>
  </cols>
  <sheetData>
    <row r="1" spans="1:9" ht="15" x14ac:dyDescent="0.25">
      <c r="A1" s="63" t="s">
        <v>1288</v>
      </c>
      <c r="H1" s="408" t="s">
        <v>38</v>
      </c>
      <c r="I1" s="408"/>
    </row>
    <row r="6" spans="1:9" x14ac:dyDescent="0.2">
      <c r="A6" s="198" t="s">
        <v>552</v>
      </c>
      <c r="B6" s="198" t="s">
        <v>988</v>
      </c>
      <c r="C6" s="198" t="s">
        <v>989</v>
      </c>
    </row>
    <row r="7" spans="1:9" x14ac:dyDescent="0.2">
      <c r="A7" s="359">
        <v>41640</v>
      </c>
      <c r="B7" s="361">
        <v>101.91416931152344</v>
      </c>
      <c r="C7" s="360">
        <v>-3.3287026882171631</v>
      </c>
      <c r="D7" s="13"/>
      <c r="G7" s="13" t="s">
        <v>1101</v>
      </c>
    </row>
    <row r="8" spans="1:9" x14ac:dyDescent="0.2">
      <c r="A8" s="359">
        <v>41671</v>
      </c>
      <c r="B8" s="361">
        <v>99.794792175292969</v>
      </c>
      <c r="C8" s="360">
        <v>1.3468592166900635</v>
      </c>
      <c r="D8" s="13"/>
      <c r="G8" s="13" t="s">
        <v>1093</v>
      </c>
    </row>
    <row r="9" spans="1:9" x14ac:dyDescent="0.2">
      <c r="A9" s="359">
        <v>41699</v>
      </c>
      <c r="B9" s="361">
        <v>97.460960388183594</v>
      </c>
      <c r="C9" s="360">
        <v>-8.2798881530761719</v>
      </c>
      <c r="D9" s="13"/>
    </row>
    <row r="10" spans="1:9" x14ac:dyDescent="0.2">
      <c r="A10" s="359">
        <v>41730</v>
      </c>
      <c r="B10" s="361">
        <v>95.370681762695313</v>
      </c>
      <c r="C10" s="360">
        <v>-0.16105470061302185</v>
      </c>
      <c r="D10" s="13"/>
    </row>
    <row r="11" spans="1:9" x14ac:dyDescent="0.2">
      <c r="A11" s="359">
        <v>41760</v>
      </c>
      <c r="B11" s="361">
        <v>89.634254455566406</v>
      </c>
      <c r="C11" s="360">
        <v>-4.9593515396118164</v>
      </c>
      <c r="D11" s="13"/>
    </row>
    <row r="12" spans="1:9" x14ac:dyDescent="0.2">
      <c r="A12" s="359">
        <v>41791</v>
      </c>
      <c r="B12" s="361">
        <v>87.055229187011719</v>
      </c>
      <c r="C12" s="360">
        <v>-4.1895289421081543</v>
      </c>
      <c r="D12" s="13"/>
    </row>
    <row r="13" spans="1:9" x14ac:dyDescent="0.2">
      <c r="A13" s="359">
        <v>41821</v>
      </c>
      <c r="B13" s="361">
        <v>94.793121337890625</v>
      </c>
      <c r="C13" s="360">
        <v>-11.982660293579102</v>
      </c>
      <c r="D13" s="13"/>
    </row>
    <row r="14" spans="1:9" x14ac:dyDescent="0.2">
      <c r="A14" s="359">
        <v>41852</v>
      </c>
      <c r="B14" s="361">
        <v>90.809288024902344</v>
      </c>
      <c r="C14" s="360">
        <v>-9.6889276504516602</v>
      </c>
      <c r="D14" s="13"/>
    </row>
    <row r="15" spans="1:9" x14ac:dyDescent="0.2">
      <c r="A15" s="359">
        <v>41883</v>
      </c>
      <c r="B15" s="361">
        <v>81.183914184570313</v>
      </c>
      <c r="C15" s="360">
        <v>-10.597316741943359</v>
      </c>
      <c r="D15" s="13"/>
    </row>
    <row r="16" spans="1:9" x14ac:dyDescent="0.2">
      <c r="A16" s="359">
        <v>41913</v>
      </c>
      <c r="B16" s="361">
        <v>82.463737487792969</v>
      </c>
      <c r="C16" s="360">
        <v>-12.137125015258789</v>
      </c>
      <c r="D16" s="13"/>
    </row>
    <row r="17" spans="1:4" x14ac:dyDescent="0.2">
      <c r="A17" s="359">
        <v>41944</v>
      </c>
      <c r="B17" s="361">
        <v>92.231727600097656</v>
      </c>
      <c r="C17" s="360">
        <v>-9.0566616058349609</v>
      </c>
      <c r="D17" s="13"/>
    </row>
    <row r="18" spans="1:4" x14ac:dyDescent="0.2">
      <c r="A18" s="359">
        <v>41974</v>
      </c>
      <c r="B18" s="361">
        <v>105.08033752441406</v>
      </c>
      <c r="C18" s="360">
        <v>-8.4843425750732422</v>
      </c>
      <c r="D18" s="13"/>
    </row>
    <row r="19" spans="1:4" x14ac:dyDescent="0.2">
      <c r="A19" s="359">
        <v>42005</v>
      </c>
      <c r="B19" s="361">
        <v>103.96440887451172</v>
      </c>
      <c r="C19" s="360">
        <v>2.0117316246032715</v>
      </c>
      <c r="D19" s="13"/>
    </row>
    <row r="20" spans="1:4" x14ac:dyDescent="0.2">
      <c r="A20" s="359">
        <v>42036</v>
      </c>
      <c r="B20" s="361">
        <v>100.50040435791016</v>
      </c>
      <c r="C20" s="360">
        <v>0.70706313848495483</v>
      </c>
      <c r="D20" s="13"/>
    </row>
    <row r="21" spans="1:4" x14ac:dyDescent="0.2">
      <c r="A21" s="359">
        <v>42064</v>
      </c>
      <c r="B21" s="361">
        <v>103.0010986328125</v>
      </c>
      <c r="C21" s="360">
        <v>5.6844692230224609</v>
      </c>
      <c r="D21" s="13"/>
    </row>
    <row r="22" spans="1:4" x14ac:dyDescent="0.2">
      <c r="A22" s="359">
        <v>42095</v>
      </c>
      <c r="B22" s="361">
        <v>95.748512268066406</v>
      </c>
      <c r="C22" s="360">
        <v>0.39617049694061279</v>
      </c>
      <c r="D22" s="13"/>
    </row>
    <row r="23" spans="1:4" x14ac:dyDescent="0.2">
      <c r="A23" s="359">
        <v>42125</v>
      </c>
      <c r="B23" s="361">
        <v>90.75579833984375</v>
      </c>
      <c r="C23" s="360">
        <v>1.2512447834014893</v>
      </c>
      <c r="D23" s="13"/>
    </row>
    <row r="24" spans="1:4" x14ac:dyDescent="0.2">
      <c r="A24" s="359">
        <v>42156</v>
      </c>
      <c r="B24" s="361">
        <v>91.226158142089844</v>
      </c>
      <c r="C24" s="360">
        <v>4.7911295890808105</v>
      </c>
      <c r="D24" s="13"/>
    </row>
    <row r="25" spans="1:4" x14ac:dyDescent="0.2">
      <c r="A25" s="359">
        <v>42186</v>
      </c>
      <c r="B25" s="361">
        <v>101.79060363769531</v>
      </c>
      <c r="C25" s="360">
        <v>7.3818459510803223</v>
      </c>
      <c r="D25" s="13"/>
    </row>
    <row r="26" spans="1:4" x14ac:dyDescent="0.2">
      <c r="A26" s="359">
        <v>42217</v>
      </c>
      <c r="B26" s="361">
        <v>96.23858642578125</v>
      </c>
      <c r="C26" s="360">
        <v>5.9787917137145996</v>
      </c>
      <c r="D26" s="13"/>
    </row>
    <row r="27" spans="1:4" x14ac:dyDescent="0.2">
      <c r="A27" s="359">
        <v>42248</v>
      </c>
      <c r="B27" s="361">
        <v>85.420448303222656</v>
      </c>
      <c r="C27" s="360">
        <v>5.2184405326843262</v>
      </c>
      <c r="D27" s="13"/>
    </row>
    <row r="28" spans="1:4" x14ac:dyDescent="0.2">
      <c r="A28" s="359">
        <v>42278</v>
      </c>
      <c r="B28" s="361">
        <v>93.260978698730469</v>
      </c>
      <c r="C28" s="360">
        <v>13.093319892883301</v>
      </c>
      <c r="D28" s="13"/>
    </row>
    <row r="29" spans="1:4" x14ac:dyDescent="0.2">
      <c r="A29" s="359">
        <v>42309</v>
      </c>
      <c r="B29" s="361">
        <v>99.746307373046875</v>
      </c>
      <c r="C29" s="360">
        <v>8.1475000381469727</v>
      </c>
      <c r="D29" s="13"/>
    </row>
    <row r="30" spans="1:4" x14ac:dyDescent="0.2">
      <c r="A30" s="359">
        <v>42339</v>
      </c>
      <c r="B30" s="361">
        <v>117.50725555419922</v>
      </c>
      <c r="C30" s="360">
        <v>11.826111793518066</v>
      </c>
      <c r="D30" s="13"/>
    </row>
    <row r="31" spans="1:4" x14ac:dyDescent="0.2">
      <c r="A31" s="359">
        <v>42370</v>
      </c>
      <c r="B31" s="361">
        <v>107.72454833984375</v>
      </c>
      <c r="C31" s="360">
        <v>3.6167564392089844</v>
      </c>
      <c r="D31" s="13"/>
    </row>
    <row r="32" spans="1:4" x14ac:dyDescent="0.2">
      <c r="A32" s="359">
        <v>42401</v>
      </c>
      <c r="B32" s="361">
        <v>108.71148681640625</v>
      </c>
      <c r="C32" s="360">
        <v>8.1701984405517578</v>
      </c>
      <c r="D32" s="13"/>
    </row>
    <row r="33" spans="1:4" x14ac:dyDescent="0.2">
      <c r="A33" s="359">
        <v>42430</v>
      </c>
      <c r="B33" s="361">
        <v>105.81368255615234</v>
      </c>
      <c r="C33" s="360">
        <v>2.7306349277496338</v>
      </c>
      <c r="D33" s="13"/>
    </row>
    <row r="34" spans="1:4" x14ac:dyDescent="0.2">
      <c r="A34" s="359">
        <v>42461</v>
      </c>
      <c r="B34" s="361">
        <v>96.358612060546875</v>
      </c>
      <c r="C34" s="360">
        <v>0.63718986511230469</v>
      </c>
      <c r="D34" s="13"/>
    </row>
    <row r="35" spans="1:4" x14ac:dyDescent="0.2">
      <c r="A35" s="359">
        <v>42491</v>
      </c>
      <c r="B35" s="361">
        <v>86.735366821289063</v>
      </c>
      <c r="C35" s="360">
        <v>-4.4299445152282715</v>
      </c>
      <c r="D35" s="13"/>
    </row>
    <row r="36" spans="1:4" x14ac:dyDescent="0.2">
      <c r="A36" s="359">
        <v>42522</v>
      </c>
      <c r="B36" s="361">
        <v>87.30401611328125</v>
      </c>
      <c r="C36" s="360">
        <v>-4.2993612289428711</v>
      </c>
      <c r="D36" s="13"/>
    </row>
    <row r="37" spans="1:4" x14ac:dyDescent="0.2">
      <c r="A37" s="359">
        <v>42552</v>
      </c>
      <c r="B37" s="361">
        <v>97.941749572753906</v>
      </c>
      <c r="C37" s="360">
        <v>-3.7811486721038818</v>
      </c>
      <c r="D37" s="13"/>
    </row>
    <row r="38" spans="1:4" x14ac:dyDescent="0.2">
      <c r="A38" s="359">
        <v>42583</v>
      </c>
      <c r="B38" s="361">
        <v>94.453262329101563</v>
      </c>
      <c r="C38" s="360">
        <v>-1.8551021814346313</v>
      </c>
      <c r="D38" s="13"/>
    </row>
    <row r="39" spans="1:4" x14ac:dyDescent="0.2">
      <c r="A39" s="359">
        <v>42614</v>
      </c>
      <c r="B39" s="361">
        <v>88.846343994140625</v>
      </c>
      <c r="C39" s="360">
        <v>4.010627269744873</v>
      </c>
      <c r="D39" s="13"/>
    </row>
    <row r="40" spans="1:4" x14ac:dyDescent="0.2">
      <c r="A40" s="359">
        <v>42644</v>
      </c>
      <c r="B40" s="361">
        <v>88.847152709960938</v>
      </c>
      <c r="C40" s="360">
        <v>-4.7327680587768555</v>
      </c>
      <c r="D40" s="13"/>
    </row>
    <row r="41" spans="1:4" x14ac:dyDescent="0.2">
      <c r="A41" s="359">
        <v>42675</v>
      </c>
      <c r="B41" s="361">
        <v>99.241233825683594</v>
      </c>
      <c r="C41" s="360">
        <v>-0.50635814666748047</v>
      </c>
      <c r="D41" s="13"/>
    </row>
    <row r="42" spans="1:4" x14ac:dyDescent="0.2">
      <c r="A42" s="359">
        <v>42705</v>
      </c>
      <c r="B42" s="361">
        <v>118.50834655761719</v>
      </c>
      <c r="C42" s="360">
        <v>0.85193973779678345</v>
      </c>
      <c r="D42" s="13"/>
    </row>
    <row r="43" spans="1:4" x14ac:dyDescent="0.2">
      <c r="A43" s="359">
        <v>42736</v>
      </c>
      <c r="B43" s="361">
        <v>106.69865417480469</v>
      </c>
      <c r="C43" s="360">
        <v>-0.95233088731765747</v>
      </c>
      <c r="D43" s="13"/>
    </row>
    <row r="44" spans="1:4" x14ac:dyDescent="0.2">
      <c r="A44" s="359">
        <v>42767</v>
      </c>
      <c r="B44" s="361">
        <v>104.35185241699219</v>
      </c>
      <c r="C44" s="360">
        <v>-4.010279655456543</v>
      </c>
      <c r="D44" s="13"/>
    </row>
    <row r="45" spans="1:4" x14ac:dyDescent="0.2">
      <c r="A45" s="359">
        <v>42795</v>
      </c>
      <c r="B45" s="361">
        <v>103.14277648925781</v>
      </c>
      <c r="C45" s="360">
        <v>-2.5241594314575195</v>
      </c>
      <c r="D45" s="13"/>
    </row>
    <row r="46" spans="1:4" x14ac:dyDescent="0.2">
      <c r="A46" s="359">
        <v>42826</v>
      </c>
      <c r="B46" s="361">
        <v>95.351539611816406</v>
      </c>
      <c r="C46" s="360">
        <v>-1.045129656791687</v>
      </c>
      <c r="D46" s="13"/>
    </row>
    <row r="47" spans="1:4" x14ac:dyDescent="0.2">
      <c r="A47" s="359">
        <v>42856</v>
      </c>
      <c r="B47" s="361">
        <v>87.095832824707031</v>
      </c>
      <c r="C47" s="360">
        <v>0.41559287905693054</v>
      </c>
      <c r="D47" s="13"/>
    </row>
    <row r="48" spans="1:4" x14ac:dyDescent="0.2">
      <c r="A48" s="359">
        <v>42887</v>
      </c>
      <c r="B48" s="361">
        <v>86.554916381835938</v>
      </c>
      <c r="C48" s="360">
        <v>-0.85803580284118652</v>
      </c>
      <c r="D48" s="13"/>
    </row>
    <row r="49" spans="1:4" x14ac:dyDescent="0.2">
      <c r="A49" s="359">
        <v>42917</v>
      </c>
      <c r="B49" s="361">
        <v>98.888832092285156</v>
      </c>
      <c r="C49" s="360">
        <v>0.96698552370071411</v>
      </c>
      <c r="D49" s="13"/>
    </row>
    <row r="50" spans="1:4" x14ac:dyDescent="0.2">
      <c r="A50" s="359">
        <v>42948</v>
      </c>
      <c r="B50" s="361">
        <v>84.454925537109375</v>
      </c>
      <c r="C50" s="360">
        <v>-10.585485458374023</v>
      </c>
      <c r="D50" s="13"/>
    </row>
    <row r="51" spans="1:4" x14ac:dyDescent="0.2">
      <c r="A51" s="359">
        <v>42979</v>
      </c>
      <c r="B51" s="361">
        <v>82.630226135253906</v>
      </c>
      <c r="C51" s="360">
        <v>-6.9964814186096191</v>
      </c>
      <c r="D51" s="13"/>
    </row>
    <row r="52" spans="1:4" x14ac:dyDescent="0.2">
      <c r="A52" s="359">
        <v>43009</v>
      </c>
      <c r="B52" s="361">
        <v>87.964111328125</v>
      </c>
      <c r="C52" s="360">
        <v>-0.99388819932937622</v>
      </c>
      <c r="D52" s="13"/>
    </row>
    <row r="53" spans="1:4" x14ac:dyDescent="0.2">
      <c r="A53" s="359">
        <v>43040</v>
      </c>
      <c r="B53" s="361">
        <v>95.618621826171875</v>
      </c>
      <c r="C53" s="360">
        <v>-3.6503093242645264</v>
      </c>
      <c r="D53" s="13"/>
    </row>
    <row r="54" spans="1:4" x14ac:dyDescent="0.2">
      <c r="A54" s="359">
        <v>43070</v>
      </c>
      <c r="B54" s="361">
        <v>112.30415344238281</v>
      </c>
      <c r="C54" s="360">
        <v>-5.2352371215820313</v>
      </c>
      <c r="D54" s="13"/>
    </row>
    <row r="55" spans="1:4" x14ac:dyDescent="0.2">
      <c r="A55" s="359">
        <v>43101</v>
      </c>
      <c r="B55" s="361">
        <v>102.61171722412109</v>
      </c>
      <c r="C55" s="360">
        <v>-3.8303546905517578</v>
      </c>
      <c r="D55" s="13"/>
    </row>
    <row r="56" spans="1:4" x14ac:dyDescent="0.2">
      <c r="A56" s="359">
        <v>43132</v>
      </c>
      <c r="B56" s="361">
        <v>100.82351684570313</v>
      </c>
      <c r="C56" s="360">
        <v>-3.3811910152435303</v>
      </c>
      <c r="D56" s="13"/>
    </row>
    <row r="57" spans="1:4" x14ac:dyDescent="0.2">
      <c r="A57" s="359">
        <v>43160</v>
      </c>
      <c r="B57" s="361">
        <v>106.29385375976563</v>
      </c>
      <c r="C57" s="360">
        <v>3.0550634860992432</v>
      </c>
      <c r="D57" s="13"/>
    </row>
    <row r="58" spans="1:4" x14ac:dyDescent="0.2">
      <c r="A58" s="359">
        <v>43191</v>
      </c>
      <c r="B58" s="361">
        <v>90.626716613769531</v>
      </c>
      <c r="C58" s="360">
        <v>-4.9551615715026855</v>
      </c>
      <c r="D58" s="13"/>
    </row>
    <row r="59" spans="1:4" x14ac:dyDescent="0.2">
      <c r="A59" s="359">
        <v>43221</v>
      </c>
      <c r="B59" s="361">
        <v>87.050460815429688</v>
      </c>
      <c r="C59" s="360">
        <v>-5.2094351500272751E-2</v>
      </c>
      <c r="D59" s="13"/>
    </row>
    <row r="60" spans="1:4" x14ac:dyDescent="0.2">
      <c r="A60" s="359">
        <v>43252</v>
      </c>
      <c r="B60" s="361">
        <v>84.842750549316406</v>
      </c>
      <c r="C60" s="360">
        <v>-1.9781266450881958</v>
      </c>
      <c r="D60" s="13"/>
    </row>
    <row r="61" spans="1:4" x14ac:dyDescent="0.2">
      <c r="A61" s="359">
        <v>43282</v>
      </c>
      <c r="B61" s="361">
        <v>94.238197326660156</v>
      </c>
      <c r="C61" s="360">
        <v>-4.7028918266296387</v>
      </c>
      <c r="D61" s="13"/>
    </row>
    <row r="62" spans="1:4" x14ac:dyDescent="0.2">
      <c r="A62" s="359">
        <v>43313</v>
      </c>
      <c r="B62" s="361">
        <v>91.7010498046875</v>
      </c>
      <c r="C62" s="360">
        <v>8.5798721313476563</v>
      </c>
      <c r="D62" s="13"/>
    </row>
    <row r="63" spans="1:4" x14ac:dyDescent="0.2">
      <c r="A63" s="359">
        <v>43344</v>
      </c>
      <c r="B63" s="361">
        <v>83.543968200683594</v>
      </c>
      <c r="C63" s="360">
        <v>1.1058206558227539</v>
      </c>
      <c r="D63" s="13"/>
    </row>
    <row r="64" spans="1:4" x14ac:dyDescent="0.2">
      <c r="A64" s="359">
        <v>43374</v>
      </c>
      <c r="B64" s="361">
        <v>92.088020324707031</v>
      </c>
      <c r="C64" s="360">
        <v>4.6881723403930664</v>
      </c>
      <c r="D64" s="13"/>
    </row>
    <row r="65" spans="1:4" x14ac:dyDescent="0.2">
      <c r="A65" s="359">
        <v>43405</v>
      </c>
      <c r="B65" s="361">
        <v>94.666488647460938</v>
      </c>
      <c r="C65" s="360">
        <v>-0.9957612156867981</v>
      </c>
      <c r="D65" s="13"/>
    </row>
    <row r="66" spans="1:4" x14ac:dyDescent="0.2">
      <c r="A66" s="359">
        <v>43435</v>
      </c>
      <c r="B66" s="361">
        <v>99.517616271972656</v>
      </c>
      <c r="C66" s="360">
        <v>-11.385631561279297</v>
      </c>
      <c r="D66" s="13"/>
    </row>
    <row r="67" spans="1:4" x14ac:dyDescent="0.2">
      <c r="A67" s="359">
        <v>43466</v>
      </c>
      <c r="B67" s="361">
        <v>97.415824890136719</v>
      </c>
      <c r="C67" s="360">
        <v>-5.0636444091796875</v>
      </c>
      <c r="D67" s="13"/>
    </row>
    <row r="68" spans="1:4" x14ac:dyDescent="0.2">
      <c r="A68" s="359">
        <v>43497</v>
      </c>
      <c r="B68" s="361">
        <v>99.430458068847656</v>
      </c>
      <c r="C68" s="360">
        <v>-1.3816803693771362</v>
      </c>
      <c r="D68" s="13"/>
    </row>
    <row r="69" spans="1:4" x14ac:dyDescent="0.2">
      <c r="A69" s="359">
        <v>43525</v>
      </c>
      <c r="B69" s="361">
        <v>99.965950012207031</v>
      </c>
      <c r="C69" s="360">
        <v>-5.9532170295715332</v>
      </c>
      <c r="D69" s="13"/>
    </row>
    <row r="70" spans="1:4" x14ac:dyDescent="0.2">
      <c r="A70" s="359">
        <v>43556</v>
      </c>
      <c r="B70" s="361">
        <v>88.893508911132813</v>
      </c>
      <c r="C70" s="360">
        <v>-1.9124687910079956</v>
      </c>
      <c r="D70" s="13"/>
    </row>
    <row r="71" spans="1:4" x14ac:dyDescent="0.2">
      <c r="A71" s="359">
        <v>43586</v>
      </c>
      <c r="B71" s="361">
        <v>87.368865966796875</v>
      </c>
      <c r="C71" s="360">
        <v>0.36577078700065613</v>
      </c>
      <c r="D71" s="13"/>
    </row>
    <row r="72" spans="1:4" x14ac:dyDescent="0.2">
      <c r="A72" s="359">
        <v>43617</v>
      </c>
      <c r="B72" s="361">
        <v>83.520668029785156</v>
      </c>
      <c r="C72" s="360">
        <v>-1.5582740306854248</v>
      </c>
      <c r="D72" s="13"/>
    </row>
    <row r="73" spans="1:4" x14ac:dyDescent="0.2">
      <c r="A73" s="359">
        <v>43647</v>
      </c>
      <c r="B73" s="361">
        <v>90.057830810546875</v>
      </c>
      <c r="C73" s="360">
        <v>-4.4359574317932129</v>
      </c>
      <c r="D73" s="13"/>
    </row>
    <row r="74" spans="1:4" x14ac:dyDescent="0.2">
      <c r="A74" s="359">
        <v>43678</v>
      </c>
      <c r="B74" s="361">
        <v>86.218170166015625</v>
      </c>
      <c r="C74" s="360">
        <v>-5.9790806770324707</v>
      </c>
      <c r="D74" s="13"/>
    </row>
    <row r="75" spans="1:4" x14ac:dyDescent="0.2">
      <c r="A75" s="359">
        <v>43709</v>
      </c>
      <c r="B75" s="361">
        <v>80.105239868164063</v>
      </c>
      <c r="C75" s="360">
        <v>-4.1160702705383301</v>
      </c>
      <c r="D75" s="13"/>
    </row>
    <row r="76" spans="1:4" x14ac:dyDescent="0.2">
      <c r="A76" s="359">
        <v>43739</v>
      </c>
      <c r="B76" s="361">
        <v>81.489906311035156</v>
      </c>
      <c r="C76" s="360">
        <v>-11.508678436279297</v>
      </c>
      <c r="D76" s="13"/>
    </row>
    <row r="77" spans="1:4" x14ac:dyDescent="0.2">
      <c r="A77" s="359">
        <v>43770</v>
      </c>
      <c r="B77" s="361">
        <v>95.057754516601563</v>
      </c>
      <c r="C77" s="360">
        <v>0.41330978274345398</v>
      </c>
      <c r="D77" s="13"/>
    </row>
    <row r="78" spans="1:4" x14ac:dyDescent="0.2">
      <c r="A78" s="359">
        <v>43800</v>
      </c>
      <c r="B78" s="361">
        <v>101.17148590087891</v>
      </c>
      <c r="C78" s="360">
        <v>1.6618863344192505</v>
      </c>
      <c r="D78" s="13"/>
    </row>
    <row r="79" spans="1:4" x14ac:dyDescent="0.2">
      <c r="A79" s="359">
        <v>43831</v>
      </c>
      <c r="B79" s="361">
        <v>87.784843444824219</v>
      </c>
      <c r="C79" s="360">
        <v>-9.8864650726318359</v>
      </c>
      <c r="D79" s="13"/>
    </row>
    <row r="80" spans="1:4" x14ac:dyDescent="0.2">
      <c r="A80" s="359">
        <v>43862</v>
      </c>
      <c r="B80" s="361">
        <v>86.1873779296875</v>
      </c>
      <c r="C80" s="360">
        <v>-13.318937301635742</v>
      </c>
      <c r="D80" s="13"/>
    </row>
    <row r="81" spans="1:4" x14ac:dyDescent="0.2">
      <c r="A81" s="359">
        <v>43891</v>
      </c>
      <c r="B81" s="361">
        <v>61.731967926025391</v>
      </c>
      <c r="C81" s="360">
        <v>-38.247005462646484</v>
      </c>
      <c r="D81" s="13"/>
    </row>
    <row r="82" spans="1:4" x14ac:dyDescent="0.2">
      <c r="A82" s="359">
        <v>43922</v>
      </c>
      <c r="B82" s="361">
        <v>24.027351379394531</v>
      </c>
      <c r="C82" s="360">
        <v>-72.970634460449219</v>
      </c>
      <c r="D82" s="13"/>
    </row>
    <row r="83" spans="1:4" x14ac:dyDescent="0.2">
      <c r="A83" s="359">
        <v>43952</v>
      </c>
      <c r="B83" s="361">
        <v>20.149017333984375</v>
      </c>
      <c r="C83" s="360">
        <v>-76.93798828125</v>
      </c>
      <c r="D83" s="13"/>
    </row>
    <row r="84" spans="1:4" x14ac:dyDescent="0.2">
      <c r="A84" s="359">
        <v>43983</v>
      </c>
      <c r="B84" s="361">
        <v>28.556161880493164</v>
      </c>
      <c r="C84" s="360">
        <v>-65.809463500976563</v>
      </c>
      <c r="D84" s="13"/>
    </row>
    <row r="85" spans="1:4" x14ac:dyDescent="0.2">
      <c r="A85" s="359">
        <v>44013</v>
      </c>
      <c r="B85" s="361">
        <v>37.133941650390625</v>
      </c>
      <c r="C85" s="360">
        <v>-58.766559600830078</v>
      </c>
      <c r="D85" s="13"/>
    </row>
    <row r="86" spans="1:4" x14ac:dyDescent="0.2">
      <c r="A86" s="359">
        <v>44044</v>
      </c>
      <c r="B86" s="361">
        <v>41.179752349853516</v>
      </c>
      <c r="C86" s="360">
        <v>-52.23773193359375</v>
      </c>
      <c r="D86" s="13"/>
    </row>
    <row r="87" spans="1:4" x14ac:dyDescent="0.2">
      <c r="A87" s="359">
        <v>44075</v>
      </c>
      <c r="B87" s="361">
        <v>43.704170227050781</v>
      </c>
      <c r="C87" s="360">
        <v>-45.441558837890625</v>
      </c>
      <c r="D87" s="13"/>
    </row>
    <row r="88" spans="1:4" x14ac:dyDescent="0.2">
      <c r="A88" s="359">
        <v>44105</v>
      </c>
      <c r="B88" s="361">
        <v>47.196708679199219</v>
      </c>
      <c r="C88" s="360">
        <v>-42.082756042480469</v>
      </c>
      <c r="D88" s="13"/>
    </row>
    <row r="89" spans="1:4" x14ac:dyDescent="0.2">
      <c r="A89" s="359">
        <v>44136</v>
      </c>
      <c r="B89" s="361">
        <v>51.061977386474609</v>
      </c>
      <c r="C89" s="360">
        <v>-46.283206939697266</v>
      </c>
      <c r="D89" s="13"/>
    </row>
    <row r="90" spans="1:4" x14ac:dyDescent="0.2">
      <c r="A90" s="359">
        <v>44166</v>
      </c>
      <c r="B90" s="361">
        <v>56.875705718994141</v>
      </c>
      <c r="C90" s="360">
        <v>-43.782871246337891</v>
      </c>
      <c r="D90" s="13"/>
    </row>
    <row r="91" spans="1:4" x14ac:dyDescent="0.2">
      <c r="A91" s="359">
        <v>44197</v>
      </c>
      <c r="B91" s="361">
        <v>48.112148284912109</v>
      </c>
      <c r="C91" s="360">
        <v>-45.193103790283203</v>
      </c>
      <c r="D91" s="13"/>
    </row>
    <row r="92" spans="1:4" x14ac:dyDescent="0.2">
      <c r="A92" s="359">
        <v>44228</v>
      </c>
      <c r="B92" s="361">
        <v>48.197463989257813</v>
      </c>
      <c r="C92" s="360">
        <v>-44.078281402587891</v>
      </c>
      <c r="D92" s="13"/>
    </row>
    <row r="93" spans="1:4" x14ac:dyDescent="0.2">
      <c r="A93" s="359">
        <v>44256</v>
      </c>
      <c r="B93" s="361">
        <v>58.772235870361328</v>
      </c>
      <c r="C93" s="360">
        <v>-4.7944884300231934</v>
      </c>
      <c r="D93" s="13"/>
    </row>
    <row r="94" spans="1:4" x14ac:dyDescent="0.2">
      <c r="A94" s="359">
        <v>44287</v>
      </c>
      <c r="B94" s="361">
        <v>59.668903350830078</v>
      </c>
      <c r="C94" s="360">
        <v>148.33741760253906</v>
      </c>
      <c r="D94" s="13"/>
    </row>
    <row r="95" spans="1:4" x14ac:dyDescent="0.2">
      <c r="A95" s="359">
        <v>44317</v>
      </c>
      <c r="B95" s="361">
        <v>65.659774780273438</v>
      </c>
      <c r="C95" s="360">
        <v>225.870849609375</v>
      </c>
      <c r="D95" s="13"/>
    </row>
    <row r="96" spans="1:4" x14ac:dyDescent="0.2">
      <c r="A96" s="359">
        <v>44348</v>
      </c>
      <c r="B96" s="361">
        <v>66.290809631347656</v>
      </c>
      <c r="C96" s="360">
        <v>132.14187622070313</v>
      </c>
      <c r="D96" s="13"/>
    </row>
    <row r="97" spans="1:4" x14ac:dyDescent="0.2">
      <c r="A97" s="359">
        <v>44378</v>
      </c>
      <c r="B97" s="361">
        <v>66.888809204101563</v>
      </c>
      <c r="C97" s="360">
        <v>80.128494262695313</v>
      </c>
      <c r="D97" s="13"/>
    </row>
    <row r="98" spans="1:4" x14ac:dyDescent="0.2">
      <c r="A98" s="359">
        <v>44409</v>
      </c>
      <c r="B98" s="361">
        <v>62.596897125244141</v>
      </c>
      <c r="C98" s="360">
        <v>52.008922576904297</v>
      </c>
      <c r="D98" s="13"/>
    </row>
    <row r="99" spans="1:4" x14ac:dyDescent="0.2">
      <c r="A99" s="359">
        <v>44440</v>
      </c>
      <c r="B99" s="361">
        <v>62.617835998535156</v>
      </c>
      <c r="C99" s="360">
        <v>43.276569366455078</v>
      </c>
      <c r="D99" s="13"/>
    </row>
    <row r="100" spans="1:4" x14ac:dyDescent="0.2">
      <c r="A100" s="359">
        <v>44470</v>
      </c>
      <c r="B100" s="361">
        <v>68.516693115234375</v>
      </c>
      <c r="C100" s="360">
        <v>45.172607421875</v>
      </c>
      <c r="D100" s="362">
        <f>B100/B99-1</f>
        <v>9.4204103713153131E-2</v>
      </c>
    </row>
    <row r="159" spans="2:2" x14ac:dyDescent="0.2">
      <c r="B159" s="413"/>
    </row>
  </sheetData>
  <mergeCells count="1">
    <mergeCell ref="H1:I1"/>
  </mergeCells>
  <hyperlinks>
    <hyperlink ref="H1:I1" location="Index!A1" display="Regresar al Índice" xr:uid="{00000000-0004-0000-A900-000000000000}"/>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248"/>
  <dimension ref="A1:I159"/>
  <sheetViews>
    <sheetView workbookViewId="0"/>
  </sheetViews>
  <sheetFormatPr baseColWidth="10" defaultColWidth="9.140625" defaultRowHeight="14.25" x14ac:dyDescent="0.2"/>
  <cols>
    <col min="1" max="1" width="9.42578125" style="198" bestFit="1" customWidth="1"/>
    <col min="2" max="2" width="11.28515625" style="198" bestFit="1" customWidth="1"/>
    <col min="3" max="3" width="9.140625" style="198"/>
    <col min="4" max="4" width="9.42578125" style="198" bestFit="1" customWidth="1"/>
    <col min="5" max="16384" width="9.140625" style="198"/>
  </cols>
  <sheetData>
    <row r="1" spans="1:9" ht="15" x14ac:dyDescent="0.25">
      <c r="A1" s="63" t="s">
        <v>1289</v>
      </c>
      <c r="H1" s="408" t="s">
        <v>38</v>
      </c>
      <c r="I1" s="408"/>
    </row>
    <row r="6" spans="1:9" x14ac:dyDescent="0.2">
      <c r="A6" s="198" t="s">
        <v>990</v>
      </c>
      <c r="B6" s="198" t="s">
        <v>552</v>
      </c>
      <c r="C6" s="198" t="s">
        <v>2</v>
      </c>
      <c r="D6" s="198" t="s">
        <v>989</v>
      </c>
    </row>
    <row r="7" spans="1:9" x14ac:dyDescent="0.2">
      <c r="A7" s="199">
        <v>72</v>
      </c>
      <c r="B7" s="200">
        <v>44470</v>
      </c>
      <c r="C7" s="198" t="s">
        <v>3</v>
      </c>
      <c r="D7" s="201">
        <v>76.279388427734375</v>
      </c>
    </row>
    <row r="8" spans="1:9" x14ac:dyDescent="0.2">
      <c r="A8" s="199">
        <v>72</v>
      </c>
      <c r="B8" s="200">
        <v>44470</v>
      </c>
      <c r="C8" s="198" t="s">
        <v>5</v>
      </c>
      <c r="D8" s="201">
        <v>58.209163665771484</v>
      </c>
    </row>
    <row r="9" spans="1:9" x14ac:dyDescent="0.2">
      <c r="A9" s="199">
        <v>72</v>
      </c>
      <c r="B9" s="200">
        <v>44470</v>
      </c>
      <c r="C9" s="198" t="s">
        <v>4</v>
      </c>
      <c r="D9" s="201">
        <v>29.760400772094727</v>
      </c>
    </row>
    <row r="10" spans="1:9" x14ac:dyDescent="0.2">
      <c r="A10" s="199">
        <v>72</v>
      </c>
      <c r="B10" s="200">
        <v>44470</v>
      </c>
      <c r="C10" s="198" t="s">
        <v>6</v>
      </c>
      <c r="D10" s="201">
        <v>8.4888896942138672</v>
      </c>
    </row>
    <row r="11" spans="1:9" x14ac:dyDescent="0.2">
      <c r="A11" s="199">
        <v>72</v>
      </c>
      <c r="B11" s="200">
        <v>44470</v>
      </c>
      <c r="C11" s="198" t="s">
        <v>7</v>
      </c>
      <c r="D11" s="201">
        <v>3.2889695167541504</v>
      </c>
    </row>
    <row r="12" spans="1:9" x14ac:dyDescent="0.2">
      <c r="A12" s="199">
        <v>72</v>
      </c>
      <c r="B12" s="200">
        <v>44470</v>
      </c>
      <c r="C12" s="198" t="s">
        <v>8</v>
      </c>
      <c r="D12" s="201">
        <v>13.454602241516113</v>
      </c>
    </row>
    <row r="13" spans="1:9" x14ac:dyDescent="0.2">
      <c r="A13" s="199">
        <v>72</v>
      </c>
      <c r="B13" s="200">
        <v>44470</v>
      </c>
      <c r="C13" s="198" t="s">
        <v>9</v>
      </c>
      <c r="D13" s="201">
        <v>38.594150543212891</v>
      </c>
    </row>
    <row r="14" spans="1:9" x14ac:dyDescent="0.2">
      <c r="A14" s="199">
        <v>72</v>
      </c>
      <c r="B14" s="200">
        <v>44470</v>
      </c>
      <c r="C14" s="198" t="s">
        <v>10</v>
      </c>
      <c r="D14" s="201">
        <v>47.797695159912109</v>
      </c>
    </row>
    <row r="15" spans="1:9" x14ac:dyDescent="0.2">
      <c r="A15" s="199">
        <v>72</v>
      </c>
      <c r="B15" s="200">
        <v>44470</v>
      </c>
      <c r="C15" s="198" t="s">
        <v>11</v>
      </c>
      <c r="D15" s="201">
        <v>10.35399055480957</v>
      </c>
    </row>
    <row r="16" spans="1:9" x14ac:dyDescent="0.2">
      <c r="A16" s="199">
        <v>72</v>
      </c>
      <c r="B16" s="200">
        <v>44470</v>
      </c>
      <c r="C16" s="198" t="s">
        <v>12</v>
      </c>
      <c r="D16" s="201">
        <v>37.327999114990234</v>
      </c>
    </row>
    <row r="17" spans="1:4" x14ac:dyDescent="0.2">
      <c r="A17" s="199">
        <v>72</v>
      </c>
      <c r="B17" s="200">
        <v>44470</v>
      </c>
      <c r="C17" s="198" t="s">
        <v>13</v>
      </c>
      <c r="D17" s="201">
        <v>121.08744049072266</v>
      </c>
    </row>
    <row r="18" spans="1:4" x14ac:dyDescent="0.2">
      <c r="A18" s="199">
        <v>72</v>
      </c>
      <c r="B18" s="200">
        <v>44470</v>
      </c>
      <c r="C18" s="198" t="s">
        <v>14</v>
      </c>
      <c r="D18" s="201">
        <v>24.865667343139648</v>
      </c>
    </row>
    <row r="19" spans="1:4" x14ac:dyDescent="0.2">
      <c r="A19" s="199">
        <v>72</v>
      </c>
      <c r="B19" s="200">
        <v>44470</v>
      </c>
      <c r="C19" s="198" t="s">
        <v>15</v>
      </c>
      <c r="D19" s="201">
        <v>-10.799860000610352</v>
      </c>
    </row>
    <row r="20" spans="1:4" x14ac:dyDescent="0.2">
      <c r="A20" s="199">
        <v>72</v>
      </c>
      <c r="B20" s="200">
        <v>44470</v>
      </c>
      <c r="C20" s="198" t="s">
        <v>16</v>
      </c>
      <c r="D20" s="201">
        <v>24.807334899902344</v>
      </c>
    </row>
    <row r="21" spans="1:4" x14ac:dyDescent="0.2">
      <c r="A21" s="199">
        <v>72</v>
      </c>
      <c r="B21" s="200">
        <v>44470</v>
      </c>
      <c r="C21" s="198" t="s">
        <v>0</v>
      </c>
      <c r="D21" s="201">
        <v>45.172607421875</v>
      </c>
    </row>
    <row r="22" spans="1:4" x14ac:dyDescent="0.2">
      <c r="A22" s="199">
        <v>72</v>
      </c>
      <c r="B22" s="200">
        <v>44470</v>
      </c>
      <c r="C22" s="198" t="s">
        <v>17</v>
      </c>
      <c r="D22" s="201">
        <v>17.68943977355957</v>
      </c>
    </row>
    <row r="23" spans="1:4" x14ac:dyDescent="0.2">
      <c r="A23" s="199">
        <v>72</v>
      </c>
      <c r="B23" s="200">
        <v>44470</v>
      </c>
      <c r="C23" s="198" t="s">
        <v>18</v>
      </c>
      <c r="D23" s="201">
        <v>37.187973022460938</v>
      </c>
    </row>
    <row r="24" spans="1:4" x14ac:dyDescent="0.2">
      <c r="A24" s="199">
        <v>72</v>
      </c>
      <c r="B24" s="200">
        <v>44470</v>
      </c>
      <c r="C24" s="198" t="s">
        <v>19</v>
      </c>
      <c r="D24" s="201">
        <v>35.411094665527344</v>
      </c>
    </row>
    <row r="25" spans="1:4" x14ac:dyDescent="0.2">
      <c r="A25" s="199">
        <v>72</v>
      </c>
      <c r="B25" s="200">
        <v>44470</v>
      </c>
      <c r="C25" s="198" t="s">
        <v>20</v>
      </c>
      <c r="D25" s="201">
        <v>41.267810821533203</v>
      </c>
    </row>
    <row r="26" spans="1:4" x14ac:dyDescent="0.2">
      <c r="A26" s="199">
        <v>72</v>
      </c>
      <c r="B26" s="200">
        <v>44470</v>
      </c>
      <c r="C26" s="198" t="s">
        <v>21</v>
      </c>
      <c r="D26" s="201">
        <v>17.315027236938477</v>
      </c>
    </row>
    <row r="27" spans="1:4" x14ac:dyDescent="0.2">
      <c r="A27" s="199">
        <v>72</v>
      </c>
      <c r="B27" s="200">
        <v>44470</v>
      </c>
      <c r="C27" s="198" t="s">
        <v>22</v>
      </c>
      <c r="D27" s="201">
        <v>26.772930145263672</v>
      </c>
    </row>
    <row r="28" spans="1:4" x14ac:dyDescent="0.2">
      <c r="A28" s="199">
        <v>72</v>
      </c>
      <c r="B28" s="200">
        <v>44470</v>
      </c>
      <c r="C28" s="198" t="s">
        <v>23</v>
      </c>
      <c r="D28" s="201">
        <v>15.73757266998291</v>
      </c>
    </row>
    <row r="29" spans="1:4" x14ac:dyDescent="0.2">
      <c r="A29" s="199">
        <v>72</v>
      </c>
      <c r="B29" s="200">
        <v>44470</v>
      </c>
      <c r="C29" s="198" t="s">
        <v>24</v>
      </c>
      <c r="D29" s="201">
        <v>99.542167663574219</v>
      </c>
    </row>
    <row r="30" spans="1:4" x14ac:dyDescent="0.2">
      <c r="A30" s="199">
        <v>72</v>
      </c>
      <c r="B30" s="200">
        <v>44470</v>
      </c>
      <c r="C30" s="198" t="s">
        <v>25</v>
      </c>
      <c r="D30" s="201">
        <v>27.738452911376953</v>
      </c>
    </row>
    <row r="31" spans="1:4" x14ac:dyDescent="0.2">
      <c r="A31" s="199">
        <v>72</v>
      </c>
      <c r="B31" s="200">
        <v>44470</v>
      </c>
      <c r="C31" s="198" t="s">
        <v>26</v>
      </c>
      <c r="D31" s="201">
        <v>25.992792129516602</v>
      </c>
    </row>
    <row r="32" spans="1:4" x14ac:dyDescent="0.2">
      <c r="A32" s="199">
        <v>72</v>
      </c>
      <c r="B32" s="200">
        <v>44470</v>
      </c>
      <c r="C32" s="198" t="s">
        <v>27</v>
      </c>
      <c r="D32" s="201">
        <v>1.6809123754501343</v>
      </c>
    </row>
    <row r="33" spans="1:4" x14ac:dyDescent="0.2">
      <c r="A33" s="199">
        <v>72</v>
      </c>
      <c r="B33" s="200">
        <v>44470</v>
      </c>
      <c r="C33" s="198" t="s">
        <v>28</v>
      </c>
      <c r="D33" s="201">
        <v>30.944124221801758</v>
      </c>
    </row>
    <row r="34" spans="1:4" x14ac:dyDescent="0.2">
      <c r="A34" s="199">
        <v>72</v>
      </c>
      <c r="B34" s="200">
        <v>44470</v>
      </c>
      <c r="C34" s="198" t="s">
        <v>29</v>
      </c>
      <c r="D34" s="201">
        <v>19.650400161743164</v>
      </c>
    </row>
    <row r="35" spans="1:4" x14ac:dyDescent="0.2">
      <c r="A35" s="199">
        <v>72</v>
      </c>
      <c r="B35" s="200">
        <v>44470</v>
      </c>
      <c r="C35" s="198" t="s">
        <v>30</v>
      </c>
      <c r="D35" s="201">
        <v>9.3164119720458984</v>
      </c>
    </row>
    <row r="36" spans="1:4" x14ac:dyDescent="0.2">
      <c r="A36" s="199">
        <v>72</v>
      </c>
      <c r="B36" s="200">
        <v>44470</v>
      </c>
      <c r="C36" s="198" t="s">
        <v>31</v>
      </c>
      <c r="D36" s="201">
        <v>16.546329498291016</v>
      </c>
    </row>
    <row r="37" spans="1:4" x14ac:dyDescent="0.2">
      <c r="A37" s="199">
        <v>72</v>
      </c>
      <c r="B37" s="200">
        <v>44470</v>
      </c>
      <c r="C37" s="198" t="s">
        <v>32</v>
      </c>
      <c r="D37" s="201">
        <v>53.850288391113281</v>
      </c>
    </row>
    <row r="38" spans="1:4" x14ac:dyDescent="0.2">
      <c r="A38" s="199">
        <v>72</v>
      </c>
      <c r="B38" s="200">
        <v>44470</v>
      </c>
      <c r="C38" s="198" t="s">
        <v>33</v>
      </c>
      <c r="D38" s="201">
        <v>22.124223709106445</v>
      </c>
    </row>
    <row r="39" spans="1:4" x14ac:dyDescent="0.2">
      <c r="A39" s="199">
        <v>72</v>
      </c>
      <c r="B39" s="200">
        <v>44470</v>
      </c>
      <c r="C39" s="198" t="s">
        <v>1</v>
      </c>
      <c r="D39" s="201">
        <v>32.294841766357422</v>
      </c>
    </row>
    <row r="159" spans="2:2" x14ac:dyDescent="0.2">
      <c r="B159" s="413"/>
    </row>
  </sheetData>
  <mergeCells count="1">
    <mergeCell ref="H1:I1"/>
  </mergeCells>
  <hyperlinks>
    <hyperlink ref="H1:I1" location="Index!A1" display="Regresar al Índice" xr:uid="{00000000-0004-0000-AA00-000000000000}"/>
  </hyperlink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249"/>
  <dimension ref="A1:I159"/>
  <sheetViews>
    <sheetView workbookViewId="0"/>
  </sheetViews>
  <sheetFormatPr baseColWidth="10" defaultColWidth="9.140625" defaultRowHeight="14.25" x14ac:dyDescent="0.2"/>
  <cols>
    <col min="1" max="1" width="11.28515625" style="198" bestFit="1" customWidth="1"/>
    <col min="2" max="3" width="9.42578125" style="198" bestFit="1" customWidth="1"/>
    <col min="4" max="16384" width="9.140625" style="198"/>
  </cols>
  <sheetData>
    <row r="1" spans="1:9" ht="15" x14ac:dyDescent="0.25">
      <c r="A1" s="63" t="s">
        <v>1290</v>
      </c>
      <c r="H1" s="408" t="s">
        <v>38</v>
      </c>
      <c r="I1" s="408"/>
    </row>
    <row r="6" spans="1:9" x14ac:dyDescent="0.2">
      <c r="A6" s="198" t="s">
        <v>552</v>
      </c>
      <c r="B6" s="198" t="s">
        <v>991</v>
      </c>
      <c r="C6" s="198" t="s">
        <v>989</v>
      </c>
    </row>
    <row r="7" spans="1:9" x14ac:dyDescent="0.2">
      <c r="A7" s="200">
        <v>41640</v>
      </c>
      <c r="B7" s="201">
        <v>96.914787292480469</v>
      </c>
      <c r="C7" s="201">
        <v>-3.3949601650238037</v>
      </c>
    </row>
    <row r="8" spans="1:9" x14ac:dyDescent="0.2">
      <c r="A8" s="200">
        <v>41671</v>
      </c>
      <c r="B8" s="201">
        <v>97.342681884765625</v>
      </c>
      <c r="C8" s="201">
        <v>-3.2043488025665283</v>
      </c>
      <c r="G8" s="198" t="s">
        <v>1102</v>
      </c>
    </row>
    <row r="9" spans="1:9" x14ac:dyDescent="0.2">
      <c r="A9" s="200">
        <v>41699</v>
      </c>
      <c r="B9" s="201">
        <v>97.004753112792969</v>
      </c>
      <c r="C9" s="201">
        <v>-4.0646529197692871</v>
      </c>
      <c r="G9" s="198" t="s">
        <v>1096</v>
      </c>
    </row>
    <row r="10" spans="1:9" x14ac:dyDescent="0.2">
      <c r="A10" s="200">
        <v>41730</v>
      </c>
      <c r="B10" s="201">
        <v>97.947616577148438</v>
      </c>
      <c r="C10" s="201">
        <v>-2.3581326007843018</v>
      </c>
    </row>
    <row r="11" spans="1:9" x14ac:dyDescent="0.2">
      <c r="A11" s="200">
        <v>41760</v>
      </c>
      <c r="B11" s="201">
        <v>96.713531494140625</v>
      </c>
      <c r="C11" s="201">
        <v>-2.9405639171600342</v>
      </c>
    </row>
    <row r="12" spans="1:9" x14ac:dyDescent="0.2">
      <c r="A12" s="200">
        <v>41791</v>
      </c>
      <c r="B12" s="201">
        <v>98.129264831542969</v>
      </c>
      <c r="C12" s="201">
        <v>-2.1753623485565186</v>
      </c>
    </row>
    <row r="13" spans="1:9" x14ac:dyDescent="0.2">
      <c r="A13" s="200">
        <v>41821</v>
      </c>
      <c r="B13" s="201">
        <v>95.434463500976563</v>
      </c>
      <c r="C13" s="201">
        <v>-5.0403132438659668</v>
      </c>
    </row>
    <row r="14" spans="1:9" x14ac:dyDescent="0.2">
      <c r="A14" s="200">
        <v>41852</v>
      </c>
      <c r="B14" s="201">
        <v>94.822616577148438</v>
      </c>
      <c r="C14" s="201">
        <v>-5.222200870513916</v>
      </c>
    </row>
    <row r="15" spans="1:9" x14ac:dyDescent="0.2">
      <c r="A15" s="200">
        <v>41883</v>
      </c>
      <c r="B15" s="201">
        <v>94.119071960449219</v>
      </c>
      <c r="C15" s="201">
        <v>-5.8679003715515137</v>
      </c>
    </row>
    <row r="16" spans="1:9" x14ac:dyDescent="0.2">
      <c r="A16" s="200">
        <v>41913</v>
      </c>
      <c r="B16" s="201">
        <v>94.707855224609375</v>
      </c>
      <c r="C16" s="201">
        <v>-4.3037734031677246</v>
      </c>
    </row>
    <row r="17" spans="1:3" x14ac:dyDescent="0.2">
      <c r="A17" s="200">
        <v>41944</v>
      </c>
      <c r="B17" s="201">
        <v>93.183708190917969</v>
      </c>
      <c r="C17" s="201">
        <v>-5.3058395385742188</v>
      </c>
    </row>
    <row r="18" spans="1:3" x14ac:dyDescent="0.2">
      <c r="A18" s="200">
        <v>41974</v>
      </c>
      <c r="B18" s="201">
        <v>93.609291076660156</v>
      </c>
      <c r="C18" s="201">
        <v>-6.227942943572998</v>
      </c>
    </row>
    <row r="19" spans="1:3" x14ac:dyDescent="0.2">
      <c r="A19" s="200">
        <v>42005</v>
      </c>
      <c r="B19" s="201">
        <v>95.033103942871094</v>
      </c>
      <c r="C19" s="201">
        <v>-1.9415854215621948</v>
      </c>
    </row>
    <row r="20" spans="1:3" x14ac:dyDescent="0.2">
      <c r="A20" s="200">
        <v>42036</v>
      </c>
      <c r="B20" s="201">
        <v>97.088371276855469</v>
      </c>
      <c r="C20" s="201">
        <v>-0.26125293970108032</v>
      </c>
    </row>
    <row r="21" spans="1:3" x14ac:dyDescent="0.2">
      <c r="A21" s="200">
        <v>42064</v>
      </c>
      <c r="B21" s="201">
        <v>97.017440795898438</v>
      </c>
      <c r="C21" s="201">
        <v>1.3079444877803326E-2</v>
      </c>
    </row>
    <row r="22" spans="1:3" x14ac:dyDescent="0.2">
      <c r="A22" s="200">
        <v>42095</v>
      </c>
      <c r="B22" s="201">
        <v>95.506553649902344</v>
      </c>
      <c r="C22" s="201">
        <v>-2.4922127723693848</v>
      </c>
    </row>
    <row r="23" spans="1:3" x14ac:dyDescent="0.2">
      <c r="A23" s="200">
        <v>42125</v>
      </c>
      <c r="B23" s="201">
        <v>97.011672973632813</v>
      </c>
      <c r="C23" s="201">
        <v>0.30827277898788452</v>
      </c>
    </row>
    <row r="24" spans="1:3" x14ac:dyDescent="0.2">
      <c r="A24" s="200">
        <v>42156</v>
      </c>
      <c r="B24" s="201">
        <v>96.782157897949219</v>
      </c>
      <c r="C24" s="201">
        <v>-1.3727881908416748</v>
      </c>
    </row>
    <row r="25" spans="1:3" x14ac:dyDescent="0.2">
      <c r="A25" s="200">
        <v>42186</v>
      </c>
      <c r="B25" s="201">
        <v>95.1651611328125</v>
      </c>
      <c r="C25" s="201">
        <v>-0.28218564391136169</v>
      </c>
    </row>
    <row r="26" spans="1:3" x14ac:dyDescent="0.2">
      <c r="A26" s="200">
        <v>42217</v>
      </c>
      <c r="B26" s="201">
        <v>98.021430969238281</v>
      </c>
      <c r="C26" s="201">
        <v>3.3734719753265381</v>
      </c>
    </row>
    <row r="27" spans="1:3" x14ac:dyDescent="0.2">
      <c r="A27" s="200">
        <v>42248</v>
      </c>
      <c r="B27" s="201">
        <v>94.208457946777344</v>
      </c>
      <c r="C27" s="201">
        <v>9.4971172511577606E-2</v>
      </c>
    </row>
    <row r="28" spans="1:3" x14ac:dyDescent="0.2">
      <c r="A28" s="200">
        <v>42278</v>
      </c>
      <c r="B28" s="201">
        <v>95.1317138671875</v>
      </c>
      <c r="C28" s="201">
        <v>0.44754329323768616</v>
      </c>
    </row>
    <row r="29" spans="1:3" x14ac:dyDescent="0.2">
      <c r="A29" s="200">
        <v>42309</v>
      </c>
      <c r="B29" s="201">
        <v>95.08673095703125</v>
      </c>
      <c r="C29" s="201">
        <v>2.042227029800415</v>
      </c>
    </row>
    <row r="30" spans="1:3" x14ac:dyDescent="0.2">
      <c r="A30" s="200">
        <v>42339</v>
      </c>
      <c r="B30" s="201">
        <v>97.432647705078125</v>
      </c>
      <c r="C30" s="201">
        <v>4.0843772888183594</v>
      </c>
    </row>
    <row r="31" spans="1:3" x14ac:dyDescent="0.2">
      <c r="A31" s="200">
        <v>42370</v>
      </c>
      <c r="B31" s="201">
        <v>96.879615783691406</v>
      </c>
      <c r="C31" s="201">
        <v>1.9430196285247803</v>
      </c>
    </row>
    <row r="32" spans="1:3" x14ac:dyDescent="0.2">
      <c r="A32" s="200">
        <v>42401</v>
      </c>
      <c r="B32" s="201">
        <v>96.876731872558594</v>
      </c>
      <c r="C32" s="201">
        <v>-0.21798636019229889</v>
      </c>
    </row>
    <row r="33" spans="1:3" x14ac:dyDescent="0.2">
      <c r="A33" s="200">
        <v>42430</v>
      </c>
      <c r="B33" s="201">
        <v>97.620063781738281</v>
      </c>
      <c r="C33" s="201">
        <v>0.62114912271499634</v>
      </c>
    </row>
    <row r="34" spans="1:3" x14ac:dyDescent="0.2">
      <c r="A34" s="200">
        <v>42461</v>
      </c>
      <c r="B34" s="201">
        <v>96.959770202636719</v>
      </c>
      <c r="C34" s="201">
        <v>1.5215883255004883</v>
      </c>
    </row>
    <row r="35" spans="1:3" x14ac:dyDescent="0.2">
      <c r="A35" s="200">
        <v>42491</v>
      </c>
      <c r="B35" s="201">
        <v>97.004173278808594</v>
      </c>
      <c r="C35" s="201">
        <v>-7.7307140454649925E-3</v>
      </c>
    </row>
    <row r="36" spans="1:3" x14ac:dyDescent="0.2">
      <c r="A36" s="200">
        <v>42522</v>
      </c>
      <c r="B36" s="201">
        <v>95.831794738769531</v>
      </c>
      <c r="C36" s="201">
        <v>-0.98196113109588623</v>
      </c>
    </row>
    <row r="37" spans="1:3" x14ac:dyDescent="0.2">
      <c r="A37" s="200">
        <v>42552</v>
      </c>
      <c r="B37" s="201">
        <v>95.195724487304688</v>
      </c>
      <c r="C37" s="201">
        <v>3.21161188185215E-2</v>
      </c>
    </row>
    <row r="38" spans="1:3" x14ac:dyDescent="0.2">
      <c r="A38" s="200">
        <v>42583</v>
      </c>
      <c r="B38" s="201">
        <v>97.26483154296875</v>
      </c>
      <c r="C38" s="201">
        <v>-0.77187144756317139</v>
      </c>
    </row>
    <row r="39" spans="1:3" x14ac:dyDescent="0.2">
      <c r="A39" s="200">
        <v>42614</v>
      </c>
      <c r="B39" s="201">
        <v>94.791473388671875</v>
      </c>
      <c r="C39" s="201">
        <v>0.61885678768157959</v>
      </c>
    </row>
    <row r="40" spans="1:3" x14ac:dyDescent="0.2">
      <c r="A40" s="200">
        <v>42644</v>
      </c>
      <c r="B40" s="201">
        <v>98.04449462890625</v>
      </c>
      <c r="C40" s="201">
        <v>3.0618398189544678</v>
      </c>
    </row>
    <row r="41" spans="1:3" x14ac:dyDescent="0.2">
      <c r="A41" s="200">
        <v>42675</v>
      </c>
      <c r="B41" s="201">
        <v>98.402610778808594</v>
      </c>
      <c r="C41" s="201">
        <v>3.4872162342071533</v>
      </c>
    </row>
    <row r="42" spans="1:3" x14ac:dyDescent="0.2">
      <c r="A42" s="200">
        <v>42705</v>
      </c>
      <c r="B42" s="201">
        <v>97.9891357421875</v>
      </c>
      <c r="C42" s="201">
        <v>0.5711514949798584</v>
      </c>
    </row>
    <row r="43" spans="1:3" x14ac:dyDescent="0.2">
      <c r="A43" s="200">
        <v>42736</v>
      </c>
      <c r="B43" s="201">
        <v>97.784996032714844</v>
      </c>
      <c r="C43" s="201">
        <v>0.93454152345657349</v>
      </c>
    </row>
    <row r="44" spans="1:3" x14ac:dyDescent="0.2">
      <c r="A44" s="200">
        <v>42767</v>
      </c>
      <c r="B44" s="201">
        <v>98.023162841796875</v>
      </c>
      <c r="C44" s="201">
        <v>1.1833914518356323</v>
      </c>
    </row>
    <row r="45" spans="1:3" x14ac:dyDescent="0.2">
      <c r="A45" s="200">
        <v>42795</v>
      </c>
      <c r="B45" s="201">
        <v>98.810317993164063</v>
      </c>
      <c r="C45" s="201">
        <v>1.2192721366882324</v>
      </c>
    </row>
    <row r="46" spans="1:3" x14ac:dyDescent="0.2">
      <c r="A46" s="200">
        <v>42826</v>
      </c>
      <c r="B46" s="201">
        <v>99.388145446777344</v>
      </c>
      <c r="C46" s="201">
        <v>2.5045182704925537</v>
      </c>
    </row>
    <row r="47" spans="1:3" x14ac:dyDescent="0.2">
      <c r="A47" s="200">
        <v>42856</v>
      </c>
      <c r="B47" s="201">
        <v>100.84425354003906</v>
      </c>
      <c r="C47" s="201">
        <v>3.9586753845214844</v>
      </c>
    </row>
    <row r="48" spans="1:3" x14ac:dyDescent="0.2">
      <c r="A48" s="200">
        <v>42887</v>
      </c>
      <c r="B48" s="201">
        <v>100.22086334228516</v>
      </c>
      <c r="C48" s="201">
        <v>4.5799713134765625</v>
      </c>
    </row>
    <row r="49" spans="1:3" x14ac:dyDescent="0.2">
      <c r="A49" s="200">
        <v>42917</v>
      </c>
      <c r="B49" s="201">
        <v>96.998985290527344</v>
      </c>
      <c r="C49" s="201">
        <v>1.8942666053771973</v>
      </c>
    </row>
    <row r="50" spans="1:3" x14ac:dyDescent="0.2">
      <c r="A50" s="200">
        <v>42948</v>
      </c>
      <c r="B50" s="201">
        <v>99.905998229980469</v>
      </c>
      <c r="C50" s="201">
        <v>2.7154386043548584</v>
      </c>
    </row>
    <row r="51" spans="1:3" x14ac:dyDescent="0.2">
      <c r="A51" s="200">
        <v>42979</v>
      </c>
      <c r="B51" s="201">
        <v>97.1927490234375</v>
      </c>
      <c r="C51" s="201">
        <v>2.5332190990447998</v>
      </c>
    </row>
    <row r="52" spans="1:3" x14ac:dyDescent="0.2">
      <c r="A52" s="200">
        <v>43009</v>
      </c>
      <c r="B52" s="201">
        <v>101.26003265380859</v>
      </c>
      <c r="C52" s="201">
        <v>3.2796721458435059</v>
      </c>
    </row>
    <row r="53" spans="1:3" x14ac:dyDescent="0.2">
      <c r="A53" s="200">
        <v>43040</v>
      </c>
      <c r="B53" s="201">
        <v>101.73348236083984</v>
      </c>
      <c r="C53" s="201">
        <v>3.3849422931671143</v>
      </c>
    </row>
    <row r="54" spans="1:3" x14ac:dyDescent="0.2">
      <c r="A54" s="200">
        <v>43070</v>
      </c>
      <c r="B54" s="201">
        <v>99.562301635742188</v>
      </c>
      <c r="C54" s="201">
        <v>1.6054493188858032</v>
      </c>
    </row>
    <row r="55" spans="1:3" x14ac:dyDescent="0.2">
      <c r="A55" s="200">
        <v>43101</v>
      </c>
      <c r="B55" s="201">
        <v>98.550819396972656</v>
      </c>
      <c r="C55" s="201">
        <v>0.78317064046859741</v>
      </c>
    </row>
    <row r="56" spans="1:3" x14ac:dyDescent="0.2">
      <c r="A56" s="200">
        <v>43132</v>
      </c>
      <c r="B56" s="201">
        <v>99.870246887207031</v>
      </c>
      <c r="C56" s="201">
        <v>1.8843342065811157</v>
      </c>
    </row>
    <row r="57" spans="1:3" x14ac:dyDescent="0.2">
      <c r="A57" s="200">
        <v>43160</v>
      </c>
      <c r="B57" s="201">
        <v>100.26181030273438</v>
      </c>
      <c r="C57" s="201">
        <v>1.468968391418457</v>
      </c>
    </row>
    <row r="58" spans="1:3" x14ac:dyDescent="0.2">
      <c r="A58" s="200">
        <v>43191</v>
      </c>
      <c r="B58" s="201">
        <v>99.19842529296875</v>
      </c>
      <c r="C58" s="201">
        <v>-0.19088810682296753</v>
      </c>
    </row>
    <row r="59" spans="1:3" x14ac:dyDescent="0.2">
      <c r="A59" s="200">
        <v>43221</v>
      </c>
      <c r="B59" s="201">
        <v>99.30914306640625</v>
      </c>
      <c r="C59" s="201">
        <v>-1.5222587585449219</v>
      </c>
    </row>
    <row r="60" spans="1:3" x14ac:dyDescent="0.2">
      <c r="A60" s="200">
        <v>43252</v>
      </c>
      <c r="B60" s="201">
        <v>98.416450500488281</v>
      </c>
      <c r="C60" s="201">
        <v>-1.8004363775253296</v>
      </c>
    </row>
    <row r="61" spans="1:3" x14ac:dyDescent="0.2">
      <c r="A61" s="200">
        <v>43282</v>
      </c>
      <c r="B61" s="201">
        <v>98.399154663085938</v>
      </c>
      <c r="C61" s="201">
        <v>1.4434887170791626</v>
      </c>
    </row>
    <row r="62" spans="1:3" x14ac:dyDescent="0.2">
      <c r="A62" s="200">
        <v>43313</v>
      </c>
      <c r="B62" s="201">
        <v>98.876060485839844</v>
      </c>
      <c r="C62" s="201">
        <v>-1.0309067964553833</v>
      </c>
    </row>
    <row r="63" spans="1:3" x14ac:dyDescent="0.2">
      <c r="A63" s="200">
        <v>43344</v>
      </c>
      <c r="B63" s="201">
        <v>97.055496215820313</v>
      </c>
      <c r="C63" s="201">
        <v>-0.14121712744235992</v>
      </c>
    </row>
    <row r="64" spans="1:3" x14ac:dyDescent="0.2">
      <c r="A64" s="200">
        <v>43374</v>
      </c>
      <c r="B64" s="201">
        <v>98.118888854980469</v>
      </c>
      <c r="C64" s="201">
        <v>-3.1020569801330566</v>
      </c>
    </row>
    <row r="65" spans="1:3" x14ac:dyDescent="0.2">
      <c r="A65" s="200">
        <v>43405</v>
      </c>
      <c r="B65" s="201">
        <v>99.607284545898438</v>
      </c>
      <c r="C65" s="201">
        <v>-2.0899686813354492</v>
      </c>
    </row>
    <row r="66" spans="1:3" x14ac:dyDescent="0.2">
      <c r="A66" s="200">
        <v>43435</v>
      </c>
      <c r="B66" s="201">
        <v>99.715126037597656</v>
      </c>
      <c r="C66" s="201">
        <v>0.15349625051021576</v>
      </c>
    </row>
    <row r="67" spans="1:3" x14ac:dyDescent="0.2">
      <c r="A67" s="200">
        <v>43466</v>
      </c>
      <c r="B67" s="201">
        <v>99.527702331542969</v>
      </c>
      <c r="C67" s="201">
        <v>0.99124789237976074</v>
      </c>
    </row>
    <row r="68" spans="1:3" x14ac:dyDescent="0.2">
      <c r="A68" s="200">
        <v>43497</v>
      </c>
      <c r="B68" s="201">
        <v>99.891006469726563</v>
      </c>
      <c r="C68" s="201">
        <v>2.0786553621292114E-2</v>
      </c>
    </row>
    <row r="69" spans="1:3" x14ac:dyDescent="0.2">
      <c r="A69" s="200">
        <v>43525</v>
      </c>
      <c r="B69" s="201">
        <v>98.619438171386719</v>
      </c>
      <c r="C69" s="201">
        <v>-1.6380834579467773</v>
      </c>
    </row>
    <row r="70" spans="1:3" x14ac:dyDescent="0.2">
      <c r="A70" s="200">
        <v>43556</v>
      </c>
      <c r="B70" s="201">
        <v>96.958038330078125</v>
      </c>
      <c r="C70" s="201">
        <v>-2.2584905624389648</v>
      </c>
    </row>
    <row r="71" spans="1:3" x14ac:dyDescent="0.2">
      <c r="A71" s="200">
        <v>43586</v>
      </c>
      <c r="B71" s="201">
        <v>96.357719421386719</v>
      </c>
      <c r="C71" s="201">
        <v>-2.9719555377960205</v>
      </c>
    </row>
    <row r="72" spans="1:3" x14ac:dyDescent="0.2">
      <c r="A72" s="200">
        <v>43617</v>
      </c>
      <c r="B72" s="201">
        <v>96.117828369140625</v>
      </c>
      <c r="C72" s="201">
        <v>-2.3356075286865234</v>
      </c>
    </row>
    <row r="73" spans="1:3" x14ac:dyDescent="0.2">
      <c r="A73" s="200">
        <v>43647</v>
      </c>
      <c r="B73" s="201">
        <v>96.784461975097656</v>
      </c>
      <c r="C73" s="201">
        <v>-1.6409620046615601</v>
      </c>
    </row>
    <row r="74" spans="1:3" x14ac:dyDescent="0.2">
      <c r="A74" s="200">
        <v>43678</v>
      </c>
      <c r="B74" s="201">
        <v>95.484062194824219</v>
      </c>
      <c r="C74" s="201">
        <v>-3.4305555820465088</v>
      </c>
    </row>
    <row r="75" spans="1:3" x14ac:dyDescent="0.2">
      <c r="A75" s="200">
        <v>43709</v>
      </c>
      <c r="B75" s="201">
        <v>96.313896179199219</v>
      </c>
      <c r="C75" s="201">
        <v>-0.76409894227981567</v>
      </c>
    </row>
    <row r="76" spans="1:3" x14ac:dyDescent="0.2">
      <c r="A76" s="200">
        <v>43739</v>
      </c>
      <c r="B76" s="201">
        <v>96.839820861816406</v>
      </c>
      <c r="C76" s="201">
        <v>-1.303589940071106</v>
      </c>
    </row>
    <row r="77" spans="1:3" x14ac:dyDescent="0.2">
      <c r="A77" s="200">
        <v>43770</v>
      </c>
      <c r="B77" s="201">
        <v>98.045074462890625</v>
      </c>
      <c r="C77" s="201">
        <v>-1.5683692693710327</v>
      </c>
    </row>
    <row r="78" spans="1:3" x14ac:dyDescent="0.2">
      <c r="A78" s="200">
        <v>43800</v>
      </c>
      <c r="B78" s="201">
        <v>95.594207763671875</v>
      </c>
      <c r="C78" s="201">
        <v>-4.1326913833618164</v>
      </c>
    </row>
    <row r="79" spans="1:3" x14ac:dyDescent="0.2">
      <c r="A79" s="200">
        <v>43831</v>
      </c>
      <c r="B79" s="201">
        <v>94.320907592773438</v>
      </c>
      <c r="C79" s="201">
        <v>-5.2315030097961426</v>
      </c>
    </row>
    <row r="80" spans="1:3" x14ac:dyDescent="0.2">
      <c r="A80" s="200">
        <v>43862</v>
      </c>
      <c r="B80" s="201">
        <v>94.108688354492188</v>
      </c>
      <c r="C80" s="201">
        <v>-5.7886271476745605</v>
      </c>
    </row>
    <row r="81" spans="1:3" x14ac:dyDescent="0.2">
      <c r="A81" s="200">
        <v>43891</v>
      </c>
      <c r="B81" s="201">
        <v>93.874565124511719</v>
      </c>
      <c r="C81" s="201">
        <v>-4.8112959861755371</v>
      </c>
    </row>
    <row r="82" spans="1:3" x14ac:dyDescent="0.2">
      <c r="A82" s="200">
        <v>43922</v>
      </c>
      <c r="B82" s="201">
        <v>88.138381958007813</v>
      </c>
      <c r="C82" s="201">
        <v>-9.0963640213012695</v>
      </c>
    </row>
    <row r="83" spans="1:3" x14ac:dyDescent="0.2">
      <c r="A83" s="200">
        <v>43952</v>
      </c>
      <c r="B83" s="201">
        <v>86.376060485839844</v>
      </c>
      <c r="C83" s="201">
        <v>-10.35896110534668</v>
      </c>
    </row>
    <row r="84" spans="1:3" x14ac:dyDescent="0.2">
      <c r="A84" s="200">
        <v>43983</v>
      </c>
      <c r="B84" s="201">
        <v>81.845130920410156</v>
      </c>
      <c r="C84" s="201">
        <v>-14.849167823791504</v>
      </c>
    </row>
    <row r="85" spans="1:3" x14ac:dyDescent="0.2">
      <c r="A85" s="200">
        <v>44013</v>
      </c>
      <c r="B85" s="201">
        <v>80.921295166015625</v>
      </c>
      <c r="C85" s="201">
        <v>-16.390199661254883</v>
      </c>
    </row>
    <row r="86" spans="1:3" x14ac:dyDescent="0.2">
      <c r="A86" s="200">
        <v>44044</v>
      </c>
      <c r="B86" s="201">
        <v>81.219436645507813</v>
      </c>
      <c r="C86" s="201">
        <v>-14.939273834228516</v>
      </c>
    </row>
    <row r="87" spans="1:3" x14ac:dyDescent="0.2">
      <c r="A87" s="200">
        <v>44075</v>
      </c>
      <c r="B87" s="201">
        <v>85.185226440429688</v>
      </c>
      <c r="C87" s="201">
        <v>-11.554583549499512</v>
      </c>
    </row>
    <row r="88" spans="1:3" x14ac:dyDescent="0.2">
      <c r="A88" s="200">
        <v>44105</v>
      </c>
      <c r="B88" s="201">
        <v>83.161674499511719</v>
      </c>
      <c r="C88" s="201">
        <v>-14.124505996704102</v>
      </c>
    </row>
    <row r="89" spans="1:3" x14ac:dyDescent="0.2">
      <c r="A89" s="200">
        <v>44136</v>
      </c>
      <c r="B89" s="201">
        <v>86.431999206542969</v>
      </c>
      <c r="C89" s="201">
        <v>-11.844629287719727</v>
      </c>
    </row>
    <row r="90" spans="1:3" x14ac:dyDescent="0.2">
      <c r="A90" s="200">
        <v>44166</v>
      </c>
      <c r="B90" s="201">
        <v>85.838020324707031</v>
      </c>
      <c r="C90" s="201">
        <v>-10.205835342407227</v>
      </c>
    </row>
    <row r="91" spans="1:3" x14ac:dyDescent="0.2">
      <c r="A91" s="200">
        <v>44197</v>
      </c>
      <c r="B91" s="201">
        <v>85.632148742675781</v>
      </c>
      <c r="C91" s="201">
        <v>-9.2119121551513672</v>
      </c>
    </row>
    <row r="92" spans="1:3" x14ac:dyDescent="0.2">
      <c r="A92" s="200">
        <v>44228</v>
      </c>
      <c r="B92" s="201">
        <v>85.167350769042969</v>
      </c>
      <c r="C92" s="201">
        <v>-9.5010757446289063</v>
      </c>
    </row>
    <row r="93" spans="1:3" x14ac:dyDescent="0.2">
      <c r="A93" s="200">
        <v>44256</v>
      </c>
      <c r="B93" s="201">
        <v>87.206474304199219</v>
      </c>
      <c r="C93" s="201">
        <v>-7.1031923294067383</v>
      </c>
    </row>
    <row r="94" spans="1:3" x14ac:dyDescent="0.2">
      <c r="A94" s="200">
        <v>44287</v>
      </c>
      <c r="B94" s="201">
        <v>88.103775024414063</v>
      </c>
      <c r="C94" s="201">
        <v>-3.9264317601919174E-2</v>
      </c>
    </row>
    <row r="95" spans="1:3" x14ac:dyDescent="0.2">
      <c r="A95" s="200">
        <v>44317</v>
      </c>
      <c r="B95" s="201">
        <v>88.546905517578125</v>
      </c>
      <c r="C95" s="201">
        <v>2.5132484436035156</v>
      </c>
    </row>
    <row r="96" spans="1:3" x14ac:dyDescent="0.2">
      <c r="A96" s="200">
        <v>44348</v>
      </c>
      <c r="B96" s="201">
        <v>88.870933532714844</v>
      </c>
      <c r="C96" s="201">
        <v>8.5842647552490234</v>
      </c>
    </row>
    <row r="97" spans="1:4" x14ac:dyDescent="0.2">
      <c r="A97" s="200">
        <v>44378</v>
      </c>
      <c r="B97" s="201">
        <v>88.514945983886719</v>
      </c>
      <c r="C97" s="201">
        <v>9.3839960098266602</v>
      </c>
    </row>
    <row r="98" spans="1:4" x14ac:dyDescent="0.2">
      <c r="A98" s="200">
        <v>44409</v>
      </c>
      <c r="B98" s="201">
        <v>89.6279296875</v>
      </c>
      <c r="C98" s="201">
        <v>10.352808952331543</v>
      </c>
    </row>
    <row r="99" spans="1:4" x14ac:dyDescent="0.2">
      <c r="A99" s="200">
        <v>44440</v>
      </c>
      <c r="B99" s="201">
        <v>89.092201232910156</v>
      </c>
      <c r="C99" s="201">
        <v>4.5864462852478027</v>
      </c>
    </row>
    <row r="100" spans="1:4" x14ac:dyDescent="0.2">
      <c r="A100" s="198">
        <v>44470</v>
      </c>
      <c r="B100" s="198">
        <v>89.569107055664063</v>
      </c>
      <c r="C100" s="198">
        <v>7.7047901153564453</v>
      </c>
      <c r="D100" s="198">
        <v>5.3529469039288458E-3</v>
      </c>
    </row>
    <row r="159" spans="2:2" x14ac:dyDescent="0.2">
      <c r="B159" s="413"/>
    </row>
  </sheetData>
  <mergeCells count="1">
    <mergeCell ref="H1:I1"/>
  </mergeCells>
  <hyperlinks>
    <hyperlink ref="H1:I1" location="Index!A1" display="Regresar al Índice" xr:uid="{00000000-0004-0000-AB00-000000000000}"/>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Hoja250"/>
  <dimension ref="A1:I159"/>
  <sheetViews>
    <sheetView workbookViewId="0"/>
  </sheetViews>
  <sheetFormatPr baseColWidth="10" defaultColWidth="9.140625" defaultRowHeight="14.25" x14ac:dyDescent="0.2"/>
  <cols>
    <col min="1" max="1" width="9.42578125" style="198" bestFit="1" customWidth="1"/>
    <col min="2" max="2" width="11.28515625" style="198" bestFit="1" customWidth="1"/>
    <col min="3" max="3" width="9.140625" style="198"/>
    <col min="4" max="4" width="9.42578125" style="198" bestFit="1" customWidth="1"/>
    <col min="5" max="16384" width="9.140625" style="198"/>
  </cols>
  <sheetData>
    <row r="1" spans="1:9" ht="15" x14ac:dyDescent="0.25">
      <c r="A1" s="63" t="s">
        <v>1291</v>
      </c>
      <c r="H1" s="408" t="s">
        <v>38</v>
      </c>
      <c r="I1" s="408"/>
    </row>
    <row r="6" spans="1:9" x14ac:dyDescent="0.2">
      <c r="A6" s="198" t="s">
        <v>990</v>
      </c>
      <c r="B6" s="198" t="s">
        <v>552</v>
      </c>
      <c r="C6" s="198" t="s">
        <v>2</v>
      </c>
      <c r="D6" s="198" t="s">
        <v>989</v>
      </c>
    </row>
    <row r="7" spans="1:9" x14ac:dyDescent="0.2">
      <c r="A7" s="358">
        <v>72</v>
      </c>
      <c r="B7" s="359">
        <v>44470</v>
      </c>
      <c r="C7" s="13" t="s">
        <v>26</v>
      </c>
      <c r="D7" s="360">
        <v>35.212371826171875</v>
      </c>
    </row>
    <row r="8" spans="1:9" x14ac:dyDescent="0.2">
      <c r="A8" s="358">
        <v>72</v>
      </c>
      <c r="B8" s="359">
        <v>44470</v>
      </c>
      <c r="C8" s="13" t="s">
        <v>31</v>
      </c>
      <c r="D8" s="360">
        <v>21.493572235107422</v>
      </c>
      <c r="G8" s="13" t="s">
        <v>1103</v>
      </c>
    </row>
    <row r="9" spans="1:9" x14ac:dyDescent="0.2">
      <c r="A9" s="358">
        <v>72</v>
      </c>
      <c r="B9" s="359">
        <v>44470</v>
      </c>
      <c r="C9" s="13" t="s">
        <v>24</v>
      </c>
      <c r="D9" s="360">
        <v>21.265050888061523</v>
      </c>
      <c r="G9" s="13" t="s">
        <v>1098</v>
      </c>
    </row>
    <row r="10" spans="1:9" x14ac:dyDescent="0.2">
      <c r="A10" s="358">
        <v>72</v>
      </c>
      <c r="B10" s="359">
        <v>44470</v>
      </c>
      <c r="C10" s="13" t="s">
        <v>5</v>
      </c>
      <c r="D10" s="360">
        <v>14.168902397155762</v>
      </c>
    </row>
    <row r="11" spans="1:9" x14ac:dyDescent="0.2">
      <c r="A11" s="358">
        <v>72</v>
      </c>
      <c r="B11" s="359">
        <v>44470</v>
      </c>
      <c r="C11" s="13" t="s">
        <v>22</v>
      </c>
      <c r="D11" s="360">
        <v>10.274444580078125</v>
      </c>
    </row>
    <row r="12" spans="1:9" x14ac:dyDescent="0.2">
      <c r="A12" s="358">
        <v>72</v>
      </c>
      <c r="B12" s="359">
        <v>44470</v>
      </c>
      <c r="C12" s="13" t="s">
        <v>6</v>
      </c>
      <c r="D12" s="360">
        <v>9.9293575286865234</v>
      </c>
    </row>
    <row r="13" spans="1:9" x14ac:dyDescent="0.2">
      <c r="A13" s="358">
        <v>72</v>
      </c>
      <c r="B13" s="359">
        <v>44470</v>
      </c>
      <c r="C13" s="13" t="s">
        <v>0</v>
      </c>
      <c r="D13" s="360">
        <v>7.7047901153564453</v>
      </c>
    </row>
    <row r="14" spans="1:9" x14ac:dyDescent="0.2">
      <c r="A14" s="358">
        <v>72</v>
      </c>
      <c r="B14" s="359">
        <v>44470</v>
      </c>
      <c r="C14" s="13" t="s">
        <v>28</v>
      </c>
      <c r="D14" s="360">
        <v>6.407780647277832</v>
      </c>
    </row>
    <row r="15" spans="1:9" x14ac:dyDescent="0.2">
      <c r="A15" s="358">
        <v>72</v>
      </c>
      <c r="B15" s="359">
        <v>44470</v>
      </c>
      <c r="C15" s="13" t="s">
        <v>20</v>
      </c>
      <c r="D15" s="360">
        <v>4.9946303367614746</v>
      </c>
    </row>
    <row r="16" spans="1:9" x14ac:dyDescent="0.2">
      <c r="A16" s="358">
        <v>72</v>
      </c>
      <c r="B16" s="359">
        <v>44470</v>
      </c>
      <c r="C16" s="13" t="s">
        <v>12</v>
      </c>
      <c r="D16" s="360">
        <v>4.2166175842285156</v>
      </c>
    </row>
    <row r="17" spans="1:4" x14ac:dyDescent="0.2">
      <c r="A17" s="358">
        <v>72</v>
      </c>
      <c r="B17" s="359">
        <v>44470</v>
      </c>
      <c r="C17" s="13" t="s">
        <v>4</v>
      </c>
      <c r="D17" s="360">
        <v>4.0934576988220215</v>
      </c>
    </row>
    <row r="18" spans="1:4" x14ac:dyDescent="0.2">
      <c r="A18" s="358">
        <v>72</v>
      </c>
      <c r="B18" s="359">
        <v>44470</v>
      </c>
      <c r="C18" s="13" t="s">
        <v>27</v>
      </c>
      <c r="D18" s="360">
        <v>3.5034065246582031</v>
      </c>
    </row>
    <row r="19" spans="1:4" x14ac:dyDescent="0.2">
      <c r="A19" s="358">
        <v>72</v>
      </c>
      <c r="B19" s="359">
        <v>44470</v>
      </c>
      <c r="C19" s="13" t="s">
        <v>23</v>
      </c>
      <c r="D19" s="360">
        <v>3.0879199504852295</v>
      </c>
    </row>
    <row r="20" spans="1:4" x14ac:dyDescent="0.2">
      <c r="A20" s="358">
        <v>72</v>
      </c>
      <c r="B20" s="359">
        <v>44470</v>
      </c>
      <c r="C20" s="13" t="s">
        <v>25</v>
      </c>
      <c r="D20" s="360">
        <v>2.9051427841186523</v>
      </c>
    </row>
    <row r="21" spans="1:4" x14ac:dyDescent="0.2">
      <c r="A21" s="358">
        <v>72</v>
      </c>
      <c r="B21" s="359">
        <v>44470</v>
      </c>
      <c r="C21" s="13" t="s">
        <v>14</v>
      </c>
      <c r="D21" s="360">
        <v>1.9995657205581665</v>
      </c>
    </row>
    <row r="22" spans="1:4" x14ac:dyDescent="0.2">
      <c r="A22" s="358">
        <v>72</v>
      </c>
      <c r="B22" s="359">
        <v>44470</v>
      </c>
      <c r="C22" s="13" t="s">
        <v>30</v>
      </c>
      <c r="D22" s="360">
        <v>1.0382652282714844</v>
      </c>
    </row>
    <row r="23" spans="1:4" x14ac:dyDescent="0.2">
      <c r="A23" s="358">
        <v>72</v>
      </c>
      <c r="B23" s="359">
        <v>44470</v>
      </c>
      <c r="C23" s="13" t="s">
        <v>32</v>
      </c>
      <c r="D23" s="360">
        <v>0.95855289697647095</v>
      </c>
    </row>
    <row r="24" spans="1:4" x14ac:dyDescent="0.2">
      <c r="A24" s="358">
        <v>72</v>
      </c>
      <c r="B24" s="359">
        <v>44470</v>
      </c>
      <c r="C24" s="13" t="s">
        <v>18</v>
      </c>
      <c r="D24" s="360">
        <v>0.75518524646759033</v>
      </c>
    </row>
    <row r="25" spans="1:4" x14ac:dyDescent="0.2">
      <c r="A25" s="358">
        <v>72</v>
      </c>
      <c r="B25" s="359">
        <v>44470</v>
      </c>
      <c r="C25" s="13" t="s">
        <v>11</v>
      </c>
      <c r="D25" s="360">
        <v>0.50222456455230713</v>
      </c>
    </row>
    <row r="26" spans="1:4" x14ac:dyDescent="0.2">
      <c r="A26" s="358">
        <v>72</v>
      </c>
      <c r="B26" s="359">
        <v>44470</v>
      </c>
      <c r="C26" s="13" t="s">
        <v>8</v>
      </c>
      <c r="D26" s="360">
        <v>-0.83658397197723389</v>
      </c>
    </row>
    <row r="27" spans="1:4" x14ac:dyDescent="0.2">
      <c r="A27" s="358">
        <v>72</v>
      </c>
      <c r="B27" s="359">
        <v>44470</v>
      </c>
      <c r="C27" s="13" t="s">
        <v>17</v>
      </c>
      <c r="D27" s="360">
        <v>-1.1924011707305908</v>
      </c>
    </row>
    <row r="28" spans="1:4" x14ac:dyDescent="0.2">
      <c r="A28" s="358">
        <v>72</v>
      </c>
      <c r="B28" s="359">
        <v>44470</v>
      </c>
      <c r="C28" s="13" t="s">
        <v>10</v>
      </c>
      <c r="D28" s="360">
        <v>-1.2455054521560669</v>
      </c>
    </row>
    <row r="29" spans="1:4" x14ac:dyDescent="0.2">
      <c r="A29" s="358">
        <v>72</v>
      </c>
      <c r="B29" s="359">
        <v>44470</v>
      </c>
      <c r="C29" s="13" t="s">
        <v>21</v>
      </c>
      <c r="D29" s="360">
        <v>-1.4689012765884399</v>
      </c>
    </row>
    <row r="30" spans="1:4" x14ac:dyDescent="0.2">
      <c r="A30" s="358">
        <v>72</v>
      </c>
      <c r="B30" s="359">
        <v>44470</v>
      </c>
      <c r="C30" s="13" t="s">
        <v>1</v>
      </c>
      <c r="D30" s="360">
        <v>-1.5432909727096558</v>
      </c>
    </row>
    <row r="31" spans="1:4" x14ac:dyDescent="0.2">
      <c r="A31" s="358">
        <v>72</v>
      </c>
      <c r="B31" s="359">
        <v>44470</v>
      </c>
      <c r="C31" s="13" t="s">
        <v>9</v>
      </c>
      <c r="D31" s="360">
        <v>-1.8384698629379272</v>
      </c>
    </row>
    <row r="32" spans="1:4" x14ac:dyDescent="0.2">
      <c r="A32" s="358">
        <v>72</v>
      </c>
      <c r="B32" s="359">
        <v>44470</v>
      </c>
      <c r="C32" s="13" t="s">
        <v>16</v>
      </c>
      <c r="D32" s="360">
        <v>-2.2282693386077881</v>
      </c>
    </row>
    <row r="33" spans="1:4" x14ac:dyDescent="0.2">
      <c r="A33" s="358">
        <v>72</v>
      </c>
      <c r="B33" s="359">
        <v>44470</v>
      </c>
      <c r="C33" s="13" t="s">
        <v>19</v>
      </c>
      <c r="D33" s="360">
        <v>-3.6333920955657959</v>
      </c>
    </row>
    <row r="34" spans="1:4" x14ac:dyDescent="0.2">
      <c r="A34" s="358">
        <v>72</v>
      </c>
      <c r="B34" s="359">
        <v>44470</v>
      </c>
      <c r="C34" s="13" t="s">
        <v>33</v>
      </c>
      <c r="D34" s="360">
        <v>-4.1448836326599121</v>
      </c>
    </row>
    <row r="35" spans="1:4" x14ac:dyDescent="0.2">
      <c r="A35" s="358">
        <v>72</v>
      </c>
      <c r="B35" s="359">
        <v>44470</v>
      </c>
      <c r="C35" s="13" t="s">
        <v>7</v>
      </c>
      <c r="D35" s="360">
        <v>-4.1469688415527344</v>
      </c>
    </row>
    <row r="36" spans="1:4" x14ac:dyDescent="0.2">
      <c r="A36" s="358">
        <v>72</v>
      </c>
      <c r="B36" s="359">
        <v>44470</v>
      </c>
      <c r="C36" s="13" t="s">
        <v>15</v>
      </c>
      <c r="D36" s="360">
        <v>-4.9047460556030273</v>
      </c>
    </row>
    <row r="37" spans="1:4" x14ac:dyDescent="0.2">
      <c r="A37" s="358">
        <v>72</v>
      </c>
      <c r="B37" s="359">
        <v>44470</v>
      </c>
      <c r="C37" s="13" t="s">
        <v>13</v>
      </c>
      <c r="D37" s="360">
        <v>-6.1420392990112305</v>
      </c>
    </row>
    <row r="38" spans="1:4" x14ac:dyDescent="0.2">
      <c r="A38" s="358">
        <v>72</v>
      </c>
      <c r="B38" s="359">
        <v>44470</v>
      </c>
      <c r="C38" s="13" t="s">
        <v>29</v>
      </c>
      <c r="D38" s="360">
        <v>-7.6391425132751465</v>
      </c>
    </row>
    <row r="39" spans="1:4" x14ac:dyDescent="0.2">
      <c r="A39" s="358">
        <v>72</v>
      </c>
      <c r="B39" s="359">
        <v>44470</v>
      </c>
      <c r="C39" s="13" t="s">
        <v>3</v>
      </c>
      <c r="D39" s="360">
        <v>-8.8205318450927734</v>
      </c>
    </row>
    <row r="159" spans="2:2" x14ac:dyDescent="0.2">
      <c r="B159" s="413"/>
    </row>
  </sheetData>
  <mergeCells count="1">
    <mergeCell ref="H1:I1"/>
  </mergeCells>
  <hyperlinks>
    <hyperlink ref="H1:I1" location="Index!A1" display="Regresar al Índice" xr:uid="{00000000-0004-0000-AC00-000000000000}"/>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C048-523E-4DEA-9106-C2C90A21A5DD}">
  <sheetPr codeName="Hoja108"/>
  <dimension ref="A1:I159"/>
  <sheetViews>
    <sheetView topLeftCell="A7" workbookViewId="0"/>
  </sheetViews>
  <sheetFormatPr baseColWidth="10" defaultRowHeight="14.25" x14ac:dyDescent="0.2"/>
  <cols>
    <col min="1" max="16384" width="11.42578125" style="10"/>
  </cols>
  <sheetData>
    <row r="1" spans="1:9" ht="15" x14ac:dyDescent="0.25">
      <c r="A1" s="63" t="s">
        <v>1292</v>
      </c>
      <c r="H1" s="408" t="s">
        <v>38</v>
      </c>
      <c r="I1" s="408"/>
    </row>
    <row r="7" spans="1:9" x14ac:dyDescent="0.2">
      <c r="A7" s="355" t="s">
        <v>1104</v>
      </c>
    </row>
    <row r="8" spans="1:9" x14ac:dyDescent="0.2">
      <c r="A8" s="355" t="s">
        <v>540</v>
      </c>
    </row>
    <row r="10" spans="1:9" x14ac:dyDescent="0.2">
      <c r="C10" s="357"/>
    </row>
    <row r="11" spans="1:9" ht="15" x14ac:dyDescent="0.25">
      <c r="D11" s="299" t="s">
        <v>541</v>
      </c>
      <c r="E11" s="299" t="s">
        <v>542</v>
      </c>
      <c r="F11" s="299" t="s">
        <v>543</v>
      </c>
      <c r="G11" s="299" t="s">
        <v>544</v>
      </c>
      <c r="H11" s="299" t="s">
        <v>545</v>
      </c>
      <c r="I11" s="299" t="s">
        <v>546</v>
      </c>
    </row>
    <row r="12" spans="1:9" x14ac:dyDescent="0.2">
      <c r="A12" s="300">
        <v>2016</v>
      </c>
      <c r="B12" s="301" t="s">
        <v>39</v>
      </c>
      <c r="C12" s="301" t="s">
        <v>0</v>
      </c>
      <c r="D12" s="302">
        <v>2</v>
      </c>
      <c r="E12" s="302">
        <v>0</v>
      </c>
      <c r="F12" s="302">
        <v>7</v>
      </c>
      <c r="G12" s="302">
        <v>9</v>
      </c>
      <c r="H12" s="303">
        <v>4.4400000000000004</v>
      </c>
      <c r="I12" s="302">
        <v>142</v>
      </c>
    </row>
    <row r="13" spans="1:9" x14ac:dyDescent="0.2">
      <c r="A13" s="300"/>
      <c r="B13" s="304" t="s">
        <v>40</v>
      </c>
      <c r="C13" s="304" t="s">
        <v>0</v>
      </c>
      <c r="D13" s="305">
        <v>5</v>
      </c>
      <c r="E13" s="305">
        <v>0</v>
      </c>
      <c r="F13" s="305">
        <v>6</v>
      </c>
      <c r="G13" s="305">
        <v>11</v>
      </c>
      <c r="H13" s="306">
        <v>3.78</v>
      </c>
      <c r="I13" s="305">
        <v>121</v>
      </c>
    </row>
    <row r="14" spans="1:9" x14ac:dyDescent="0.2">
      <c r="A14" s="300"/>
      <c r="B14" s="301" t="s">
        <v>41</v>
      </c>
      <c r="C14" s="301" t="s">
        <v>0</v>
      </c>
      <c r="D14" s="302">
        <v>4</v>
      </c>
      <c r="E14" s="302">
        <v>0</v>
      </c>
      <c r="F14" s="302">
        <v>30</v>
      </c>
      <c r="G14" s="302">
        <v>34</v>
      </c>
      <c r="H14" s="303">
        <v>19.78</v>
      </c>
      <c r="I14" s="302">
        <v>633</v>
      </c>
    </row>
    <row r="15" spans="1:9" x14ac:dyDescent="0.2">
      <c r="A15" s="300"/>
      <c r="B15" s="304" t="s">
        <v>42</v>
      </c>
      <c r="C15" s="304" t="s">
        <v>0</v>
      </c>
      <c r="D15" s="305">
        <v>2</v>
      </c>
      <c r="E15" s="305">
        <v>1</v>
      </c>
      <c r="F15" s="305">
        <v>30</v>
      </c>
      <c r="G15" s="305">
        <v>33</v>
      </c>
      <c r="H15" s="306">
        <v>13.53</v>
      </c>
      <c r="I15" s="305">
        <v>433</v>
      </c>
    </row>
    <row r="16" spans="1:9" x14ac:dyDescent="0.2">
      <c r="A16" s="300"/>
      <c r="B16" s="301" t="s">
        <v>43</v>
      </c>
      <c r="C16" s="301" t="s">
        <v>0</v>
      </c>
      <c r="D16" s="302">
        <v>2</v>
      </c>
      <c r="E16" s="302">
        <v>4</v>
      </c>
      <c r="F16" s="302">
        <v>56</v>
      </c>
      <c r="G16" s="302">
        <v>62</v>
      </c>
      <c r="H16" s="303">
        <v>13.63</v>
      </c>
      <c r="I16" s="302">
        <v>436</v>
      </c>
    </row>
    <row r="17" spans="1:9" x14ac:dyDescent="0.2">
      <c r="A17" s="300"/>
      <c r="B17" s="304" t="s">
        <v>44</v>
      </c>
      <c r="C17" s="304" t="s">
        <v>0</v>
      </c>
      <c r="D17" s="305">
        <v>3</v>
      </c>
      <c r="E17" s="305">
        <v>6</v>
      </c>
      <c r="F17" s="305">
        <v>128</v>
      </c>
      <c r="G17" s="305">
        <v>137</v>
      </c>
      <c r="H17" s="306">
        <v>33.53</v>
      </c>
      <c r="I17" s="306">
        <v>1073</v>
      </c>
    </row>
    <row r="18" spans="1:9" x14ac:dyDescent="0.2">
      <c r="A18" s="300"/>
      <c r="B18" s="301" t="s">
        <v>45</v>
      </c>
      <c r="C18" s="301" t="s">
        <v>0</v>
      </c>
      <c r="D18" s="302">
        <v>2</v>
      </c>
      <c r="E18" s="302">
        <v>2</v>
      </c>
      <c r="F18" s="302">
        <v>64</v>
      </c>
      <c r="G18" s="302">
        <v>68</v>
      </c>
      <c r="H18" s="303">
        <v>27.94</v>
      </c>
      <c r="I18" s="302">
        <v>894</v>
      </c>
    </row>
    <row r="19" spans="1:9" x14ac:dyDescent="0.2">
      <c r="A19" s="300"/>
      <c r="B19" s="304" t="s">
        <v>46</v>
      </c>
      <c r="C19" s="304" t="s">
        <v>0</v>
      </c>
      <c r="D19" s="305">
        <v>1</v>
      </c>
      <c r="E19" s="305">
        <v>8</v>
      </c>
      <c r="F19" s="305">
        <v>43</v>
      </c>
      <c r="G19" s="305">
        <v>52</v>
      </c>
      <c r="H19" s="306">
        <v>27.91</v>
      </c>
      <c r="I19" s="305">
        <v>893</v>
      </c>
    </row>
    <row r="20" spans="1:9" x14ac:dyDescent="0.2">
      <c r="A20" s="300"/>
      <c r="B20" s="301" t="s">
        <v>47</v>
      </c>
      <c r="C20" s="301" t="s">
        <v>0</v>
      </c>
      <c r="D20" s="302">
        <v>1</v>
      </c>
      <c r="E20" s="302">
        <v>9</v>
      </c>
      <c r="F20" s="302">
        <v>28</v>
      </c>
      <c r="G20" s="302">
        <v>38</v>
      </c>
      <c r="H20" s="303">
        <v>27.34</v>
      </c>
      <c r="I20" s="302">
        <v>875</v>
      </c>
    </row>
    <row r="21" spans="1:9" x14ac:dyDescent="0.2">
      <c r="A21" s="300"/>
      <c r="B21" s="304" t="s">
        <v>48</v>
      </c>
      <c r="C21" s="304" t="s">
        <v>0</v>
      </c>
      <c r="D21" s="305">
        <v>20</v>
      </c>
      <c r="E21" s="305">
        <v>5</v>
      </c>
      <c r="F21" s="305">
        <v>28</v>
      </c>
      <c r="G21" s="305">
        <v>53</v>
      </c>
      <c r="H21" s="306">
        <v>22.88</v>
      </c>
      <c r="I21" s="305">
        <v>732</v>
      </c>
    </row>
    <row r="22" spans="1:9" x14ac:dyDescent="0.2">
      <c r="A22" s="300"/>
      <c r="B22" s="301" t="s">
        <v>49</v>
      </c>
      <c r="C22" s="301" t="s">
        <v>0</v>
      </c>
      <c r="D22" s="302">
        <v>8</v>
      </c>
      <c r="E22" s="302">
        <v>6</v>
      </c>
      <c r="F22" s="302">
        <v>51</v>
      </c>
      <c r="G22" s="302">
        <v>65</v>
      </c>
      <c r="H22" s="303">
        <v>29</v>
      </c>
      <c r="I22" s="302">
        <v>928</v>
      </c>
    </row>
    <row r="23" spans="1:9" x14ac:dyDescent="0.2">
      <c r="A23" s="300"/>
      <c r="B23" s="304" t="s">
        <v>50</v>
      </c>
      <c r="C23" s="304" t="s">
        <v>0</v>
      </c>
      <c r="D23" s="305">
        <v>1</v>
      </c>
      <c r="E23" s="305">
        <v>10</v>
      </c>
      <c r="F23" s="305">
        <v>51</v>
      </c>
      <c r="G23" s="305">
        <v>62</v>
      </c>
      <c r="H23" s="306">
        <v>34.53</v>
      </c>
      <c r="I23" s="306">
        <v>1105</v>
      </c>
    </row>
    <row r="24" spans="1:9" x14ac:dyDescent="0.2">
      <c r="A24" s="300">
        <v>2017</v>
      </c>
      <c r="B24" s="301" t="s">
        <v>39</v>
      </c>
      <c r="C24" s="301" t="s">
        <v>0</v>
      </c>
      <c r="D24" s="302">
        <v>15</v>
      </c>
      <c r="E24" s="302">
        <v>6</v>
      </c>
      <c r="F24" s="302">
        <v>21</v>
      </c>
      <c r="G24" s="302">
        <v>42</v>
      </c>
      <c r="H24" s="303">
        <v>18.66</v>
      </c>
      <c r="I24" s="302">
        <v>597</v>
      </c>
    </row>
    <row r="25" spans="1:9" x14ac:dyDescent="0.2">
      <c r="A25" s="300"/>
      <c r="B25" s="304" t="s">
        <v>40</v>
      </c>
      <c r="C25" s="304" t="s">
        <v>0</v>
      </c>
      <c r="D25" s="305">
        <v>3</v>
      </c>
      <c r="E25" s="305">
        <v>4</v>
      </c>
      <c r="F25" s="305">
        <v>29</v>
      </c>
      <c r="G25" s="305">
        <v>36</v>
      </c>
      <c r="H25" s="306">
        <v>23.44</v>
      </c>
      <c r="I25" s="305">
        <v>750</v>
      </c>
    </row>
    <row r="26" spans="1:9" x14ac:dyDescent="0.2">
      <c r="A26" s="300"/>
      <c r="B26" s="301" t="s">
        <v>41</v>
      </c>
      <c r="C26" s="301" t="s">
        <v>0</v>
      </c>
      <c r="D26" s="302">
        <v>1</v>
      </c>
      <c r="E26" s="302">
        <v>7</v>
      </c>
      <c r="F26" s="302">
        <v>61</v>
      </c>
      <c r="G26" s="302">
        <v>69</v>
      </c>
      <c r="H26" s="303">
        <v>35.630000000000003</v>
      </c>
      <c r="I26" s="303">
        <v>1140</v>
      </c>
    </row>
    <row r="27" spans="1:9" x14ac:dyDescent="0.2">
      <c r="A27" s="300"/>
      <c r="B27" s="304" t="s">
        <v>42</v>
      </c>
      <c r="C27" s="304" t="s">
        <v>0</v>
      </c>
      <c r="D27" s="305">
        <v>1</v>
      </c>
      <c r="E27" s="305">
        <v>1</v>
      </c>
      <c r="F27" s="305">
        <v>57</v>
      </c>
      <c r="G27" s="305">
        <v>59</v>
      </c>
      <c r="H27" s="306">
        <v>28.63</v>
      </c>
      <c r="I27" s="305">
        <v>916</v>
      </c>
    </row>
    <row r="28" spans="1:9" x14ac:dyDescent="0.2">
      <c r="A28" s="300"/>
      <c r="B28" s="301" t="s">
        <v>43</v>
      </c>
      <c r="C28" s="301" t="s">
        <v>0</v>
      </c>
      <c r="D28" s="302">
        <v>0</v>
      </c>
      <c r="E28" s="302">
        <v>4</v>
      </c>
      <c r="F28" s="302">
        <v>107</v>
      </c>
      <c r="G28" s="302">
        <v>111</v>
      </c>
      <c r="H28" s="303">
        <v>26.41</v>
      </c>
      <c r="I28" s="302">
        <v>845</v>
      </c>
    </row>
    <row r="29" spans="1:9" x14ac:dyDescent="0.2">
      <c r="A29" s="300"/>
      <c r="B29" s="304" t="s">
        <v>44</v>
      </c>
      <c r="C29" s="304" t="s">
        <v>0</v>
      </c>
      <c r="D29" s="305">
        <v>0</v>
      </c>
      <c r="E29" s="305">
        <v>6</v>
      </c>
      <c r="F29" s="305">
        <v>41</v>
      </c>
      <c r="G29" s="305">
        <v>47</v>
      </c>
      <c r="H29" s="306">
        <v>24.72</v>
      </c>
      <c r="I29" s="305">
        <v>791</v>
      </c>
    </row>
    <row r="30" spans="1:9" x14ac:dyDescent="0.2">
      <c r="A30" s="300"/>
      <c r="B30" s="301" t="s">
        <v>45</v>
      </c>
      <c r="C30" s="301" t="s">
        <v>0</v>
      </c>
      <c r="D30" s="302">
        <v>1</v>
      </c>
      <c r="E30" s="302">
        <v>3</v>
      </c>
      <c r="F30" s="302">
        <v>45</v>
      </c>
      <c r="G30" s="302">
        <v>49</v>
      </c>
      <c r="H30" s="303">
        <v>21.03</v>
      </c>
      <c r="I30" s="302">
        <v>673</v>
      </c>
    </row>
    <row r="31" spans="1:9" x14ac:dyDescent="0.2">
      <c r="A31" s="300"/>
      <c r="B31" s="304" t="s">
        <v>46</v>
      </c>
      <c r="C31" s="304" t="s">
        <v>0</v>
      </c>
      <c r="D31" s="305">
        <v>3</v>
      </c>
      <c r="E31" s="305">
        <v>5</v>
      </c>
      <c r="F31" s="305">
        <v>37</v>
      </c>
      <c r="G31" s="305">
        <v>45</v>
      </c>
      <c r="H31" s="306">
        <v>24.03</v>
      </c>
      <c r="I31" s="305">
        <v>769</v>
      </c>
    </row>
    <row r="32" spans="1:9" x14ac:dyDescent="0.2">
      <c r="A32" s="300"/>
      <c r="B32" s="301" t="s">
        <v>47</v>
      </c>
      <c r="C32" s="301" t="s">
        <v>0</v>
      </c>
      <c r="D32" s="302">
        <v>2</v>
      </c>
      <c r="E32" s="302">
        <v>7</v>
      </c>
      <c r="F32" s="302">
        <v>49</v>
      </c>
      <c r="G32" s="302">
        <v>58</v>
      </c>
      <c r="H32" s="303">
        <v>25.5</v>
      </c>
      <c r="I32" s="302">
        <v>816</v>
      </c>
    </row>
    <row r="33" spans="1:9" x14ac:dyDescent="0.2">
      <c r="A33" s="300"/>
      <c r="B33" s="304" t="s">
        <v>48</v>
      </c>
      <c r="C33" s="304" t="s">
        <v>0</v>
      </c>
      <c r="D33" s="305">
        <v>0</v>
      </c>
      <c r="E33" s="305">
        <v>5</v>
      </c>
      <c r="F33" s="305">
        <v>77</v>
      </c>
      <c r="G33" s="305">
        <v>82</v>
      </c>
      <c r="H33" s="306">
        <v>30.97</v>
      </c>
      <c r="I33" s="305">
        <v>991</v>
      </c>
    </row>
    <row r="34" spans="1:9" x14ac:dyDescent="0.2">
      <c r="A34" s="300"/>
      <c r="B34" s="301" t="s">
        <v>49</v>
      </c>
      <c r="C34" s="301" t="s">
        <v>0</v>
      </c>
      <c r="D34" s="302">
        <v>1</v>
      </c>
      <c r="E34" s="302">
        <v>6</v>
      </c>
      <c r="F34" s="302">
        <v>55</v>
      </c>
      <c r="G34" s="302">
        <v>62</v>
      </c>
      <c r="H34" s="303">
        <v>28.59</v>
      </c>
      <c r="I34" s="302">
        <v>915</v>
      </c>
    </row>
    <row r="35" spans="1:9" x14ac:dyDescent="0.2">
      <c r="A35" s="300"/>
      <c r="B35" s="304" t="s">
        <v>50</v>
      </c>
      <c r="C35" s="304" t="s">
        <v>0</v>
      </c>
      <c r="D35" s="305">
        <v>3</v>
      </c>
      <c r="E35" s="305">
        <v>7</v>
      </c>
      <c r="F35" s="305">
        <v>130</v>
      </c>
      <c r="G35" s="305">
        <v>140</v>
      </c>
      <c r="H35" s="306">
        <v>42.22</v>
      </c>
      <c r="I35" s="306">
        <v>1351</v>
      </c>
    </row>
    <row r="36" spans="1:9" x14ac:dyDescent="0.2">
      <c r="A36" s="300">
        <v>2018</v>
      </c>
      <c r="B36" s="301" t="s">
        <v>39</v>
      </c>
      <c r="C36" s="301" t="s">
        <v>0</v>
      </c>
      <c r="D36" s="302">
        <v>1</v>
      </c>
      <c r="E36" s="302">
        <v>8</v>
      </c>
      <c r="F36" s="302">
        <v>70</v>
      </c>
      <c r="G36" s="302">
        <v>79</v>
      </c>
      <c r="H36" s="303">
        <v>31.28</v>
      </c>
      <c r="I36" s="303">
        <v>1001</v>
      </c>
    </row>
    <row r="37" spans="1:9" x14ac:dyDescent="0.2">
      <c r="A37" s="300"/>
      <c r="B37" s="304" t="s">
        <v>40</v>
      </c>
      <c r="C37" s="304" t="s">
        <v>0</v>
      </c>
      <c r="D37" s="305">
        <v>0</v>
      </c>
      <c r="E37" s="305">
        <v>8</v>
      </c>
      <c r="F37" s="305">
        <v>93</v>
      </c>
      <c r="G37" s="305">
        <v>101</v>
      </c>
      <c r="H37" s="306">
        <v>40.909999999999997</v>
      </c>
      <c r="I37" s="306">
        <v>1309</v>
      </c>
    </row>
    <row r="38" spans="1:9" x14ac:dyDescent="0.2">
      <c r="A38" s="300"/>
      <c r="B38" s="301" t="s">
        <v>41</v>
      </c>
      <c r="C38" s="301" t="s">
        <v>0</v>
      </c>
      <c r="D38" s="302">
        <v>4</v>
      </c>
      <c r="E38" s="302">
        <v>22</v>
      </c>
      <c r="F38" s="302">
        <v>100</v>
      </c>
      <c r="G38" s="302">
        <v>126</v>
      </c>
      <c r="H38" s="303">
        <v>40.94</v>
      </c>
      <c r="I38" s="303">
        <v>1310</v>
      </c>
    </row>
    <row r="39" spans="1:9" x14ac:dyDescent="0.2">
      <c r="A39" s="300"/>
      <c r="B39" s="304" t="s">
        <v>42</v>
      </c>
      <c r="C39" s="304" t="s">
        <v>0</v>
      </c>
      <c r="D39" s="305">
        <v>0</v>
      </c>
      <c r="E39" s="305">
        <v>19</v>
      </c>
      <c r="F39" s="305">
        <v>91</v>
      </c>
      <c r="G39" s="305">
        <v>110</v>
      </c>
      <c r="H39" s="306">
        <v>43.22</v>
      </c>
      <c r="I39" s="306">
        <v>1383</v>
      </c>
    </row>
    <row r="40" spans="1:9" x14ac:dyDescent="0.2">
      <c r="A40" s="300"/>
      <c r="B40" s="301" t="s">
        <v>43</v>
      </c>
      <c r="C40" s="301" t="s">
        <v>0</v>
      </c>
      <c r="D40" s="302">
        <v>0</v>
      </c>
      <c r="E40" s="302">
        <v>21</v>
      </c>
      <c r="F40" s="302">
        <v>125</v>
      </c>
      <c r="G40" s="302">
        <v>146</v>
      </c>
      <c r="H40" s="303">
        <v>46.5</v>
      </c>
      <c r="I40" s="303">
        <v>1488</v>
      </c>
    </row>
    <row r="41" spans="1:9" x14ac:dyDescent="0.2">
      <c r="A41" s="300"/>
      <c r="B41" s="304" t="s">
        <v>44</v>
      </c>
      <c r="C41" s="304" t="s">
        <v>0</v>
      </c>
      <c r="D41" s="305">
        <v>0</v>
      </c>
      <c r="E41" s="305">
        <v>26</v>
      </c>
      <c r="F41" s="305">
        <v>96</v>
      </c>
      <c r="G41" s="305">
        <v>122</v>
      </c>
      <c r="H41" s="306">
        <v>49.72</v>
      </c>
      <c r="I41" s="306">
        <v>1591</v>
      </c>
    </row>
    <row r="42" spans="1:9" x14ac:dyDescent="0.2">
      <c r="A42" s="300"/>
      <c r="B42" s="301" t="s">
        <v>45</v>
      </c>
      <c r="C42" s="301" t="s">
        <v>0</v>
      </c>
      <c r="D42" s="302">
        <v>1</v>
      </c>
      <c r="E42" s="302">
        <v>7</v>
      </c>
      <c r="F42" s="302">
        <v>74</v>
      </c>
      <c r="G42" s="302">
        <v>82</v>
      </c>
      <c r="H42" s="303">
        <v>38.72</v>
      </c>
      <c r="I42" s="303">
        <v>1239</v>
      </c>
    </row>
    <row r="43" spans="1:9" x14ac:dyDescent="0.2">
      <c r="A43" s="300"/>
      <c r="B43" s="304" t="s">
        <v>46</v>
      </c>
      <c r="C43" s="304" t="s">
        <v>0</v>
      </c>
      <c r="D43" s="305">
        <v>1</v>
      </c>
      <c r="E43" s="305">
        <v>2</v>
      </c>
      <c r="F43" s="305">
        <v>91</v>
      </c>
      <c r="G43" s="305">
        <v>94</v>
      </c>
      <c r="H43" s="306">
        <v>39.909999999999997</v>
      </c>
      <c r="I43" s="306">
        <v>1277</v>
      </c>
    </row>
    <row r="44" spans="1:9" x14ac:dyDescent="0.2">
      <c r="A44" s="300"/>
      <c r="B44" s="301" t="s">
        <v>47</v>
      </c>
      <c r="C44" s="301" t="s">
        <v>0</v>
      </c>
      <c r="D44" s="302">
        <v>1</v>
      </c>
      <c r="E44" s="302">
        <v>11</v>
      </c>
      <c r="F44" s="302">
        <v>141</v>
      </c>
      <c r="G44" s="302">
        <v>153</v>
      </c>
      <c r="H44" s="303">
        <v>51.84</v>
      </c>
      <c r="I44" s="303">
        <v>1659</v>
      </c>
    </row>
    <row r="45" spans="1:9" x14ac:dyDescent="0.2">
      <c r="A45" s="300"/>
      <c r="B45" s="304" t="s">
        <v>48</v>
      </c>
      <c r="C45" s="304" t="s">
        <v>0</v>
      </c>
      <c r="D45" s="305">
        <v>3</v>
      </c>
      <c r="E45" s="305">
        <v>8</v>
      </c>
      <c r="F45" s="305">
        <v>156</v>
      </c>
      <c r="G45" s="305">
        <v>167</v>
      </c>
      <c r="H45" s="306">
        <v>50.44</v>
      </c>
      <c r="I45" s="306">
        <v>1614</v>
      </c>
    </row>
    <row r="46" spans="1:9" x14ac:dyDescent="0.2">
      <c r="A46" s="300"/>
      <c r="B46" s="301" t="s">
        <v>49</v>
      </c>
      <c r="C46" s="301" t="s">
        <v>0</v>
      </c>
      <c r="D46" s="302">
        <v>3</v>
      </c>
      <c r="E46" s="302">
        <v>9</v>
      </c>
      <c r="F46" s="302">
        <v>151</v>
      </c>
      <c r="G46" s="302">
        <v>163</v>
      </c>
      <c r="H46" s="303">
        <v>55.72</v>
      </c>
      <c r="I46" s="303">
        <v>1783</v>
      </c>
    </row>
    <row r="47" spans="1:9" x14ac:dyDescent="0.2">
      <c r="A47" s="300"/>
      <c r="B47" s="304" t="s">
        <v>50</v>
      </c>
      <c r="C47" s="304" t="s">
        <v>0</v>
      </c>
      <c r="D47" s="305">
        <v>5</v>
      </c>
      <c r="E47" s="305">
        <v>11</v>
      </c>
      <c r="F47" s="305">
        <v>218</v>
      </c>
      <c r="G47" s="305">
        <v>234</v>
      </c>
      <c r="H47" s="306">
        <v>67.28</v>
      </c>
      <c r="I47" s="306">
        <v>2153</v>
      </c>
    </row>
    <row r="48" spans="1:9" x14ac:dyDescent="0.2">
      <c r="A48" s="300">
        <v>2019</v>
      </c>
      <c r="B48" s="301" t="s">
        <v>39</v>
      </c>
      <c r="C48" s="301" t="s">
        <v>0</v>
      </c>
      <c r="D48" s="302">
        <v>16</v>
      </c>
      <c r="E48" s="302">
        <v>13</v>
      </c>
      <c r="F48" s="302">
        <v>148</v>
      </c>
      <c r="G48" s="302">
        <v>177</v>
      </c>
      <c r="H48" s="303">
        <v>57.78</v>
      </c>
      <c r="I48" s="303">
        <v>1849</v>
      </c>
    </row>
    <row r="49" spans="1:9" x14ac:dyDescent="0.2">
      <c r="A49" s="300"/>
      <c r="B49" s="304" t="s">
        <v>40</v>
      </c>
      <c r="C49" s="304" t="s">
        <v>0</v>
      </c>
      <c r="D49" s="305">
        <v>5</v>
      </c>
      <c r="E49" s="305">
        <v>16</v>
      </c>
      <c r="F49" s="305">
        <v>107</v>
      </c>
      <c r="G49" s="305">
        <v>128</v>
      </c>
      <c r="H49" s="306">
        <v>45.47</v>
      </c>
      <c r="I49" s="306">
        <v>1455</v>
      </c>
    </row>
    <row r="50" spans="1:9" x14ac:dyDescent="0.2">
      <c r="A50" s="300"/>
      <c r="B50" s="301" t="s">
        <v>41</v>
      </c>
      <c r="C50" s="301" t="s">
        <v>0</v>
      </c>
      <c r="D50" s="302">
        <v>2</v>
      </c>
      <c r="E50" s="302">
        <v>10</v>
      </c>
      <c r="F50" s="302">
        <v>159</v>
      </c>
      <c r="G50" s="302">
        <v>171</v>
      </c>
      <c r="H50" s="303">
        <v>67.5</v>
      </c>
      <c r="I50" s="303">
        <v>2160</v>
      </c>
    </row>
    <row r="51" spans="1:9" x14ac:dyDescent="0.2">
      <c r="A51" s="300"/>
      <c r="B51" s="304" t="s">
        <v>42</v>
      </c>
      <c r="C51" s="304" t="s">
        <v>0</v>
      </c>
      <c r="D51" s="305">
        <v>5</v>
      </c>
      <c r="E51" s="305">
        <v>3</v>
      </c>
      <c r="F51" s="305">
        <v>98</v>
      </c>
      <c r="G51" s="305">
        <v>106</v>
      </c>
      <c r="H51" s="306">
        <v>39.06</v>
      </c>
      <c r="I51" s="306">
        <v>1250</v>
      </c>
    </row>
    <row r="52" spans="1:9" x14ac:dyDescent="0.2">
      <c r="A52" s="300"/>
      <c r="B52" s="301" t="s">
        <v>43</v>
      </c>
      <c r="C52" s="301" t="s">
        <v>0</v>
      </c>
      <c r="D52" s="302">
        <v>4</v>
      </c>
      <c r="E52" s="302">
        <v>1</v>
      </c>
      <c r="F52" s="302">
        <v>97</v>
      </c>
      <c r="G52" s="302">
        <v>102</v>
      </c>
      <c r="H52" s="303">
        <v>35.47</v>
      </c>
      <c r="I52" s="303">
        <v>1135</v>
      </c>
    </row>
    <row r="53" spans="1:9" x14ac:dyDescent="0.2">
      <c r="A53" s="300"/>
      <c r="B53" s="304" t="s">
        <v>44</v>
      </c>
      <c r="C53" s="304" t="s">
        <v>0</v>
      </c>
      <c r="D53" s="305">
        <v>2</v>
      </c>
      <c r="E53" s="305">
        <v>2</v>
      </c>
      <c r="F53" s="305">
        <v>217</v>
      </c>
      <c r="G53" s="305">
        <v>221</v>
      </c>
      <c r="H53" s="306">
        <v>77.84</v>
      </c>
      <c r="I53" s="306">
        <v>2491</v>
      </c>
    </row>
    <row r="54" spans="1:9" x14ac:dyDescent="0.2">
      <c r="A54" s="300"/>
      <c r="B54" s="301" t="s">
        <v>45</v>
      </c>
      <c r="C54" s="301" t="s">
        <v>0</v>
      </c>
      <c r="D54" s="302">
        <v>1</v>
      </c>
      <c r="E54" s="302">
        <v>8</v>
      </c>
      <c r="F54" s="302">
        <v>176</v>
      </c>
      <c r="G54" s="302">
        <v>185</v>
      </c>
      <c r="H54" s="303">
        <v>64.63</v>
      </c>
      <c r="I54" s="303">
        <v>2068</v>
      </c>
    </row>
    <row r="55" spans="1:9" x14ac:dyDescent="0.2">
      <c r="A55" s="300"/>
      <c r="B55" s="304" t="s">
        <v>46</v>
      </c>
      <c r="C55" s="304" t="s">
        <v>0</v>
      </c>
      <c r="D55" s="305">
        <v>1</v>
      </c>
      <c r="E55" s="305">
        <v>4</v>
      </c>
      <c r="F55" s="305">
        <v>156</v>
      </c>
      <c r="G55" s="305">
        <v>161</v>
      </c>
      <c r="H55" s="306">
        <v>57.09</v>
      </c>
      <c r="I55" s="306">
        <v>1827</v>
      </c>
    </row>
    <row r="56" spans="1:9" x14ac:dyDescent="0.2">
      <c r="A56" s="300"/>
      <c r="B56" s="301" t="s">
        <v>47</v>
      </c>
      <c r="C56" s="301" t="s">
        <v>0</v>
      </c>
      <c r="D56" s="302">
        <v>2</v>
      </c>
      <c r="E56" s="302">
        <v>6</v>
      </c>
      <c r="F56" s="302">
        <v>238</v>
      </c>
      <c r="G56" s="302">
        <v>246</v>
      </c>
      <c r="H56" s="303">
        <v>77.06</v>
      </c>
      <c r="I56" s="303">
        <v>2466</v>
      </c>
    </row>
    <row r="57" spans="1:9" x14ac:dyDescent="0.2">
      <c r="A57" s="300"/>
      <c r="B57" s="304" t="s">
        <v>48</v>
      </c>
      <c r="C57" s="304" t="s">
        <v>0</v>
      </c>
      <c r="D57" s="305">
        <v>0</v>
      </c>
      <c r="E57" s="305">
        <v>15</v>
      </c>
      <c r="F57" s="305">
        <v>244</v>
      </c>
      <c r="G57" s="305">
        <v>259</v>
      </c>
      <c r="H57" s="306">
        <v>90.44</v>
      </c>
      <c r="I57" s="306">
        <v>2894</v>
      </c>
    </row>
    <row r="58" spans="1:9" x14ac:dyDescent="0.2">
      <c r="A58" s="300"/>
      <c r="B58" s="301" t="s">
        <v>49</v>
      </c>
      <c r="C58" s="301" t="s">
        <v>0</v>
      </c>
      <c r="D58" s="302">
        <v>4</v>
      </c>
      <c r="E58" s="302">
        <v>10</v>
      </c>
      <c r="F58" s="302">
        <v>293</v>
      </c>
      <c r="G58" s="302">
        <v>307</v>
      </c>
      <c r="H58" s="303">
        <v>96.56</v>
      </c>
      <c r="I58" s="303">
        <v>3090</v>
      </c>
    </row>
    <row r="59" spans="1:9" x14ac:dyDescent="0.2">
      <c r="A59" s="300"/>
      <c r="B59" s="304" t="s">
        <v>50</v>
      </c>
      <c r="C59" s="304" t="s">
        <v>0</v>
      </c>
      <c r="D59" s="305">
        <v>3</v>
      </c>
      <c r="E59" s="305">
        <v>9</v>
      </c>
      <c r="F59" s="305">
        <v>302</v>
      </c>
      <c r="G59" s="305">
        <v>314</v>
      </c>
      <c r="H59" s="306">
        <v>91.34</v>
      </c>
      <c r="I59" s="306">
        <v>2923</v>
      </c>
    </row>
    <row r="60" spans="1:9" x14ac:dyDescent="0.2">
      <c r="A60" s="307">
        <v>2020</v>
      </c>
      <c r="B60" s="301" t="s">
        <v>39</v>
      </c>
      <c r="C60" s="301" t="s">
        <v>0</v>
      </c>
      <c r="D60" s="302">
        <v>1</v>
      </c>
      <c r="E60" s="302">
        <v>19</v>
      </c>
      <c r="F60" s="302">
        <v>191</v>
      </c>
      <c r="G60" s="302">
        <v>211</v>
      </c>
      <c r="H60" s="303">
        <v>78.41</v>
      </c>
      <c r="I60" s="303">
        <v>2509</v>
      </c>
    </row>
    <row r="61" spans="1:9" x14ac:dyDescent="0.2">
      <c r="A61" s="307"/>
      <c r="B61" s="304" t="s">
        <v>40</v>
      </c>
      <c r="C61" s="304" t="s">
        <v>0</v>
      </c>
      <c r="D61" s="305">
        <v>5</v>
      </c>
      <c r="E61" s="305">
        <v>13</v>
      </c>
      <c r="F61" s="305">
        <v>182</v>
      </c>
      <c r="G61" s="305">
        <v>200</v>
      </c>
      <c r="H61" s="306">
        <v>74.81</v>
      </c>
      <c r="I61" s="306">
        <v>2394</v>
      </c>
    </row>
    <row r="62" spans="1:9" x14ac:dyDescent="0.2">
      <c r="A62" s="307"/>
      <c r="B62" s="301" t="s">
        <v>41</v>
      </c>
      <c r="C62" s="301" t="s">
        <v>0</v>
      </c>
      <c r="D62" s="302">
        <v>4</v>
      </c>
      <c r="E62" s="302">
        <v>23</v>
      </c>
      <c r="F62" s="302">
        <v>234</v>
      </c>
      <c r="G62" s="302">
        <v>261</v>
      </c>
      <c r="H62" s="303">
        <v>74.63</v>
      </c>
      <c r="I62" s="303">
        <v>2388</v>
      </c>
    </row>
    <row r="63" spans="1:9" x14ac:dyDescent="0.2">
      <c r="A63" s="307"/>
      <c r="B63" s="304" t="s">
        <v>42</v>
      </c>
      <c r="C63" s="304" t="s">
        <v>0</v>
      </c>
      <c r="D63" s="305">
        <v>2</v>
      </c>
      <c r="E63" s="305">
        <v>10</v>
      </c>
      <c r="F63" s="305">
        <v>142</v>
      </c>
      <c r="G63" s="305">
        <v>154</v>
      </c>
      <c r="H63" s="306">
        <v>34.53</v>
      </c>
      <c r="I63" s="306">
        <v>1105</v>
      </c>
    </row>
    <row r="64" spans="1:9" x14ac:dyDescent="0.2">
      <c r="A64" s="307"/>
      <c r="B64" s="301" t="s">
        <v>43</v>
      </c>
      <c r="C64" s="301" t="s">
        <v>0</v>
      </c>
      <c r="D64" s="302">
        <v>4</v>
      </c>
      <c r="E64" s="302">
        <v>6</v>
      </c>
      <c r="F64" s="302">
        <v>87</v>
      </c>
      <c r="G64" s="302">
        <v>97</v>
      </c>
      <c r="H64" s="303">
        <v>36.94</v>
      </c>
      <c r="I64" s="303">
        <v>1182</v>
      </c>
    </row>
    <row r="65" spans="1:9" x14ac:dyDescent="0.2">
      <c r="A65" s="307"/>
      <c r="B65" s="304" t="s">
        <v>44</v>
      </c>
      <c r="C65" s="304" t="s">
        <v>0</v>
      </c>
      <c r="D65" s="305">
        <v>1</v>
      </c>
      <c r="E65" s="305">
        <v>10</v>
      </c>
      <c r="F65" s="305">
        <v>143</v>
      </c>
      <c r="G65" s="305">
        <v>154</v>
      </c>
      <c r="H65" s="306">
        <v>52.69</v>
      </c>
      <c r="I65" s="306">
        <v>1686</v>
      </c>
    </row>
    <row r="66" spans="1:9" x14ac:dyDescent="0.2">
      <c r="A66" s="307"/>
      <c r="B66" s="301" t="s">
        <v>45</v>
      </c>
      <c r="C66" s="301" t="s">
        <v>0</v>
      </c>
      <c r="D66" s="302">
        <v>0</v>
      </c>
      <c r="E66" s="302">
        <v>11</v>
      </c>
      <c r="F66" s="302">
        <v>172</v>
      </c>
      <c r="G66" s="302">
        <v>183</v>
      </c>
      <c r="H66" s="303">
        <v>55.19</v>
      </c>
      <c r="I66" s="303">
        <v>1766</v>
      </c>
    </row>
    <row r="67" spans="1:9" x14ac:dyDescent="0.2">
      <c r="A67" s="307"/>
      <c r="B67" s="304" t="s">
        <v>46</v>
      </c>
      <c r="C67" s="304" t="s">
        <v>0</v>
      </c>
      <c r="D67" s="305">
        <v>3</v>
      </c>
      <c r="E67" s="305">
        <v>9</v>
      </c>
      <c r="F67" s="305">
        <v>161</v>
      </c>
      <c r="G67" s="305">
        <v>173</v>
      </c>
      <c r="H67" s="306">
        <v>56.38</v>
      </c>
      <c r="I67" s="306">
        <v>1804</v>
      </c>
    </row>
    <row r="68" spans="1:9" x14ac:dyDescent="0.2">
      <c r="A68" s="307"/>
      <c r="B68" s="301" t="s">
        <v>47</v>
      </c>
      <c r="C68" s="301" t="s">
        <v>0</v>
      </c>
      <c r="D68" s="302">
        <v>6</v>
      </c>
      <c r="E68" s="302">
        <v>3</v>
      </c>
      <c r="F68" s="302">
        <v>138</v>
      </c>
      <c r="G68" s="302">
        <v>147</v>
      </c>
      <c r="H68" s="303">
        <v>49.19</v>
      </c>
      <c r="I68" s="303">
        <v>1574</v>
      </c>
    </row>
    <row r="69" spans="1:9" x14ac:dyDescent="0.2">
      <c r="A69" s="307"/>
      <c r="B69" s="304" t="s">
        <v>48</v>
      </c>
      <c r="C69" s="304" t="s">
        <v>0</v>
      </c>
      <c r="D69" s="305">
        <v>4</v>
      </c>
      <c r="E69" s="305">
        <v>7</v>
      </c>
      <c r="F69" s="305">
        <v>154</v>
      </c>
      <c r="G69" s="305">
        <v>165</v>
      </c>
      <c r="H69" s="306">
        <v>64.75</v>
      </c>
      <c r="I69" s="306">
        <v>2072</v>
      </c>
    </row>
    <row r="70" spans="1:9" x14ac:dyDescent="0.2">
      <c r="A70" s="307"/>
      <c r="B70" s="301" t="s">
        <v>49</v>
      </c>
      <c r="C70" s="301" t="s">
        <v>0</v>
      </c>
      <c r="D70" s="302">
        <v>3</v>
      </c>
      <c r="E70" s="302">
        <v>7</v>
      </c>
      <c r="F70" s="302">
        <v>191</v>
      </c>
      <c r="G70" s="302">
        <v>201</v>
      </c>
      <c r="H70" s="303">
        <v>75.06</v>
      </c>
      <c r="I70" s="303">
        <v>2402</v>
      </c>
    </row>
    <row r="71" spans="1:9" x14ac:dyDescent="0.2">
      <c r="A71" s="307"/>
      <c r="B71" s="304" t="s">
        <v>50</v>
      </c>
      <c r="C71" s="304" t="s">
        <v>0</v>
      </c>
      <c r="D71" s="305">
        <v>6</v>
      </c>
      <c r="E71" s="305">
        <v>15</v>
      </c>
      <c r="F71" s="305">
        <v>324</v>
      </c>
      <c r="G71" s="305">
        <v>345</v>
      </c>
      <c r="H71" s="306">
        <v>110.09</v>
      </c>
      <c r="I71" s="306">
        <v>3523</v>
      </c>
    </row>
    <row r="72" spans="1:9" x14ac:dyDescent="0.2">
      <c r="A72" s="300">
        <v>2021</v>
      </c>
      <c r="B72" s="301" t="s">
        <v>39</v>
      </c>
      <c r="C72" s="301" t="s">
        <v>0</v>
      </c>
      <c r="D72" s="302">
        <v>1</v>
      </c>
      <c r="E72" s="302">
        <v>10</v>
      </c>
      <c r="F72" s="302">
        <v>215</v>
      </c>
      <c r="G72" s="302">
        <v>226</v>
      </c>
      <c r="H72" s="303">
        <v>83.94</v>
      </c>
      <c r="I72" s="303">
        <v>2686</v>
      </c>
    </row>
    <row r="73" spans="1:9" x14ac:dyDescent="0.2">
      <c r="A73" s="300"/>
      <c r="B73" s="304" t="s">
        <v>40</v>
      </c>
      <c r="C73" s="304" t="s">
        <v>0</v>
      </c>
      <c r="D73" s="305">
        <v>6</v>
      </c>
      <c r="E73" s="305">
        <v>12</v>
      </c>
      <c r="F73" s="305">
        <v>278</v>
      </c>
      <c r="G73" s="305">
        <v>296</v>
      </c>
      <c r="H73" s="308">
        <v>98</v>
      </c>
      <c r="I73" s="306">
        <v>3136</v>
      </c>
    </row>
    <row r="74" spans="1:9" x14ac:dyDescent="0.2">
      <c r="A74" s="300"/>
      <c r="B74" s="301" t="s">
        <v>41</v>
      </c>
      <c r="C74" s="301" t="s">
        <v>0</v>
      </c>
      <c r="D74" s="302">
        <v>6</v>
      </c>
      <c r="E74" s="302">
        <v>10</v>
      </c>
      <c r="F74" s="302">
        <v>359</v>
      </c>
      <c r="G74" s="302">
        <v>375</v>
      </c>
      <c r="H74" s="309">
        <v>126.22</v>
      </c>
      <c r="I74" s="303">
        <v>4039</v>
      </c>
    </row>
    <row r="75" spans="1:9" x14ac:dyDescent="0.2">
      <c r="A75" s="300"/>
      <c r="B75" s="304" t="s">
        <v>42</v>
      </c>
      <c r="C75" s="304" t="s">
        <v>0</v>
      </c>
      <c r="D75" s="305">
        <v>6</v>
      </c>
      <c r="E75" s="305">
        <v>23</v>
      </c>
      <c r="F75" s="305">
        <v>470</v>
      </c>
      <c r="G75" s="305">
        <v>499</v>
      </c>
      <c r="H75" s="308">
        <v>142.59</v>
      </c>
      <c r="I75" s="306">
        <v>4563</v>
      </c>
    </row>
    <row r="76" spans="1:9" x14ac:dyDescent="0.2">
      <c r="A76" s="300"/>
      <c r="B76" s="301" t="s">
        <v>43</v>
      </c>
      <c r="C76" s="301" t="s">
        <v>0</v>
      </c>
      <c r="D76" s="302">
        <v>7</v>
      </c>
      <c r="E76" s="302">
        <v>30</v>
      </c>
      <c r="F76" s="302">
        <v>431</v>
      </c>
      <c r="G76" s="302">
        <v>468</v>
      </c>
      <c r="H76" s="309">
        <v>136.72</v>
      </c>
      <c r="I76" s="303">
        <v>4375</v>
      </c>
    </row>
    <row r="77" spans="1:9" x14ac:dyDescent="0.2">
      <c r="A77" s="300"/>
      <c r="B77" s="304" t="s">
        <v>44</v>
      </c>
      <c r="C77" s="304" t="s">
        <v>0</v>
      </c>
      <c r="D77" s="305">
        <v>1</v>
      </c>
      <c r="E77" s="305">
        <v>32</v>
      </c>
      <c r="F77" s="305">
        <v>359</v>
      </c>
      <c r="G77" s="305">
        <v>392</v>
      </c>
      <c r="H77" s="308">
        <v>135.75</v>
      </c>
      <c r="I77" s="306">
        <v>4344</v>
      </c>
    </row>
    <row r="78" spans="1:9" x14ac:dyDescent="0.2">
      <c r="A78" s="300"/>
      <c r="B78" s="301" t="s">
        <v>45</v>
      </c>
      <c r="C78" s="301" t="s">
        <v>0</v>
      </c>
      <c r="D78" s="302">
        <v>12</v>
      </c>
      <c r="E78" s="302">
        <v>24</v>
      </c>
      <c r="F78" s="302">
        <v>409</v>
      </c>
      <c r="G78" s="302">
        <v>445</v>
      </c>
      <c r="H78" s="309">
        <v>141.22</v>
      </c>
      <c r="I78" s="303">
        <v>4519</v>
      </c>
    </row>
    <row r="79" spans="1:9" x14ac:dyDescent="0.2">
      <c r="A79" s="300"/>
      <c r="B79" s="304" t="s">
        <v>46</v>
      </c>
      <c r="C79" s="304" t="s">
        <v>0</v>
      </c>
      <c r="D79" s="305">
        <v>5</v>
      </c>
      <c r="E79" s="305">
        <v>23</v>
      </c>
      <c r="F79" s="305">
        <v>321</v>
      </c>
      <c r="G79" s="305">
        <v>349</v>
      </c>
      <c r="H79" s="308">
        <v>124.5</v>
      </c>
      <c r="I79" s="306">
        <v>3984</v>
      </c>
    </row>
    <row r="80" spans="1:9" x14ac:dyDescent="0.2">
      <c r="A80" s="300"/>
      <c r="B80" s="301" t="s">
        <v>47</v>
      </c>
      <c r="C80" s="301" t="s">
        <v>0</v>
      </c>
      <c r="D80" s="302">
        <v>5</v>
      </c>
      <c r="E80" s="302">
        <v>34</v>
      </c>
      <c r="F80" s="302">
        <v>339</v>
      </c>
      <c r="G80" s="302">
        <v>378</v>
      </c>
      <c r="H80" s="309">
        <v>126.56</v>
      </c>
      <c r="I80" s="303">
        <v>4050</v>
      </c>
    </row>
    <row r="159" spans="2:2" x14ac:dyDescent="0.2">
      <c r="B159" s="412"/>
    </row>
  </sheetData>
  <mergeCells count="7">
    <mergeCell ref="A72:A80"/>
    <mergeCell ref="H1:I1"/>
    <mergeCell ref="A12:A23"/>
    <mergeCell ref="A24:A35"/>
    <mergeCell ref="A36:A47"/>
    <mergeCell ref="A48:A59"/>
    <mergeCell ref="A60:A71"/>
  </mergeCells>
  <hyperlinks>
    <hyperlink ref="H1:I1" location="Index!A1" display="Regresar al Índice" xr:uid="{1C9C916B-316C-4D8D-9A89-04BBF724388F}"/>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89324-12A5-4967-AFC4-1D47D43A1E31}">
  <sheetPr codeName="Hoja109"/>
  <dimension ref="A1:I159"/>
  <sheetViews>
    <sheetView workbookViewId="0"/>
  </sheetViews>
  <sheetFormatPr baseColWidth="10" defaultRowHeight="14.25" x14ac:dyDescent="0.2"/>
  <cols>
    <col min="1" max="16384" width="11.42578125" style="10"/>
  </cols>
  <sheetData>
    <row r="1" spans="1:9" ht="15" x14ac:dyDescent="0.25">
      <c r="A1" s="63" t="s">
        <v>1293</v>
      </c>
      <c r="H1" s="408" t="s">
        <v>38</v>
      </c>
      <c r="I1" s="408"/>
    </row>
    <row r="2" spans="1:9" x14ac:dyDescent="0.2">
      <c r="A2" s="355" t="s">
        <v>540</v>
      </c>
    </row>
    <row r="6" spans="1:9" x14ac:dyDescent="0.2">
      <c r="B6" s="10" t="s">
        <v>547</v>
      </c>
      <c r="C6" s="10" t="s">
        <v>541</v>
      </c>
      <c r="D6" s="10" t="s">
        <v>542</v>
      </c>
      <c r="E6" s="10" t="s">
        <v>1105</v>
      </c>
    </row>
    <row r="7" spans="1:9" x14ac:dyDescent="0.2">
      <c r="A7" s="10" t="s">
        <v>3</v>
      </c>
      <c r="B7" s="10">
        <v>59</v>
      </c>
      <c r="C7" s="10">
        <v>0</v>
      </c>
      <c r="D7" s="10">
        <v>3</v>
      </c>
      <c r="E7" s="10">
        <v>56</v>
      </c>
    </row>
    <row r="8" spans="1:9" x14ac:dyDescent="0.2">
      <c r="A8" s="10" t="s">
        <v>4</v>
      </c>
      <c r="B8" s="10">
        <v>104</v>
      </c>
      <c r="C8" s="10">
        <v>0</v>
      </c>
      <c r="D8" s="10">
        <v>11</v>
      </c>
      <c r="E8" s="10">
        <v>93</v>
      </c>
    </row>
    <row r="9" spans="1:9" x14ac:dyDescent="0.2">
      <c r="A9" s="10" t="s">
        <v>5</v>
      </c>
      <c r="B9" s="10">
        <v>36</v>
      </c>
      <c r="C9" s="10">
        <v>1</v>
      </c>
      <c r="D9" s="10">
        <v>0</v>
      </c>
      <c r="E9" s="10">
        <v>35</v>
      </c>
    </row>
    <row r="10" spans="1:9" x14ac:dyDescent="0.2">
      <c r="A10" s="10" t="s">
        <v>6</v>
      </c>
      <c r="B10" s="10">
        <v>6</v>
      </c>
      <c r="C10" s="10">
        <v>0</v>
      </c>
      <c r="D10" s="10">
        <v>0</v>
      </c>
      <c r="E10" s="10">
        <v>6</v>
      </c>
    </row>
    <row r="11" spans="1:9" x14ac:dyDescent="0.2">
      <c r="A11" s="10" t="s">
        <v>10</v>
      </c>
      <c r="B11" s="10">
        <v>100</v>
      </c>
      <c r="C11" s="10">
        <v>1</v>
      </c>
      <c r="D11" s="10">
        <v>15</v>
      </c>
      <c r="E11" s="10">
        <v>84</v>
      </c>
    </row>
    <row r="12" spans="1:9" x14ac:dyDescent="0.2">
      <c r="A12" s="10" t="s">
        <v>11</v>
      </c>
      <c r="B12" s="10">
        <v>28</v>
      </c>
      <c r="C12" s="10">
        <v>0</v>
      </c>
      <c r="D12" s="10">
        <v>1</v>
      </c>
      <c r="E12" s="10">
        <v>27</v>
      </c>
    </row>
    <row r="13" spans="1:9" x14ac:dyDescent="0.2">
      <c r="A13" s="10" t="s">
        <v>7</v>
      </c>
      <c r="B13" s="10">
        <v>25</v>
      </c>
      <c r="C13" s="10">
        <v>0</v>
      </c>
      <c r="D13" s="10">
        <v>0</v>
      </c>
      <c r="E13" s="10">
        <v>25</v>
      </c>
    </row>
    <row r="14" spans="1:9" x14ac:dyDescent="0.2">
      <c r="A14" s="10" t="s">
        <v>8</v>
      </c>
      <c r="B14" s="10">
        <v>73</v>
      </c>
      <c r="C14" s="10">
        <v>1</v>
      </c>
      <c r="D14" s="10">
        <v>3</v>
      </c>
      <c r="E14" s="10">
        <v>69</v>
      </c>
    </row>
    <row r="15" spans="1:9" x14ac:dyDescent="0.2">
      <c r="A15" s="10" t="s">
        <v>9</v>
      </c>
      <c r="B15" s="10">
        <v>853</v>
      </c>
      <c r="C15" s="10">
        <v>11</v>
      </c>
      <c r="D15" s="10">
        <v>110</v>
      </c>
      <c r="E15" s="10">
        <v>732</v>
      </c>
    </row>
    <row r="16" spans="1:9" x14ac:dyDescent="0.2">
      <c r="A16" s="10" t="s">
        <v>12</v>
      </c>
      <c r="B16" s="10">
        <v>19</v>
      </c>
      <c r="C16" s="10">
        <v>0</v>
      </c>
      <c r="D16" s="10">
        <v>0</v>
      </c>
      <c r="E16" s="10">
        <v>19</v>
      </c>
    </row>
    <row r="17" spans="1:5" x14ac:dyDescent="0.2">
      <c r="A17" s="10" t="s">
        <v>14</v>
      </c>
      <c r="B17" s="10">
        <v>144</v>
      </c>
      <c r="C17" s="10">
        <v>0</v>
      </c>
      <c r="D17" s="10">
        <v>5</v>
      </c>
      <c r="E17" s="10">
        <v>139</v>
      </c>
    </row>
    <row r="18" spans="1:5" x14ac:dyDescent="0.2">
      <c r="A18" s="10" t="s">
        <v>15</v>
      </c>
      <c r="B18" s="10">
        <v>23</v>
      </c>
      <c r="C18" s="10">
        <v>0</v>
      </c>
      <c r="D18" s="10">
        <v>0</v>
      </c>
      <c r="E18" s="10">
        <v>23</v>
      </c>
    </row>
    <row r="19" spans="1:5" x14ac:dyDescent="0.2">
      <c r="A19" s="10" t="s">
        <v>16</v>
      </c>
      <c r="B19" s="10">
        <v>51</v>
      </c>
      <c r="C19" s="10">
        <v>0</v>
      </c>
      <c r="D19" s="10">
        <v>1</v>
      </c>
      <c r="E19" s="10">
        <v>50</v>
      </c>
    </row>
    <row r="20" spans="1:5" x14ac:dyDescent="0.2">
      <c r="A20" s="298" t="s">
        <v>0</v>
      </c>
      <c r="B20" s="298">
        <v>378</v>
      </c>
      <c r="C20" s="298">
        <v>5</v>
      </c>
      <c r="D20" s="298">
        <v>34</v>
      </c>
      <c r="E20" s="298">
        <v>339</v>
      </c>
    </row>
    <row r="21" spans="1:5" x14ac:dyDescent="0.2">
      <c r="A21" s="10" t="s">
        <v>13</v>
      </c>
      <c r="B21" s="10">
        <v>575</v>
      </c>
      <c r="C21" s="10">
        <v>9</v>
      </c>
      <c r="D21" s="10">
        <v>33</v>
      </c>
      <c r="E21" s="10">
        <v>533</v>
      </c>
    </row>
    <row r="22" spans="1:5" x14ac:dyDescent="0.2">
      <c r="A22" s="10" t="s">
        <v>17</v>
      </c>
      <c r="B22" s="10">
        <v>139</v>
      </c>
      <c r="C22" s="10">
        <v>1</v>
      </c>
      <c r="D22" s="10">
        <v>8</v>
      </c>
      <c r="E22" s="10">
        <v>130</v>
      </c>
    </row>
    <row r="23" spans="1:5" x14ac:dyDescent="0.2">
      <c r="A23" s="10" t="s">
        <v>18</v>
      </c>
      <c r="B23" s="10">
        <v>92</v>
      </c>
      <c r="C23" s="10">
        <v>0</v>
      </c>
      <c r="D23" s="10">
        <v>8</v>
      </c>
      <c r="E23" s="10">
        <v>84</v>
      </c>
    </row>
    <row r="24" spans="1:5" x14ac:dyDescent="0.2">
      <c r="A24" s="10" t="s">
        <v>19</v>
      </c>
      <c r="B24" s="10">
        <v>3</v>
      </c>
      <c r="C24" s="10">
        <v>0</v>
      </c>
      <c r="D24" s="10">
        <v>0</v>
      </c>
      <c r="E24" s="10">
        <v>3</v>
      </c>
    </row>
    <row r="25" spans="1:5" x14ac:dyDescent="0.2">
      <c r="A25" s="10" t="s">
        <v>20</v>
      </c>
      <c r="B25" s="10">
        <v>524</v>
      </c>
      <c r="C25" s="10">
        <v>6</v>
      </c>
      <c r="D25" s="10">
        <v>28</v>
      </c>
      <c r="E25" s="10">
        <v>490</v>
      </c>
    </row>
    <row r="26" spans="1:5" x14ac:dyDescent="0.2">
      <c r="A26" s="10" t="s">
        <v>21</v>
      </c>
      <c r="B26" s="10">
        <v>26</v>
      </c>
      <c r="C26" s="10">
        <v>0</v>
      </c>
      <c r="D26" s="10">
        <v>3</v>
      </c>
      <c r="E26" s="10">
        <v>23</v>
      </c>
    </row>
    <row r="27" spans="1:5" x14ac:dyDescent="0.2">
      <c r="A27" s="10" t="s">
        <v>22</v>
      </c>
      <c r="B27" s="10">
        <v>157</v>
      </c>
      <c r="C27" s="10">
        <v>1</v>
      </c>
      <c r="D27" s="10">
        <v>3</v>
      </c>
      <c r="E27" s="10">
        <v>153</v>
      </c>
    </row>
    <row r="28" spans="1:5" x14ac:dyDescent="0.2">
      <c r="A28" s="10" t="s">
        <v>23</v>
      </c>
      <c r="B28" s="10">
        <v>65</v>
      </c>
      <c r="C28" s="10">
        <v>5</v>
      </c>
      <c r="D28" s="10">
        <v>8</v>
      </c>
      <c r="E28" s="10">
        <v>52</v>
      </c>
    </row>
    <row r="29" spans="1:5" x14ac:dyDescent="0.2">
      <c r="A29" s="10" t="s">
        <v>24</v>
      </c>
      <c r="B29" s="10">
        <v>43</v>
      </c>
      <c r="C29" s="10">
        <v>0</v>
      </c>
      <c r="D29" s="10">
        <v>2</v>
      </c>
      <c r="E29" s="10">
        <v>41</v>
      </c>
    </row>
    <row r="30" spans="1:5" x14ac:dyDescent="0.2">
      <c r="A30" s="10" t="s">
        <v>25</v>
      </c>
      <c r="B30" s="10">
        <v>61</v>
      </c>
      <c r="C30" s="10">
        <v>0</v>
      </c>
      <c r="D30" s="10">
        <v>2</v>
      </c>
      <c r="E30" s="10">
        <v>59</v>
      </c>
    </row>
    <row r="31" spans="1:5" x14ac:dyDescent="0.2">
      <c r="A31" s="10" t="s">
        <v>26</v>
      </c>
      <c r="B31" s="10">
        <v>140</v>
      </c>
      <c r="C31" s="10">
        <v>0</v>
      </c>
      <c r="D31" s="10">
        <v>9</v>
      </c>
      <c r="E31" s="10">
        <v>131</v>
      </c>
    </row>
    <row r="32" spans="1:5" x14ac:dyDescent="0.2">
      <c r="A32" s="10" t="s">
        <v>27</v>
      </c>
      <c r="B32" s="10">
        <v>65</v>
      </c>
      <c r="C32" s="10">
        <v>0</v>
      </c>
      <c r="D32" s="10">
        <v>1</v>
      </c>
      <c r="E32" s="10">
        <v>64</v>
      </c>
    </row>
    <row r="33" spans="1:5" x14ac:dyDescent="0.2">
      <c r="A33" s="10" t="s">
        <v>28</v>
      </c>
      <c r="B33" s="10">
        <v>15</v>
      </c>
      <c r="C33" s="10">
        <v>0</v>
      </c>
      <c r="D33" s="10">
        <v>0</v>
      </c>
      <c r="E33" s="10">
        <v>15</v>
      </c>
    </row>
    <row r="34" spans="1:5" x14ac:dyDescent="0.2">
      <c r="A34" s="10" t="s">
        <v>29</v>
      </c>
      <c r="B34" s="10">
        <v>49</v>
      </c>
      <c r="C34" s="10">
        <v>0</v>
      </c>
      <c r="D34" s="10">
        <v>0</v>
      </c>
      <c r="E34" s="10">
        <v>49</v>
      </c>
    </row>
    <row r="35" spans="1:5" x14ac:dyDescent="0.2">
      <c r="A35" s="10" t="s">
        <v>30</v>
      </c>
      <c r="B35" s="10">
        <v>16</v>
      </c>
      <c r="C35" s="10">
        <v>0</v>
      </c>
      <c r="D35" s="10">
        <v>0</v>
      </c>
      <c r="E35" s="10">
        <v>16</v>
      </c>
    </row>
    <row r="36" spans="1:5" x14ac:dyDescent="0.2">
      <c r="A36" s="10" t="s">
        <v>31</v>
      </c>
      <c r="B36" s="10">
        <v>120</v>
      </c>
      <c r="C36" s="10">
        <v>0</v>
      </c>
      <c r="D36" s="10">
        <v>10</v>
      </c>
      <c r="E36" s="10">
        <v>110</v>
      </c>
    </row>
    <row r="37" spans="1:5" x14ac:dyDescent="0.2">
      <c r="A37" s="10" t="s">
        <v>32</v>
      </c>
      <c r="B37" s="10">
        <v>44</v>
      </c>
      <c r="C37" s="10">
        <v>0</v>
      </c>
      <c r="D37" s="10">
        <v>4</v>
      </c>
      <c r="E37" s="10">
        <v>40</v>
      </c>
    </row>
    <row r="38" spans="1:5" x14ac:dyDescent="0.2">
      <c r="A38" s="10" t="s">
        <v>33</v>
      </c>
      <c r="B38" s="10">
        <v>17</v>
      </c>
      <c r="C38" s="10">
        <v>0</v>
      </c>
      <c r="D38" s="10">
        <v>0</v>
      </c>
      <c r="E38" s="10">
        <v>17</v>
      </c>
    </row>
    <row r="39" spans="1:5" ht="15" x14ac:dyDescent="0.25">
      <c r="A39" s="294" t="s">
        <v>1</v>
      </c>
      <c r="B39" s="296">
        <v>4050</v>
      </c>
      <c r="C39" s="296">
        <v>41</v>
      </c>
      <c r="D39" s="296">
        <v>302</v>
      </c>
      <c r="E39" s="296">
        <v>3707</v>
      </c>
    </row>
    <row r="159" spans="2:2" x14ac:dyDescent="0.2">
      <c r="B159" s="412"/>
    </row>
  </sheetData>
  <mergeCells count="1">
    <mergeCell ref="H1:I1"/>
  </mergeCells>
  <hyperlinks>
    <hyperlink ref="H1:I1" location="Index!A1" display="Regresar al Índice" xr:uid="{01266EE3-42F0-4B39-85A6-61FCB389A675}"/>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F898B-B34E-47D7-908A-A1D41D0948AE}">
  <sheetPr codeName="Hoja110"/>
  <dimension ref="A1:I159"/>
  <sheetViews>
    <sheetView workbookViewId="0"/>
  </sheetViews>
  <sheetFormatPr baseColWidth="10" defaultRowHeight="14.25" x14ac:dyDescent="0.2"/>
  <cols>
    <col min="1" max="16384" width="11.42578125" style="10"/>
  </cols>
  <sheetData>
    <row r="1" spans="1:9" ht="15" x14ac:dyDescent="0.25">
      <c r="A1" s="63" t="s">
        <v>1294</v>
      </c>
      <c r="H1" s="408" t="s">
        <v>38</v>
      </c>
      <c r="I1" s="408"/>
    </row>
    <row r="2" spans="1:9" x14ac:dyDescent="0.2">
      <c r="A2" s="355" t="s">
        <v>540</v>
      </c>
    </row>
    <row r="6" spans="1:9" x14ac:dyDescent="0.2">
      <c r="B6" s="10" t="s">
        <v>547</v>
      </c>
      <c r="C6" s="10" t="s">
        <v>541</v>
      </c>
      <c r="D6" s="10" t="s">
        <v>542</v>
      </c>
      <c r="E6" s="10" t="s">
        <v>543</v>
      </c>
    </row>
    <row r="7" spans="1:9" x14ac:dyDescent="0.2">
      <c r="A7" s="10" t="s">
        <v>19</v>
      </c>
      <c r="B7" s="10">
        <v>3</v>
      </c>
      <c r="C7" s="10">
        <v>0</v>
      </c>
      <c r="D7" s="10">
        <v>0</v>
      </c>
      <c r="E7" s="10">
        <v>3</v>
      </c>
    </row>
    <row r="8" spans="1:9" x14ac:dyDescent="0.2">
      <c r="A8" s="10" t="s">
        <v>6</v>
      </c>
      <c r="B8" s="10">
        <v>6</v>
      </c>
      <c r="C8" s="10">
        <v>0</v>
      </c>
      <c r="D8" s="10">
        <v>0</v>
      </c>
      <c r="E8" s="10">
        <v>6</v>
      </c>
    </row>
    <row r="9" spans="1:9" x14ac:dyDescent="0.2">
      <c r="A9" s="10" t="s">
        <v>28</v>
      </c>
      <c r="B9" s="10">
        <v>15</v>
      </c>
      <c r="C9" s="10">
        <v>0</v>
      </c>
      <c r="D9" s="10">
        <v>0</v>
      </c>
      <c r="E9" s="10">
        <v>15</v>
      </c>
    </row>
    <row r="10" spans="1:9" x14ac:dyDescent="0.2">
      <c r="A10" s="10" t="s">
        <v>30</v>
      </c>
      <c r="B10" s="10">
        <v>16</v>
      </c>
      <c r="C10" s="10">
        <v>0</v>
      </c>
      <c r="D10" s="10">
        <v>0</v>
      </c>
      <c r="E10" s="10">
        <v>16</v>
      </c>
    </row>
    <row r="11" spans="1:9" x14ac:dyDescent="0.2">
      <c r="A11" s="10" t="s">
        <v>33</v>
      </c>
      <c r="B11" s="10">
        <v>17</v>
      </c>
      <c r="C11" s="10">
        <v>0</v>
      </c>
      <c r="D11" s="10">
        <v>0</v>
      </c>
      <c r="E11" s="10">
        <v>17</v>
      </c>
    </row>
    <row r="12" spans="1:9" x14ac:dyDescent="0.2">
      <c r="A12" s="10" t="s">
        <v>12</v>
      </c>
      <c r="B12" s="10">
        <v>19</v>
      </c>
      <c r="C12" s="10">
        <v>0</v>
      </c>
      <c r="D12" s="10">
        <v>0</v>
      </c>
      <c r="E12" s="10">
        <v>19</v>
      </c>
    </row>
    <row r="13" spans="1:9" x14ac:dyDescent="0.2">
      <c r="A13" s="10" t="s">
        <v>15</v>
      </c>
      <c r="B13" s="10">
        <v>23</v>
      </c>
      <c r="C13" s="10">
        <v>0</v>
      </c>
      <c r="D13" s="10">
        <v>0</v>
      </c>
      <c r="E13" s="10">
        <v>23</v>
      </c>
    </row>
    <row r="14" spans="1:9" x14ac:dyDescent="0.2">
      <c r="A14" s="10" t="s">
        <v>7</v>
      </c>
      <c r="B14" s="10">
        <v>25</v>
      </c>
      <c r="C14" s="10">
        <v>0</v>
      </c>
      <c r="D14" s="10">
        <v>0</v>
      </c>
      <c r="E14" s="10">
        <v>25</v>
      </c>
    </row>
    <row r="15" spans="1:9" x14ac:dyDescent="0.2">
      <c r="A15" s="10" t="s">
        <v>21</v>
      </c>
      <c r="B15" s="10">
        <v>26</v>
      </c>
      <c r="C15" s="10">
        <v>0</v>
      </c>
      <c r="D15" s="10">
        <v>3</v>
      </c>
      <c r="E15" s="10">
        <v>23</v>
      </c>
    </row>
    <row r="16" spans="1:9" x14ac:dyDescent="0.2">
      <c r="A16" s="10" t="s">
        <v>11</v>
      </c>
      <c r="B16" s="10">
        <v>28</v>
      </c>
      <c r="C16" s="10">
        <v>0</v>
      </c>
      <c r="D16" s="10">
        <v>1</v>
      </c>
      <c r="E16" s="10">
        <v>27</v>
      </c>
    </row>
    <row r="17" spans="1:5" x14ac:dyDescent="0.2">
      <c r="A17" s="10" t="s">
        <v>5</v>
      </c>
      <c r="B17" s="10">
        <v>36</v>
      </c>
      <c r="C17" s="10">
        <v>1</v>
      </c>
      <c r="D17" s="10">
        <v>0</v>
      </c>
      <c r="E17" s="10">
        <v>35</v>
      </c>
    </row>
    <row r="18" spans="1:5" x14ac:dyDescent="0.2">
      <c r="A18" s="10" t="s">
        <v>24</v>
      </c>
      <c r="B18" s="10">
        <v>43</v>
      </c>
      <c r="C18" s="10">
        <v>0</v>
      </c>
      <c r="D18" s="10">
        <v>2</v>
      </c>
      <c r="E18" s="10">
        <v>41</v>
      </c>
    </row>
    <row r="19" spans="1:5" x14ac:dyDescent="0.2">
      <c r="A19" s="10" t="s">
        <v>32</v>
      </c>
      <c r="B19" s="10">
        <v>44</v>
      </c>
      <c r="C19" s="10">
        <v>0</v>
      </c>
      <c r="D19" s="10">
        <v>4</v>
      </c>
      <c r="E19" s="10">
        <v>40</v>
      </c>
    </row>
    <row r="20" spans="1:5" x14ac:dyDescent="0.2">
      <c r="A20" s="10" t="s">
        <v>29</v>
      </c>
      <c r="B20" s="10">
        <v>49</v>
      </c>
      <c r="C20" s="10">
        <v>0</v>
      </c>
      <c r="D20" s="10">
        <v>0</v>
      </c>
      <c r="E20" s="10">
        <v>49</v>
      </c>
    </row>
    <row r="21" spans="1:5" x14ac:dyDescent="0.2">
      <c r="A21" s="10" t="s">
        <v>16</v>
      </c>
      <c r="B21" s="10">
        <v>51</v>
      </c>
      <c r="C21" s="10">
        <v>0</v>
      </c>
      <c r="D21" s="10">
        <v>1</v>
      </c>
      <c r="E21" s="10">
        <v>50</v>
      </c>
    </row>
    <row r="22" spans="1:5" x14ac:dyDescent="0.2">
      <c r="A22" s="10" t="s">
        <v>3</v>
      </c>
      <c r="B22" s="10">
        <v>59</v>
      </c>
      <c r="C22" s="10">
        <v>0</v>
      </c>
      <c r="D22" s="10">
        <v>3</v>
      </c>
      <c r="E22" s="10">
        <v>56</v>
      </c>
    </row>
    <row r="23" spans="1:5" x14ac:dyDescent="0.2">
      <c r="A23" s="10" t="s">
        <v>25</v>
      </c>
      <c r="B23" s="10">
        <v>61</v>
      </c>
      <c r="C23" s="10">
        <v>0</v>
      </c>
      <c r="D23" s="10">
        <v>2</v>
      </c>
      <c r="E23" s="10">
        <v>59</v>
      </c>
    </row>
    <row r="24" spans="1:5" x14ac:dyDescent="0.2">
      <c r="A24" s="10" t="s">
        <v>23</v>
      </c>
      <c r="B24" s="10">
        <v>65</v>
      </c>
      <c r="C24" s="10">
        <v>5</v>
      </c>
      <c r="D24" s="10">
        <v>8</v>
      </c>
      <c r="E24" s="10">
        <v>52</v>
      </c>
    </row>
    <row r="25" spans="1:5" x14ac:dyDescent="0.2">
      <c r="A25" s="10" t="s">
        <v>27</v>
      </c>
      <c r="B25" s="10">
        <v>65</v>
      </c>
      <c r="C25" s="10">
        <v>0</v>
      </c>
      <c r="D25" s="10">
        <v>1</v>
      </c>
      <c r="E25" s="10">
        <v>64</v>
      </c>
    </row>
    <row r="26" spans="1:5" x14ac:dyDescent="0.2">
      <c r="A26" s="10" t="s">
        <v>8</v>
      </c>
      <c r="B26" s="10">
        <v>73</v>
      </c>
      <c r="C26" s="10">
        <v>1</v>
      </c>
      <c r="D26" s="10">
        <v>3</v>
      </c>
      <c r="E26" s="10">
        <v>69</v>
      </c>
    </row>
    <row r="27" spans="1:5" x14ac:dyDescent="0.2">
      <c r="A27" s="10" t="s">
        <v>18</v>
      </c>
      <c r="B27" s="10">
        <v>92</v>
      </c>
      <c r="C27" s="10">
        <v>0</v>
      </c>
      <c r="D27" s="10">
        <v>8</v>
      </c>
      <c r="E27" s="10">
        <v>84</v>
      </c>
    </row>
    <row r="28" spans="1:5" x14ac:dyDescent="0.2">
      <c r="A28" s="10" t="s">
        <v>10</v>
      </c>
      <c r="B28" s="10">
        <v>100</v>
      </c>
      <c r="C28" s="10">
        <v>1</v>
      </c>
      <c r="D28" s="10">
        <v>15</v>
      </c>
      <c r="E28" s="10">
        <v>84</v>
      </c>
    </row>
    <row r="29" spans="1:5" x14ac:dyDescent="0.2">
      <c r="A29" s="10" t="s">
        <v>4</v>
      </c>
      <c r="B29" s="10">
        <v>104</v>
      </c>
      <c r="C29" s="10">
        <v>0</v>
      </c>
      <c r="D29" s="10">
        <v>11</v>
      </c>
      <c r="E29" s="10">
        <v>93</v>
      </c>
    </row>
    <row r="30" spans="1:5" x14ac:dyDescent="0.2">
      <c r="A30" s="10" t="s">
        <v>31</v>
      </c>
      <c r="B30" s="10">
        <v>120</v>
      </c>
      <c r="C30" s="10">
        <v>0</v>
      </c>
      <c r="D30" s="10">
        <v>10</v>
      </c>
      <c r="E30" s="10">
        <v>110</v>
      </c>
    </row>
    <row r="31" spans="1:5" x14ac:dyDescent="0.2">
      <c r="A31" s="10" t="s">
        <v>17</v>
      </c>
      <c r="B31" s="10">
        <v>139</v>
      </c>
      <c r="C31" s="10">
        <v>1</v>
      </c>
      <c r="D31" s="10">
        <v>8</v>
      </c>
      <c r="E31" s="10">
        <v>130</v>
      </c>
    </row>
    <row r="32" spans="1:5" x14ac:dyDescent="0.2">
      <c r="A32" s="10" t="s">
        <v>26</v>
      </c>
      <c r="B32" s="10">
        <v>140</v>
      </c>
      <c r="C32" s="10">
        <v>0</v>
      </c>
      <c r="D32" s="10">
        <v>9</v>
      </c>
      <c r="E32" s="10">
        <v>131</v>
      </c>
    </row>
    <row r="33" spans="1:5" x14ac:dyDescent="0.2">
      <c r="A33" s="10" t="s">
        <v>14</v>
      </c>
      <c r="B33" s="10">
        <v>144</v>
      </c>
      <c r="C33" s="10">
        <v>0</v>
      </c>
      <c r="D33" s="10">
        <v>5</v>
      </c>
      <c r="E33" s="10">
        <v>139</v>
      </c>
    </row>
    <row r="34" spans="1:5" x14ac:dyDescent="0.2">
      <c r="A34" s="10" t="s">
        <v>22</v>
      </c>
      <c r="B34" s="10">
        <v>157</v>
      </c>
      <c r="C34" s="10">
        <v>1</v>
      </c>
      <c r="D34" s="10">
        <v>3</v>
      </c>
      <c r="E34" s="10">
        <v>153</v>
      </c>
    </row>
    <row r="35" spans="1:5" x14ac:dyDescent="0.2">
      <c r="A35" s="10" t="s">
        <v>0</v>
      </c>
      <c r="B35" s="10">
        <v>378</v>
      </c>
      <c r="C35" s="10">
        <v>5</v>
      </c>
      <c r="D35" s="10">
        <v>34</v>
      </c>
      <c r="E35" s="10">
        <v>339</v>
      </c>
    </row>
    <row r="36" spans="1:5" x14ac:dyDescent="0.2">
      <c r="A36" s="10" t="s">
        <v>20</v>
      </c>
      <c r="B36" s="10">
        <v>524</v>
      </c>
      <c r="C36" s="10">
        <v>6</v>
      </c>
      <c r="D36" s="10">
        <v>28</v>
      </c>
      <c r="E36" s="10">
        <v>490</v>
      </c>
    </row>
    <row r="37" spans="1:5" x14ac:dyDescent="0.2">
      <c r="A37" s="10" t="s">
        <v>13</v>
      </c>
      <c r="B37" s="10">
        <v>575</v>
      </c>
      <c r="C37" s="10">
        <v>9</v>
      </c>
      <c r="D37" s="10">
        <v>33</v>
      </c>
      <c r="E37" s="10">
        <v>533</v>
      </c>
    </row>
    <row r="38" spans="1:5" x14ac:dyDescent="0.2">
      <c r="A38" s="10" t="s">
        <v>9</v>
      </c>
      <c r="B38" s="10">
        <v>853</v>
      </c>
      <c r="C38" s="10">
        <v>11</v>
      </c>
      <c r="D38" s="10">
        <v>110</v>
      </c>
      <c r="E38" s="10">
        <v>732</v>
      </c>
    </row>
    <row r="39" spans="1:5" ht="15" x14ac:dyDescent="0.25">
      <c r="A39" s="294" t="s">
        <v>1</v>
      </c>
      <c r="B39" s="296">
        <v>4050</v>
      </c>
      <c r="C39" s="296">
        <v>41</v>
      </c>
      <c r="D39" s="296">
        <v>302</v>
      </c>
      <c r="E39" s="296">
        <v>3707</v>
      </c>
    </row>
    <row r="159" spans="2:2" x14ac:dyDescent="0.2">
      <c r="B159" s="412"/>
    </row>
  </sheetData>
  <mergeCells count="1">
    <mergeCell ref="H1:I1"/>
  </mergeCells>
  <hyperlinks>
    <hyperlink ref="H1:I1" location="Index!A1" display="Regresar al Índice" xr:uid="{AA0592DF-90E4-4E28-ABC8-B21ED0C0B402}"/>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3BAB-19CA-4654-93A0-5EEEF1DCEFC0}">
  <sheetPr codeName="Hoja111"/>
  <dimension ref="A1:I159"/>
  <sheetViews>
    <sheetView workbookViewId="0"/>
  </sheetViews>
  <sheetFormatPr baseColWidth="10" defaultRowHeight="14.25" x14ac:dyDescent="0.2"/>
  <cols>
    <col min="1" max="1" width="11.42578125" style="10"/>
    <col min="2" max="2" width="12.42578125" style="10" bestFit="1" customWidth="1"/>
    <col min="3" max="5" width="11.5703125" style="10" bestFit="1" customWidth="1"/>
    <col min="6" max="16384" width="11.42578125" style="10"/>
  </cols>
  <sheetData>
    <row r="1" spans="1:9" ht="15" x14ac:dyDescent="0.25">
      <c r="A1" s="63" t="s">
        <v>1295</v>
      </c>
      <c r="H1" s="408" t="s">
        <v>38</v>
      </c>
      <c r="I1" s="408"/>
    </row>
    <row r="2" spans="1:9" x14ac:dyDescent="0.2">
      <c r="A2" s="355" t="s">
        <v>709</v>
      </c>
    </row>
    <row r="6" spans="1:9" x14ac:dyDescent="0.2">
      <c r="B6" s="10" t="s">
        <v>548</v>
      </c>
      <c r="C6" s="10" t="s">
        <v>547</v>
      </c>
      <c r="D6" s="10" t="s">
        <v>549</v>
      </c>
    </row>
    <row r="7" spans="1:9" x14ac:dyDescent="0.2">
      <c r="A7" s="10" t="s">
        <v>19</v>
      </c>
      <c r="B7" s="19">
        <v>1270646</v>
      </c>
      <c r="C7" s="10">
        <v>3</v>
      </c>
      <c r="D7" s="287">
        <v>2.361003772884029</v>
      </c>
      <c r="E7" s="10">
        <f>B7/C7</f>
        <v>423548.66666666669</v>
      </c>
    </row>
    <row r="8" spans="1:9" x14ac:dyDescent="0.2">
      <c r="A8" s="10" t="s">
        <v>7</v>
      </c>
      <c r="B8" s="19">
        <v>5647532</v>
      </c>
      <c r="C8" s="10">
        <v>25</v>
      </c>
      <c r="D8" s="287">
        <v>4.4267124117225007</v>
      </c>
    </row>
    <row r="9" spans="1:9" x14ac:dyDescent="0.2">
      <c r="A9" s="10" t="s">
        <v>28</v>
      </c>
      <c r="B9" s="19">
        <v>2544372</v>
      </c>
      <c r="C9" s="10">
        <v>15</v>
      </c>
      <c r="D9" s="287">
        <v>5.8953643570987264</v>
      </c>
    </row>
    <row r="10" spans="1:9" x14ac:dyDescent="0.2">
      <c r="A10" s="10" t="s">
        <v>6</v>
      </c>
      <c r="B10" s="19">
        <v>984046</v>
      </c>
      <c r="C10" s="10">
        <v>6</v>
      </c>
      <c r="D10" s="287">
        <v>6.0972759403523824</v>
      </c>
    </row>
    <row r="11" spans="1:9" x14ac:dyDescent="0.2">
      <c r="A11" s="10" t="s">
        <v>21</v>
      </c>
      <c r="B11" s="19">
        <v>4120741</v>
      </c>
      <c r="C11" s="10">
        <v>26</v>
      </c>
      <c r="D11" s="287">
        <v>6.3095448124499933</v>
      </c>
    </row>
    <row r="12" spans="1:9" x14ac:dyDescent="0.2">
      <c r="A12" s="10" t="s">
        <v>15</v>
      </c>
      <c r="B12" s="19">
        <v>3643974</v>
      </c>
      <c r="C12" s="10">
        <v>23</v>
      </c>
      <c r="D12" s="287">
        <v>6.3117903695251396</v>
      </c>
    </row>
    <row r="13" spans="1:9" x14ac:dyDescent="0.2">
      <c r="A13" s="10" t="s">
        <v>12</v>
      </c>
      <c r="B13" s="19">
        <v>1852952</v>
      </c>
      <c r="C13" s="10">
        <v>19</v>
      </c>
      <c r="D13" s="287">
        <v>10.253908358122606</v>
      </c>
    </row>
    <row r="14" spans="1:9" x14ac:dyDescent="0.2">
      <c r="A14" s="10" t="s">
        <v>33</v>
      </c>
      <c r="B14" s="19">
        <v>1654593</v>
      </c>
      <c r="C14" s="10">
        <v>17</v>
      </c>
      <c r="D14" s="287">
        <v>10.274430025994308</v>
      </c>
      <c r="E14" s="356"/>
    </row>
    <row r="15" spans="1:9" x14ac:dyDescent="0.2">
      <c r="A15" s="10" t="s">
        <v>30</v>
      </c>
      <c r="B15" s="19">
        <v>1364147</v>
      </c>
      <c r="C15" s="10">
        <v>16</v>
      </c>
      <c r="D15" s="287">
        <v>11.728941235805232</v>
      </c>
    </row>
    <row r="16" spans="1:9" x14ac:dyDescent="0.2">
      <c r="A16" s="10" t="s">
        <v>29</v>
      </c>
      <c r="B16" s="19">
        <v>3620910</v>
      </c>
      <c r="C16" s="10">
        <v>49</v>
      </c>
      <c r="D16" s="287">
        <v>13.532509783452225</v>
      </c>
    </row>
    <row r="17" spans="1:4" x14ac:dyDescent="0.2">
      <c r="A17" s="10" t="s">
        <v>31</v>
      </c>
      <c r="B17" s="19">
        <v>8488447</v>
      </c>
      <c r="C17" s="10">
        <v>120</v>
      </c>
      <c r="D17" s="287">
        <v>14.136861548408088</v>
      </c>
    </row>
    <row r="18" spans="1:4" x14ac:dyDescent="0.2">
      <c r="A18" s="10" t="s">
        <v>16</v>
      </c>
      <c r="B18" s="19">
        <v>3050720</v>
      </c>
      <c r="C18" s="10">
        <v>51</v>
      </c>
      <c r="D18" s="287">
        <v>16.717365081030053</v>
      </c>
    </row>
    <row r="19" spans="1:4" x14ac:dyDescent="0.2">
      <c r="A19" s="10" t="s">
        <v>8</v>
      </c>
      <c r="B19" s="19">
        <v>3765325</v>
      </c>
      <c r="C19" s="10">
        <v>73</v>
      </c>
      <c r="D19" s="287">
        <v>19.387436675452982</v>
      </c>
    </row>
    <row r="20" spans="1:4" x14ac:dyDescent="0.2">
      <c r="A20" s="10" t="s">
        <v>32</v>
      </c>
      <c r="B20" s="19">
        <v>2233866</v>
      </c>
      <c r="C20" s="10">
        <v>44</v>
      </c>
      <c r="D20" s="287">
        <v>19.696794704785336</v>
      </c>
    </row>
    <row r="21" spans="1:4" x14ac:dyDescent="0.2">
      <c r="A21" s="10" t="s">
        <v>27</v>
      </c>
      <c r="B21" s="19">
        <v>3037752</v>
      </c>
      <c r="C21" s="10">
        <v>65</v>
      </c>
      <c r="D21" s="287">
        <v>21.397401762882552</v>
      </c>
    </row>
    <row r="22" spans="1:4" x14ac:dyDescent="0.2">
      <c r="A22" s="10" t="s">
        <v>25</v>
      </c>
      <c r="B22" s="19">
        <v>2845959</v>
      </c>
      <c r="C22" s="10">
        <v>61</v>
      </c>
      <c r="D22" s="287">
        <v>21.433899785625865</v>
      </c>
    </row>
    <row r="23" spans="1:4" x14ac:dyDescent="0.2">
      <c r="A23" s="10" t="s">
        <v>14</v>
      </c>
      <c r="B23" s="19">
        <v>6173718</v>
      </c>
      <c r="C23" s="10">
        <v>144</v>
      </c>
      <c r="D23" s="287">
        <v>23.324680524766439</v>
      </c>
    </row>
    <row r="24" spans="1:4" x14ac:dyDescent="0.2">
      <c r="A24" s="10" t="s">
        <v>22</v>
      </c>
      <c r="B24" s="288">
        <v>6542484</v>
      </c>
      <c r="C24" s="10">
        <v>157</v>
      </c>
      <c r="D24" s="289">
        <v>23.997001750405502</v>
      </c>
    </row>
    <row r="25" spans="1:4" x14ac:dyDescent="0.2">
      <c r="A25" s="10" t="s">
        <v>24</v>
      </c>
      <c r="B25" s="19">
        <v>1684541</v>
      </c>
      <c r="C25" s="10">
        <v>43</v>
      </c>
      <c r="D25" s="287">
        <v>25.526241272845244</v>
      </c>
    </row>
    <row r="26" spans="1:4" x14ac:dyDescent="0.2">
      <c r="A26" s="10" t="s">
        <v>17</v>
      </c>
      <c r="B26" s="19">
        <v>4791977</v>
      </c>
      <c r="C26" s="10">
        <v>139</v>
      </c>
      <c r="D26" s="287">
        <v>29.006817019363826</v>
      </c>
    </row>
    <row r="27" spans="1:4" x14ac:dyDescent="0.2">
      <c r="A27" s="10" t="s">
        <v>23</v>
      </c>
      <c r="B27" s="288">
        <v>2239112</v>
      </c>
      <c r="C27" s="10">
        <v>65</v>
      </c>
      <c r="D27" s="289">
        <v>29.029365212637867</v>
      </c>
    </row>
    <row r="28" spans="1:4" x14ac:dyDescent="0.2">
      <c r="A28" s="10" t="s">
        <v>4</v>
      </c>
      <c r="B28" s="19">
        <v>3578561</v>
      </c>
      <c r="C28" s="10">
        <v>104</v>
      </c>
      <c r="D28" s="287">
        <v>29.061960939047847</v>
      </c>
    </row>
    <row r="29" spans="1:4" x14ac:dyDescent="0.2">
      <c r="A29" s="10" t="s">
        <v>10</v>
      </c>
      <c r="B29" s="19">
        <v>3175643</v>
      </c>
      <c r="C29" s="10">
        <v>100</v>
      </c>
      <c r="D29" s="287">
        <v>31.489685710893824</v>
      </c>
    </row>
    <row r="30" spans="1:4" x14ac:dyDescent="0.2">
      <c r="A30" s="10" t="s">
        <v>13</v>
      </c>
      <c r="B30" s="19">
        <v>17245551</v>
      </c>
      <c r="C30" s="10">
        <v>575</v>
      </c>
      <c r="D30" s="287">
        <v>33.341932652659231</v>
      </c>
    </row>
    <row r="31" spans="1:4" x14ac:dyDescent="0.2">
      <c r="A31" s="10" t="s">
        <v>11</v>
      </c>
      <c r="B31" s="19">
        <v>772842</v>
      </c>
      <c r="C31" s="10">
        <v>28</v>
      </c>
      <c r="D31" s="287">
        <v>36.229915040849235</v>
      </c>
    </row>
    <row r="32" spans="1:4" x14ac:dyDescent="0.2">
      <c r="A32" s="10" t="s">
        <v>3</v>
      </c>
      <c r="B32" s="19">
        <v>1415421</v>
      </c>
      <c r="C32" s="10">
        <v>59</v>
      </c>
      <c r="D32" s="287">
        <v>41.683711065470973</v>
      </c>
    </row>
    <row r="33" spans="1:5" x14ac:dyDescent="0.2">
      <c r="A33" s="10" t="s">
        <v>26</v>
      </c>
      <c r="B33" s="19">
        <v>3131012</v>
      </c>
      <c r="C33" s="10">
        <v>140</v>
      </c>
      <c r="D33" s="287">
        <v>44.71397746160028</v>
      </c>
    </row>
    <row r="34" spans="1:5" x14ac:dyDescent="0.2">
      <c r="A34" s="10" t="s">
        <v>0</v>
      </c>
      <c r="B34" s="19">
        <v>8325800</v>
      </c>
      <c r="C34" s="10">
        <v>378</v>
      </c>
      <c r="D34" s="287">
        <v>45.401042542458384</v>
      </c>
    </row>
    <row r="35" spans="1:5" x14ac:dyDescent="0.2">
      <c r="A35" s="10" t="s">
        <v>18</v>
      </c>
      <c r="B35" s="19">
        <v>2022568</v>
      </c>
      <c r="C35" s="10">
        <v>92</v>
      </c>
      <c r="D35" s="287">
        <v>45.486727763912022</v>
      </c>
    </row>
    <row r="36" spans="1:5" x14ac:dyDescent="0.2">
      <c r="A36" s="10" t="s">
        <v>5</v>
      </c>
      <c r="B36" s="19">
        <v>788119</v>
      </c>
      <c r="C36" s="10">
        <v>36</v>
      </c>
      <c r="D36" s="287">
        <v>45.678381056667838</v>
      </c>
    </row>
    <row r="37" spans="1:5" x14ac:dyDescent="0.2">
      <c r="A37" s="10" t="s">
        <v>9</v>
      </c>
      <c r="B37" s="19">
        <v>9031213</v>
      </c>
      <c r="C37" s="10">
        <v>853</v>
      </c>
      <c r="D37" s="287">
        <v>94.450213941360914</v>
      </c>
    </row>
    <row r="38" spans="1:5" x14ac:dyDescent="0.2">
      <c r="A38" s="10" t="s">
        <v>20</v>
      </c>
      <c r="B38" s="19">
        <v>5533147</v>
      </c>
      <c r="C38" s="10">
        <v>524</v>
      </c>
      <c r="D38" s="287">
        <v>94.701984241517522</v>
      </c>
    </row>
    <row r="39" spans="1:5" ht="15" x14ac:dyDescent="0.25">
      <c r="A39" s="290" t="s">
        <v>1</v>
      </c>
      <c r="B39" s="291">
        <v>126577691</v>
      </c>
      <c r="C39" s="292">
        <v>4050</v>
      </c>
      <c r="D39" s="293">
        <v>31.996159576018812</v>
      </c>
    </row>
    <row r="40" spans="1:5" ht="15" x14ac:dyDescent="0.25">
      <c r="A40" s="294" t="s">
        <v>1</v>
      </c>
      <c r="B40" s="295">
        <v>126577691</v>
      </c>
      <c r="C40" s="296">
        <v>4039</v>
      </c>
      <c r="D40" s="297">
        <v>31.909256426553082</v>
      </c>
      <c r="E40" s="19"/>
    </row>
    <row r="159" spans="2:2" x14ac:dyDescent="0.2">
      <c r="B159" s="412"/>
    </row>
  </sheetData>
  <mergeCells count="1">
    <mergeCell ref="H1:I1"/>
  </mergeCells>
  <hyperlinks>
    <hyperlink ref="H1:I1" location="Index!A1" display="Regresar al Índice" xr:uid="{E6EB8677-9259-47EA-9BAC-35C95B39A003}"/>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4"/>
  <dimension ref="A1:P159"/>
  <sheetViews>
    <sheetView zoomScale="106" zoomScaleNormal="106" workbookViewId="0"/>
  </sheetViews>
  <sheetFormatPr baseColWidth="10" defaultColWidth="10.85546875" defaultRowHeight="14.25" x14ac:dyDescent="0.2"/>
  <cols>
    <col min="1" max="1" width="28.140625" style="214" customWidth="1"/>
    <col min="2" max="2" width="12.5703125" style="214" customWidth="1"/>
    <col min="3" max="3" width="14.42578125" style="214" customWidth="1"/>
    <col min="4" max="4" width="11.85546875" style="214" customWidth="1"/>
    <col min="5" max="5" width="10" style="214" customWidth="1"/>
    <col min="6" max="7" width="8.28515625" style="214" bestFit="1" customWidth="1"/>
    <col min="8" max="9" width="7.140625" style="214" customWidth="1"/>
    <col min="10" max="10" width="7.42578125" style="214" customWidth="1"/>
    <col min="11" max="11" width="8.42578125" style="214" customWidth="1"/>
    <col min="12" max="12" width="8" style="214" bestFit="1" customWidth="1"/>
    <col min="13" max="13" width="6.140625" style="214" bestFit="1" customWidth="1"/>
    <col min="14" max="14" width="7.7109375" style="214" bestFit="1" customWidth="1"/>
    <col min="15" max="16" width="5.42578125" style="214" customWidth="1"/>
    <col min="17" max="17" width="6.140625" style="214" customWidth="1"/>
    <col min="18" max="16384" width="10.85546875" style="214"/>
  </cols>
  <sheetData>
    <row r="1" spans="1:16" ht="15" x14ac:dyDescent="0.25">
      <c r="A1" s="63" t="s">
        <v>1189</v>
      </c>
      <c r="H1" s="408" t="s">
        <v>38</v>
      </c>
      <c r="I1" s="408"/>
      <c r="J1" s="408"/>
      <c r="K1" s="408"/>
      <c r="L1" s="70"/>
      <c r="M1" s="70"/>
      <c r="N1" s="70"/>
      <c r="O1" s="70"/>
      <c r="P1" s="70"/>
    </row>
    <row r="2" spans="1:16" x14ac:dyDescent="0.2">
      <c r="A2" s="214" t="s">
        <v>278</v>
      </c>
    </row>
    <row r="4" spans="1:16" ht="15" customHeight="1" x14ac:dyDescent="0.2">
      <c r="A4" s="243" t="s">
        <v>476</v>
      </c>
      <c r="B4" s="218">
        <v>2020</v>
      </c>
      <c r="C4" s="218">
        <v>2021</v>
      </c>
      <c r="D4" s="242" t="s">
        <v>135</v>
      </c>
      <c r="E4" s="242"/>
    </row>
    <row r="5" spans="1:16" ht="15" x14ac:dyDescent="0.2">
      <c r="A5" s="244"/>
      <c r="B5" s="218" t="s">
        <v>49</v>
      </c>
      <c r="C5" s="218" t="s">
        <v>49</v>
      </c>
      <c r="D5" s="218" t="s">
        <v>312</v>
      </c>
      <c r="E5" s="218" t="s">
        <v>313</v>
      </c>
    </row>
    <row r="6" spans="1:16" ht="17.25" customHeight="1" x14ac:dyDescent="0.2">
      <c r="A6" s="146" t="s">
        <v>316</v>
      </c>
      <c r="B6" s="147">
        <v>25147</v>
      </c>
      <c r="C6" s="147">
        <v>26071</v>
      </c>
      <c r="D6" s="148">
        <f t="shared" ref="D6:D12" si="0">C6-B6</f>
        <v>924</v>
      </c>
      <c r="E6" s="149">
        <f t="shared" ref="E6:E13" si="1">C6/B6-1</f>
        <v>3.6743945599872818E-2</v>
      </c>
    </row>
    <row r="7" spans="1:16" ht="17.25" customHeight="1" x14ac:dyDescent="0.2">
      <c r="A7" s="150" t="s">
        <v>317</v>
      </c>
      <c r="B7" s="151">
        <v>38717</v>
      </c>
      <c r="C7" s="151">
        <v>40517</v>
      </c>
      <c r="D7" s="148">
        <f t="shared" si="0"/>
        <v>1800</v>
      </c>
      <c r="E7" s="152">
        <f t="shared" si="1"/>
        <v>4.64912054136426E-2</v>
      </c>
    </row>
    <row r="8" spans="1:16" ht="17.25" customHeight="1" x14ac:dyDescent="0.2">
      <c r="A8" s="146" t="s">
        <v>318</v>
      </c>
      <c r="B8" s="147">
        <v>29579</v>
      </c>
      <c r="C8" s="147">
        <v>31571</v>
      </c>
      <c r="D8" s="148">
        <f t="shared" si="0"/>
        <v>1992</v>
      </c>
      <c r="E8" s="149">
        <f t="shared" si="1"/>
        <v>6.734507589844152E-2</v>
      </c>
    </row>
    <row r="9" spans="1:16" ht="17.25" customHeight="1" x14ac:dyDescent="0.2">
      <c r="A9" s="150" t="s">
        <v>319</v>
      </c>
      <c r="B9" s="151">
        <v>3917</v>
      </c>
      <c r="C9" s="151">
        <v>4048</v>
      </c>
      <c r="D9" s="148">
        <f t="shared" si="0"/>
        <v>131</v>
      </c>
      <c r="E9" s="152">
        <f t="shared" si="1"/>
        <v>3.3443962215981671E-2</v>
      </c>
    </row>
    <row r="10" spans="1:16" ht="17.25" customHeight="1" x14ac:dyDescent="0.2">
      <c r="A10" s="146" t="s">
        <v>320</v>
      </c>
      <c r="B10" s="153">
        <v>533</v>
      </c>
      <c r="C10" s="153">
        <v>544</v>
      </c>
      <c r="D10" s="148">
        <f t="shared" si="0"/>
        <v>11</v>
      </c>
      <c r="E10" s="149">
        <f t="shared" si="1"/>
        <v>2.063789868667909E-2</v>
      </c>
    </row>
    <row r="11" spans="1:16" ht="17.25" customHeight="1" x14ac:dyDescent="0.2">
      <c r="A11" s="150" t="s">
        <v>321</v>
      </c>
      <c r="B11" s="154">
        <v>261</v>
      </c>
      <c r="C11" s="154">
        <v>258</v>
      </c>
      <c r="D11" s="148">
        <f t="shared" si="0"/>
        <v>-3</v>
      </c>
      <c r="E11" s="152">
        <f t="shared" si="1"/>
        <v>-1.1494252873563204E-2</v>
      </c>
    </row>
    <row r="12" spans="1:16" ht="17.25" customHeight="1" x14ac:dyDescent="0.2">
      <c r="A12" s="146" t="s">
        <v>322</v>
      </c>
      <c r="B12" s="153">
        <v>162</v>
      </c>
      <c r="C12" s="153">
        <v>163</v>
      </c>
      <c r="D12" s="148">
        <f t="shared" si="0"/>
        <v>1</v>
      </c>
      <c r="E12" s="149">
        <f t="shared" si="1"/>
        <v>6.1728395061728669E-3</v>
      </c>
    </row>
    <row r="13" spans="1:16" ht="15" x14ac:dyDescent="0.2">
      <c r="A13" s="155" t="s">
        <v>323</v>
      </c>
      <c r="B13" s="156">
        <f>SUM(B6:B12)</f>
        <v>98316</v>
      </c>
      <c r="C13" s="156">
        <f>SUM(C6:C12)</f>
        <v>103172</v>
      </c>
      <c r="D13" s="157">
        <f>SUM(D6:D12)</f>
        <v>4856</v>
      </c>
      <c r="E13" s="158">
        <f t="shared" si="1"/>
        <v>4.9391757191098007E-2</v>
      </c>
    </row>
    <row r="159" spans="2:2" x14ac:dyDescent="0.2">
      <c r="B159" s="416"/>
    </row>
  </sheetData>
  <mergeCells count="3">
    <mergeCell ref="H1:K1"/>
    <mergeCell ref="A4:A5"/>
    <mergeCell ref="D4:E4"/>
  </mergeCells>
  <hyperlinks>
    <hyperlink ref="H1:J1" location="Index!A1" display="Regresar al Índice" xr:uid="{00000000-0004-0000-1A00-000000000000}"/>
    <hyperlink ref="H1:I1" location="Index!A1" display="Regresar al Índice" xr:uid="{00000000-0004-0000-1A00-000001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254B7-FDE6-480A-854E-19C492AADF11}">
  <sheetPr codeName="Hoja112"/>
  <dimension ref="A1:P159"/>
  <sheetViews>
    <sheetView zoomScaleNormal="100" workbookViewId="0"/>
  </sheetViews>
  <sheetFormatPr baseColWidth="10" defaultColWidth="11.42578125" defaultRowHeight="14.25" x14ac:dyDescent="0.2"/>
  <cols>
    <col min="1" max="3" width="11.42578125" style="10"/>
    <col min="4" max="4" width="12.5703125" style="10" bestFit="1" customWidth="1"/>
    <col min="5" max="16384" width="11.42578125" style="10"/>
  </cols>
  <sheetData>
    <row r="1" spans="1:16" ht="15" x14ac:dyDescent="0.25">
      <c r="A1" s="63" t="s">
        <v>1296</v>
      </c>
      <c r="H1" s="408" t="s">
        <v>38</v>
      </c>
      <c r="I1" s="408"/>
    </row>
    <row r="2" spans="1:16" x14ac:dyDescent="0.2">
      <c r="A2" s="225" t="s">
        <v>413</v>
      </c>
    </row>
    <row r="3" spans="1:16" ht="15" x14ac:dyDescent="0.25">
      <c r="E3" s="222"/>
    </row>
    <row r="4" spans="1:16" x14ac:dyDescent="0.2">
      <c r="A4" s="10" t="s">
        <v>757</v>
      </c>
      <c r="P4" s="19"/>
    </row>
    <row r="5" spans="1:16" x14ac:dyDescent="0.2">
      <c r="A5" s="10" t="s">
        <v>53</v>
      </c>
      <c r="B5" s="210" t="s">
        <v>968</v>
      </c>
      <c r="C5" s="19">
        <v>123045</v>
      </c>
      <c r="O5" s="210"/>
      <c r="P5" s="19"/>
    </row>
    <row r="6" spans="1:16" x14ac:dyDescent="0.2">
      <c r="A6" s="10" t="s">
        <v>53</v>
      </c>
      <c r="B6" s="210" t="s">
        <v>969</v>
      </c>
      <c r="C6" s="19">
        <v>114900</v>
      </c>
      <c r="P6" s="19"/>
    </row>
    <row r="7" spans="1:16" x14ac:dyDescent="0.2">
      <c r="A7" s="10" t="s">
        <v>53</v>
      </c>
      <c r="B7" s="210" t="s">
        <v>970</v>
      </c>
      <c r="C7" s="19">
        <v>115046</v>
      </c>
      <c r="O7" s="223"/>
      <c r="P7" s="224"/>
    </row>
    <row r="8" spans="1:16" x14ac:dyDescent="0.2">
      <c r="A8" s="10" t="s">
        <v>53</v>
      </c>
      <c r="B8" s="210" t="s">
        <v>971</v>
      </c>
      <c r="C8" s="19">
        <v>119873</v>
      </c>
      <c r="P8" s="19"/>
    </row>
    <row r="9" spans="1:16" x14ac:dyDescent="0.2">
      <c r="A9" s="10" t="s">
        <v>53</v>
      </c>
      <c r="B9" s="10" t="s">
        <v>972</v>
      </c>
      <c r="C9" s="19">
        <v>113006</v>
      </c>
      <c r="P9" s="19"/>
    </row>
    <row r="10" spans="1:16" x14ac:dyDescent="0.2">
      <c r="A10" s="10" t="s">
        <v>53</v>
      </c>
      <c r="B10" s="10" t="s">
        <v>973</v>
      </c>
      <c r="C10" s="19">
        <v>105789</v>
      </c>
      <c r="P10" s="19"/>
    </row>
    <row r="11" spans="1:16" x14ac:dyDescent="0.2">
      <c r="A11" s="10" t="s">
        <v>53</v>
      </c>
      <c r="B11" s="10" t="s">
        <v>974</v>
      </c>
      <c r="C11" s="19">
        <v>90901</v>
      </c>
      <c r="O11" s="223"/>
      <c r="P11" s="224"/>
    </row>
    <row r="12" spans="1:16" x14ac:dyDescent="0.2">
      <c r="A12" s="10" t="s">
        <v>53</v>
      </c>
      <c r="B12" s="10" t="s">
        <v>975</v>
      </c>
      <c r="C12" s="19">
        <v>93037</v>
      </c>
      <c r="P12" s="19"/>
    </row>
    <row r="13" spans="1:16" x14ac:dyDescent="0.2">
      <c r="A13" s="10" t="s">
        <v>53</v>
      </c>
      <c r="B13" s="10" t="s">
        <v>976</v>
      </c>
      <c r="C13" s="19">
        <v>94422</v>
      </c>
      <c r="O13" s="210"/>
      <c r="P13" s="19"/>
    </row>
    <row r="14" spans="1:16" x14ac:dyDescent="0.2">
      <c r="A14" s="10" t="s">
        <v>53</v>
      </c>
      <c r="B14" s="10" t="s">
        <v>876</v>
      </c>
      <c r="C14" s="19">
        <v>98506</v>
      </c>
      <c r="O14" s="210"/>
      <c r="P14" s="19"/>
    </row>
    <row r="15" spans="1:16" x14ac:dyDescent="0.2">
      <c r="A15" s="10" t="s">
        <v>53</v>
      </c>
      <c r="B15" s="10" t="s">
        <v>888</v>
      </c>
      <c r="C15" s="19">
        <v>110243</v>
      </c>
      <c r="O15" s="223"/>
      <c r="P15" s="224"/>
    </row>
    <row r="16" spans="1:16" x14ac:dyDescent="0.2">
      <c r="A16" s="10" t="s">
        <v>53</v>
      </c>
      <c r="B16" s="223" t="s">
        <v>897</v>
      </c>
      <c r="C16" s="224">
        <v>112250</v>
      </c>
      <c r="O16" s="223"/>
      <c r="P16" s="224"/>
    </row>
    <row r="17" spans="1:16" x14ac:dyDescent="0.2">
      <c r="A17" s="223" t="s">
        <v>53</v>
      </c>
      <c r="B17" s="223" t="s">
        <v>906</v>
      </c>
      <c r="C17" s="224">
        <v>111259</v>
      </c>
      <c r="E17" s="225" t="s">
        <v>413</v>
      </c>
      <c r="P17" s="19"/>
    </row>
    <row r="18" spans="1:16" x14ac:dyDescent="0.2">
      <c r="A18" s="223" t="s">
        <v>53</v>
      </c>
      <c r="B18" s="223" t="s">
        <v>977</v>
      </c>
      <c r="C18" s="224">
        <v>100987</v>
      </c>
      <c r="E18" s="225" t="s">
        <v>1106</v>
      </c>
      <c r="O18" s="210"/>
      <c r="P18" s="19"/>
    </row>
    <row r="19" spans="1:16" x14ac:dyDescent="0.2">
      <c r="A19" s="210">
        <v>44166</v>
      </c>
      <c r="B19" s="224">
        <v>125111</v>
      </c>
      <c r="C19" s="223"/>
      <c r="P19" s="19"/>
    </row>
    <row r="20" spans="1:16" x14ac:dyDescent="0.2">
      <c r="C20" s="19">
        <f>C18-B19</f>
        <v>-24124</v>
      </c>
      <c r="D20" s="226"/>
      <c r="E20" s="18"/>
      <c r="F20" s="19"/>
    </row>
    <row r="21" spans="1:16" x14ac:dyDescent="0.2">
      <c r="C21" s="226">
        <f>C18/C17-1</f>
        <v>-9.2325115271573499E-2</v>
      </c>
      <c r="D21" s="18"/>
      <c r="E21" s="226"/>
      <c r="F21" s="18"/>
    </row>
    <row r="22" spans="1:16" x14ac:dyDescent="0.2">
      <c r="A22" s="354" t="s">
        <v>758</v>
      </c>
      <c r="E22" s="226"/>
      <c r="F22" s="19"/>
    </row>
    <row r="23" spans="1:16" x14ac:dyDescent="0.2">
      <c r="E23" s="226"/>
      <c r="F23" s="224"/>
    </row>
    <row r="24" spans="1:16" x14ac:dyDescent="0.2">
      <c r="B24" s="210"/>
      <c r="E24" s="19"/>
      <c r="F24" s="19"/>
      <c r="H24" s="19"/>
      <c r="L24" s="223"/>
    </row>
    <row r="25" spans="1:16" x14ac:dyDescent="0.2">
      <c r="B25" s="210"/>
      <c r="E25" s="18"/>
      <c r="H25" s="19"/>
    </row>
    <row r="26" spans="1:16" x14ac:dyDescent="0.2">
      <c r="B26" s="210"/>
      <c r="E26" s="18"/>
      <c r="F26" s="19"/>
    </row>
    <row r="27" spans="1:16" x14ac:dyDescent="0.2">
      <c r="B27" s="210"/>
      <c r="E27" s="19"/>
      <c r="F27" s="19"/>
    </row>
    <row r="28" spans="1:16" x14ac:dyDescent="0.2">
      <c r="E28" s="226"/>
      <c r="F28" s="19"/>
    </row>
    <row r="29" spans="1:16" x14ac:dyDescent="0.2">
      <c r="E29" s="19"/>
      <c r="F29" s="19"/>
    </row>
    <row r="30" spans="1:16" x14ac:dyDescent="0.2">
      <c r="E30" s="224"/>
      <c r="F30" s="19"/>
    </row>
    <row r="31" spans="1:16" x14ac:dyDescent="0.2">
      <c r="E31" s="19"/>
      <c r="F31" s="19"/>
    </row>
    <row r="32" spans="1:16" x14ac:dyDescent="0.2">
      <c r="E32" s="19"/>
      <c r="F32" s="19"/>
    </row>
    <row r="33" spans="5:6" x14ac:dyDescent="0.2">
      <c r="E33" s="19"/>
      <c r="F33" s="19"/>
    </row>
    <row r="34" spans="5:6" x14ac:dyDescent="0.2">
      <c r="E34" s="19"/>
      <c r="F34" s="19"/>
    </row>
    <row r="35" spans="5:6" x14ac:dyDescent="0.2">
      <c r="E35" s="19"/>
    </row>
    <row r="159" spans="2:2" x14ac:dyDescent="0.2">
      <c r="B159" s="412"/>
    </row>
  </sheetData>
  <mergeCells count="1">
    <mergeCell ref="H1:I1"/>
  </mergeCells>
  <hyperlinks>
    <hyperlink ref="A22" r:id="rId1" location="Datos_abiertos" xr:uid="{5C066A66-7B18-48C7-8777-D0BBD84DA27B}"/>
    <hyperlink ref="H1:I1" location="Index!A1" display="Regresar al Índice" xr:uid="{F1D0AC29-D4E1-4EEC-AFD0-70425DB74845}"/>
  </hyperlinks>
  <pageMargins left="0.7" right="0.7" top="0.75" bottom="0.75" header="0.3" footer="0.3"/>
  <pageSetup paperSize="9" orientation="portrait" horizontalDpi="300" r:id="rId2"/>
  <drawing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AF8A9-CAC1-4808-8C2D-91A18321FD95}">
  <sheetPr codeName="Hoja113"/>
  <dimension ref="A1:P159"/>
  <sheetViews>
    <sheetView zoomScaleNormal="100" workbookViewId="0"/>
  </sheetViews>
  <sheetFormatPr baseColWidth="10" defaultColWidth="11.42578125" defaultRowHeight="14.25" x14ac:dyDescent="0.2"/>
  <cols>
    <col min="1" max="4" width="11.42578125" style="10"/>
    <col min="5" max="5" width="12.140625" style="10" bestFit="1" customWidth="1"/>
    <col min="6" max="16384" width="11.42578125" style="10"/>
  </cols>
  <sheetData>
    <row r="1" spans="1:16" ht="15" x14ac:dyDescent="0.25">
      <c r="A1" s="63" t="s">
        <v>1297</v>
      </c>
      <c r="H1" s="408" t="s">
        <v>38</v>
      </c>
      <c r="I1" s="408"/>
    </row>
    <row r="2" spans="1:16" x14ac:dyDescent="0.2">
      <c r="A2" s="225" t="s">
        <v>413</v>
      </c>
    </row>
    <row r="3" spans="1:16" x14ac:dyDescent="0.2">
      <c r="O3" s="19"/>
    </row>
    <row r="4" spans="1:16" ht="15" x14ac:dyDescent="0.2">
      <c r="E4" s="256"/>
      <c r="O4" s="210"/>
      <c r="P4" s="19"/>
    </row>
    <row r="5" spans="1:16" x14ac:dyDescent="0.2">
      <c r="A5" s="10" t="s">
        <v>759</v>
      </c>
      <c r="P5" s="19"/>
    </row>
    <row r="6" spans="1:16" x14ac:dyDescent="0.2">
      <c r="A6" s="10" t="s">
        <v>53</v>
      </c>
      <c r="B6" s="210" t="s">
        <v>968</v>
      </c>
      <c r="C6" s="19">
        <v>14793</v>
      </c>
      <c r="P6" s="19"/>
    </row>
    <row r="7" spans="1:16" x14ac:dyDescent="0.2">
      <c r="A7" s="10" t="s">
        <v>53</v>
      </c>
      <c r="B7" s="210" t="s">
        <v>969</v>
      </c>
      <c r="C7" s="19">
        <v>14843</v>
      </c>
      <c r="P7" s="19"/>
    </row>
    <row r="8" spans="1:16" x14ac:dyDescent="0.2">
      <c r="A8" s="10" t="s">
        <v>53</v>
      </c>
      <c r="B8" s="210" t="s">
        <v>970</v>
      </c>
      <c r="C8" s="19">
        <v>15608</v>
      </c>
      <c r="P8" s="19"/>
    </row>
    <row r="9" spans="1:16" ht="14.25" customHeight="1" x14ac:dyDescent="0.2">
      <c r="A9" s="10" t="s">
        <v>53</v>
      </c>
      <c r="B9" s="210" t="s">
        <v>971</v>
      </c>
      <c r="C9" s="19">
        <v>15979</v>
      </c>
      <c r="P9" s="19"/>
    </row>
    <row r="10" spans="1:16" x14ac:dyDescent="0.2">
      <c r="A10" s="10" t="s">
        <v>53</v>
      </c>
      <c r="B10" s="10" t="s">
        <v>972</v>
      </c>
      <c r="C10" s="19">
        <v>14910</v>
      </c>
      <c r="O10" s="210"/>
      <c r="P10" s="19"/>
    </row>
    <row r="11" spans="1:16" x14ac:dyDescent="0.2">
      <c r="A11" s="10" t="s">
        <v>53</v>
      </c>
      <c r="B11" s="10" t="s">
        <v>973</v>
      </c>
      <c r="C11" s="19">
        <v>13600</v>
      </c>
      <c r="P11" s="19"/>
    </row>
    <row r="12" spans="1:16" x14ac:dyDescent="0.2">
      <c r="A12" s="10" t="s">
        <v>53</v>
      </c>
      <c r="B12" s="10" t="s">
        <v>974</v>
      </c>
      <c r="C12" s="19">
        <v>11427</v>
      </c>
      <c r="O12" s="210"/>
      <c r="P12" s="19"/>
    </row>
    <row r="13" spans="1:16" x14ac:dyDescent="0.2">
      <c r="A13" s="10" t="s">
        <v>53</v>
      </c>
      <c r="B13" s="10" t="s">
        <v>975</v>
      </c>
      <c r="C13" s="19">
        <v>11459</v>
      </c>
      <c r="O13" s="210"/>
      <c r="P13" s="19"/>
    </row>
    <row r="14" spans="1:16" x14ac:dyDescent="0.2">
      <c r="A14" s="10" t="s">
        <v>53</v>
      </c>
      <c r="B14" s="10" t="s">
        <v>976</v>
      </c>
      <c r="C14" s="19">
        <v>11260</v>
      </c>
      <c r="P14" s="19"/>
    </row>
    <row r="15" spans="1:16" x14ac:dyDescent="0.2">
      <c r="A15" s="10" t="s">
        <v>53</v>
      </c>
      <c r="B15" s="10" t="s">
        <v>876</v>
      </c>
      <c r="C15" s="19">
        <v>12360</v>
      </c>
      <c r="O15" s="210"/>
      <c r="P15" s="19"/>
    </row>
    <row r="16" spans="1:16" x14ac:dyDescent="0.2">
      <c r="A16" s="10" t="s">
        <v>53</v>
      </c>
      <c r="B16" s="10" t="s">
        <v>888</v>
      </c>
      <c r="C16" s="19">
        <v>14494</v>
      </c>
      <c r="O16" s="223"/>
      <c r="P16" s="224"/>
    </row>
    <row r="17" spans="1:16" x14ac:dyDescent="0.2">
      <c r="A17" s="10" t="s">
        <v>53</v>
      </c>
      <c r="B17" s="223" t="s">
        <v>897</v>
      </c>
      <c r="C17" s="224">
        <v>14661</v>
      </c>
      <c r="D17" s="226">
        <f>C19/C18-1</f>
        <v>-5.9821834969764009E-2</v>
      </c>
      <c r="E17" s="18"/>
      <c r="O17" s="223"/>
      <c r="P17" s="224"/>
    </row>
    <row r="18" spans="1:16" x14ac:dyDescent="0.2">
      <c r="A18" s="223" t="s">
        <v>53</v>
      </c>
      <c r="B18" s="223" t="s">
        <v>906</v>
      </c>
      <c r="C18" s="224">
        <v>15379</v>
      </c>
      <c r="F18" s="352"/>
      <c r="N18" s="19"/>
      <c r="O18" s="223"/>
      <c r="P18" s="224"/>
    </row>
    <row r="19" spans="1:16" x14ac:dyDescent="0.2">
      <c r="A19" s="223" t="s">
        <v>53</v>
      </c>
      <c r="B19" s="223" t="s">
        <v>977</v>
      </c>
      <c r="C19" s="224">
        <v>14459</v>
      </c>
      <c r="N19" s="19"/>
      <c r="O19" s="19"/>
    </row>
    <row r="20" spans="1:16" x14ac:dyDescent="0.2">
      <c r="A20" s="210">
        <v>44166</v>
      </c>
      <c r="B20" s="19">
        <v>17586</v>
      </c>
      <c r="E20" s="226"/>
      <c r="F20" s="19"/>
      <c r="N20" s="19"/>
      <c r="P20" s="19"/>
    </row>
    <row r="21" spans="1:16" x14ac:dyDescent="0.2">
      <c r="C21" s="19">
        <f>C19-B20</f>
        <v>-3127</v>
      </c>
      <c r="E21" s="18"/>
      <c r="F21" s="353"/>
      <c r="G21" s="353"/>
      <c r="N21" s="19"/>
    </row>
    <row r="22" spans="1:16" x14ac:dyDescent="0.2">
      <c r="N22" s="19"/>
    </row>
    <row r="23" spans="1:16" x14ac:dyDescent="0.2">
      <c r="O23" s="19"/>
    </row>
    <row r="24" spans="1:16" x14ac:dyDescent="0.2">
      <c r="N24" s="19"/>
      <c r="P24" s="19"/>
    </row>
    <row r="25" spans="1:16" x14ac:dyDescent="0.2">
      <c r="N25" s="224"/>
      <c r="P25" s="19"/>
    </row>
    <row r="26" spans="1:16" x14ac:dyDescent="0.2">
      <c r="B26" s="210"/>
      <c r="E26" s="10" t="s">
        <v>413</v>
      </c>
      <c r="N26" s="19"/>
      <c r="O26" s="223"/>
      <c r="P26" s="224"/>
    </row>
    <row r="27" spans="1:16" ht="38.25" customHeight="1" x14ac:dyDescent="0.2">
      <c r="B27" s="210"/>
      <c r="E27" s="264" t="s">
        <v>1174</v>
      </c>
      <c r="F27" s="264"/>
      <c r="G27" s="264"/>
      <c r="H27" s="264"/>
      <c r="I27" s="264"/>
      <c r="J27" s="264"/>
      <c r="K27" s="264"/>
      <c r="L27" s="264"/>
      <c r="M27" s="264"/>
      <c r="N27" s="19"/>
      <c r="P27" s="19"/>
    </row>
    <row r="28" spans="1:16" x14ac:dyDescent="0.2">
      <c r="B28" s="210"/>
      <c r="N28" s="19"/>
      <c r="P28" s="19"/>
    </row>
    <row r="29" spans="1:16" x14ac:dyDescent="0.2">
      <c r="N29" s="19"/>
      <c r="P29" s="19"/>
    </row>
    <row r="30" spans="1:16" x14ac:dyDescent="0.2">
      <c r="B30" s="210"/>
      <c r="E30" s="210"/>
      <c r="F30" s="19"/>
      <c r="N30" s="19"/>
      <c r="O30" s="19"/>
    </row>
    <row r="31" spans="1:16" x14ac:dyDescent="0.2">
      <c r="E31" s="210"/>
      <c r="F31" s="19"/>
      <c r="N31" s="19"/>
      <c r="O31" s="19"/>
    </row>
    <row r="32" spans="1:16" x14ac:dyDescent="0.2">
      <c r="F32" s="19"/>
    </row>
    <row r="33" spans="5:6" x14ac:dyDescent="0.2">
      <c r="E33" s="223"/>
      <c r="F33" s="224"/>
    </row>
    <row r="34" spans="5:6" x14ac:dyDescent="0.2">
      <c r="E34" s="210"/>
      <c r="F34" s="19"/>
    </row>
    <row r="35" spans="5:6" x14ac:dyDescent="0.2">
      <c r="E35" s="210"/>
      <c r="F35" s="19"/>
    </row>
    <row r="36" spans="5:6" x14ac:dyDescent="0.2">
      <c r="F36" s="19"/>
    </row>
    <row r="37" spans="5:6" x14ac:dyDescent="0.2">
      <c r="F37" s="19"/>
    </row>
    <row r="38" spans="5:6" x14ac:dyDescent="0.2">
      <c r="F38" s="19"/>
    </row>
    <row r="39" spans="5:6" x14ac:dyDescent="0.2">
      <c r="F39" s="19"/>
    </row>
    <row r="40" spans="5:6" x14ac:dyDescent="0.2">
      <c r="F40" s="19"/>
    </row>
    <row r="41" spans="5:6" x14ac:dyDescent="0.2">
      <c r="F41" s="19"/>
    </row>
    <row r="159" spans="2:2" x14ac:dyDescent="0.2">
      <c r="B159" s="412"/>
    </row>
  </sheetData>
  <mergeCells count="2">
    <mergeCell ref="E27:M27"/>
    <mergeCell ref="H1:I1"/>
  </mergeCells>
  <hyperlinks>
    <hyperlink ref="H1:I1" location="Index!A1" display="Regresar al Índice" xr:uid="{FAD7D2B0-245C-4828-8A0E-BBE0FCAA71FD}"/>
  </hyperlinks>
  <pageMargins left="0.7" right="0.7" top="0.75" bottom="0.75" header="0.3" footer="0.3"/>
  <pageSetup orientation="portrait" horizontalDpi="4294967295" verticalDpi="4294967295"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2BBFB-E5D9-4612-9B40-DBEE32C15D76}">
  <sheetPr codeName="Hoja114"/>
  <dimension ref="A1:P159"/>
  <sheetViews>
    <sheetView zoomScaleNormal="100" workbookViewId="0"/>
  </sheetViews>
  <sheetFormatPr baseColWidth="10" defaultColWidth="11.42578125" defaultRowHeight="14.25" x14ac:dyDescent="0.2"/>
  <cols>
    <col min="1" max="1" width="11.42578125" style="10"/>
    <col min="2" max="2" width="14" style="10" customWidth="1"/>
    <col min="3" max="14" width="11.42578125" style="10"/>
    <col min="15" max="15" width="13.28515625" style="10" customWidth="1"/>
    <col min="16" max="16384" width="11.42578125" style="10"/>
  </cols>
  <sheetData>
    <row r="1" spans="1:16" ht="15" x14ac:dyDescent="0.25">
      <c r="A1" s="63" t="s">
        <v>1298</v>
      </c>
      <c r="H1" s="408" t="s">
        <v>38</v>
      </c>
      <c r="I1" s="408"/>
    </row>
    <row r="2" spans="1:16" x14ac:dyDescent="0.2">
      <c r="A2" s="225" t="s">
        <v>413</v>
      </c>
    </row>
    <row r="3" spans="1:16" ht="15" x14ac:dyDescent="0.25">
      <c r="E3" s="222"/>
      <c r="O3" s="210"/>
      <c r="P3" s="19"/>
    </row>
    <row r="4" spans="1:16" x14ac:dyDescent="0.2">
      <c r="A4" s="10" t="s">
        <v>757</v>
      </c>
      <c r="O4" s="210"/>
      <c r="P4" s="19"/>
    </row>
    <row r="5" spans="1:16" x14ac:dyDescent="0.2">
      <c r="A5" s="10" t="s">
        <v>53</v>
      </c>
      <c r="B5" s="210" t="s">
        <v>1107</v>
      </c>
      <c r="C5" s="19">
        <v>1162536</v>
      </c>
      <c r="O5" s="210"/>
      <c r="P5" s="19"/>
    </row>
    <row r="6" spans="1:16" x14ac:dyDescent="0.2">
      <c r="A6" s="10" t="s">
        <v>53</v>
      </c>
      <c r="B6" s="210" t="s">
        <v>1108</v>
      </c>
      <c r="C6" s="19">
        <v>1082939</v>
      </c>
      <c r="O6" s="210"/>
      <c r="P6" s="19"/>
    </row>
    <row r="7" spans="1:16" ht="15" customHeight="1" x14ac:dyDescent="0.2">
      <c r="A7" s="10" t="s">
        <v>53</v>
      </c>
      <c r="B7" s="210" t="s">
        <v>1109</v>
      </c>
      <c r="C7" s="19">
        <v>1100749</v>
      </c>
      <c r="O7" s="210"/>
      <c r="P7" s="19"/>
    </row>
    <row r="8" spans="1:16" ht="15" customHeight="1" x14ac:dyDescent="0.2">
      <c r="A8" s="10" t="s">
        <v>53</v>
      </c>
      <c r="B8" s="210" t="s">
        <v>1110</v>
      </c>
      <c r="C8" s="19">
        <v>1130931</v>
      </c>
      <c r="O8" s="227"/>
      <c r="P8" s="224"/>
    </row>
    <row r="9" spans="1:16" ht="15" customHeight="1" x14ac:dyDescent="0.2">
      <c r="A9" s="10" t="s">
        <v>53</v>
      </c>
      <c r="B9" s="210" t="s">
        <v>1111</v>
      </c>
      <c r="C9" s="19">
        <v>1127032</v>
      </c>
      <c r="O9" s="210"/>
      <c r="P9" s="19"/>
    </row>
    <row r="10" spans="1:16" ht="15" customHeight="1" x14ac:dyDescent="0.2">
      <c r="A10" s="10" t="s">
        <v>53</v>
      </c>
      <c r="B10" s="210" t="s">
        <v>1112</v>
      </c>
      <c r="C10" s="19">
        <v>1050047</v>
      </c>
      <c r="O10" s="227"/>
      <c r="P10" s="224"/>
    </row>
    <row r="11" spans="1:16" ht="15" customHeight="1" x14ac:dyDescent="0.2">
      <c r="A11" s="10" t="s">
        <v>53</v>
      </c>
      <c r="B11" s="210" t="s">
        <v>1113</v>
      </c>
      <c r="C11" s="19">
        <v>907675</v>
      </c>
      <c r="O11" s="210"/>
      <c r="P11" s="19"/>
    </row>
    <row r="12" spans="1:16" ht="15" customHeight="1" x14ac:dyDescent="0.2">
      <c r="A12" s="10" t="s">
        <v>53</v>
      </c>
      <c r="B12" s="210" t="s">
        <v>1114</v>
      </c>
      <c r="C12" s="19">
        <v>862173</v>
      </c>
      <c r="O12" s="210"/>
      <c r="P12" s="19"/>
    </row>
    <row r="13" spans="1:16" ht="14.25" customHeight="1" x14ac:dyDescent="0.2">
      <c r="A13" s="10" t="s">
        <v>53</v>
      </c>
      <c r="B13" s="210" t="s">
        <v>1115</v>
      </c>
      <c r="C13" s="19">
        <v>914089</v>
      </c>
      <c r="O13" s="227"/>
      <c r="P13" s="224"/>
    </row>
    <row r="14" spans="1:16" ht="14.25" customHeight="1" x14ac:dyDescent="0.2">
      <c r="A14" s="10" t="s">
        <v>53</v>
      </c>
      <c r="B14" s="210" t="s">
        <v>1116</v>
      </c>
      <c r="C14" s="19">
        <v>926193</v>
      </c>
      <c r="O14" s="210"/>
      <c r="P14" s="19"/>
    </row>
    <row r="15" spans="1:16" x14ac:dyDescent="0.2">
      <c r="A15" s="10" t="s">
        <v>53</v>
      </c>
      <c r="B15" s="210" t="s">
        <v>1117</v>
      </c>
      <c r="C15" s="19">
        <v>1011572</v>
      </c>
      <c r="O15" s="210"/>
      <c r="P15" s="19"/>
    </row>
    <row r="16" spans="1:16" ht="14.25" customHeight="1" x14ac:dyDescent="0.2">
      <c r="A16" s="10" t="s">
        <v>53</v>
      </c>
      <c r="B16" s="227" t="s">
        <v>1118</v>
      </c>
      <c r="C16" s="224">
        <v>1073820</v>
      </c>
      <c r="O16" s="210"/>
      <c r="P16" s="19"/>
    </row>
    <row r="17" spans="1:16" ht="14.25" customHeight="1" x14ac:dyDescent="0.2">
      <c r="A17" s="223" t="s">
        <v>53</v>
      </c>
      <c r="B17" s="227" t="s">
        <v>1119</v>
      </c>
      <c r="C17" s="224">
        <v>1040652</v>
      </c>
      <c r="D17" s="226"/>
      <c r="O17" s="210"/>
      <c r="P17" s="19"/>
    </row>
    <row r="18" spans="1:16" ht="14.25" customHeight="1" x14ac:dyDescent="0.2">
      <c r="A18" s="223" t="s">
        <v>53</v>
      </c>
      <c r="B18" s="227" t="s">
        <v>1120</v>
      </c>
      <c r="C18" s="224">
        <v>990508</v>
      </c>
      <c r="D18" s="226">
        <f>C18/C17-1</f>
        <v>-4.8185176216448911E-2</v>
      </c>
      <c r="L18" s="19"/>
      <c r="M18" s="228"/>
      <c r="N18" s="19"/>
      <c r="O18" s="227"/>
      <c r="P18" s="224"/>
    </row>
    <row r="19" spans="1:16" ht="14.25" customHeight="1" x14ac:dyDescent="0.2">
      <c r="B19" s="210"/>
      <c r="C19" s="19"/>
      <c r="L19" s="19"/>
      <c r="M19" s="228"/>
      <c r="N19" s="224"/>
      <c r="O19" s="210"/>
      <c r="P19" s="19"/>
    </row>
    <row r="20" spans="1:16" ht="14.25" customHeight="1" x14ac:dyDescent="0.2">
      <c r="L20" s="19"/>
      <c r="M20" s="228"/>
      <c r="N20" s="19"/>
    </row>
    <row r="21" spans="1:16" ht="14.25" customHeight="1" x14ac:dyDescent="0.2">
      <c r="L21" s="19"/>
    </row>
    <row r="22" spans="1:16" x14ac:dyDescent="0.2">
      <c r="L22" s="19"/>
      <c r="M22" s="228"/>
      <c r="N22" s="19"/>
      <c r="O22" s="210"/>
      <c r="P22" s="19"/>
    </row>
    <row r="23" spans="1:16" ht="14.25" customHeight="1" x14ac:dyDescent="0.2">
      <c r="B23" s="210"/>
      <c r="L23" s="224"/>
      <c r="M23" s="228"/>
      <c r="N23" s="19"/>
    </row>
    <row r="24" spans="1:16" ht="14.25" customHeight="1" x14ac:dyDescent="0.2">
      <c r="B24" s="210"/>
      <c r="E24" s="225" t="s">
        <v>413</v>
      </c>
      <c r="L24" s="19"/>
    </row>
    <row r="25" spans="1:16" x14ac:dyDescent="0.2">
      <c r="E25" s="225" t="s">
        <v>1121</v>
      </c>
      <c r="L25" s="19"/>
      <c r="M25" s="228"/>
      <c r="N25" s="19"/>
      <c r="O25" s="210"/>
      <c r="P25" s="19"/>
    </row>
    <row r="26" spans="1:16" ht="15" customHeight="1" x14ac:dyDescent="0.2">
      <c r="L26" s="19"/>
      <c r="M26" s="228"/>
      <c r="N26" s="19"/>
      <c r="O26" s="210"/>
      <c r="P26" s="19"/>
    </row>
    <row r="27" spans="1:16" ht="15" customHeight="1" x14ac:dyDescent="0.2">
      <c r="B27" s="210"/>
      <c r="L27" s="19"/>
      <c r="M27" s="228"/>
      <c r="N27" s="19"/>
      <c r="O27" s="210"/>
      <c r="P27" s="19"/>
    </row>
    <row r="28" spans="1:16" ht="15" customHeight="1" x14ac:dyDescent="0.2">
      <c r="B28" s="210"/>
      <c r="L28" s="19"/>
      <c r="M28" s="228"/>
      <c r="N28" s="19"/>
      <c r="O28" s="210"/>
      <c r="P28" s="19"/>
    </row>
    <row r="29" spans="1:16" x14ac:dyDescent="0.2">
      <c r="L29" s="19"/>
      <c r="M29" s="228"/>
      <c r="N29" s="19"/>
    </row>
    <row r="30" spans="1:16" x14ac:dyDescent="0.2">
      <c r="M30" s="228"/>
      <c r="N30" s="19"/>
    </row>
    <row r="31" spans="1:16" x14ac:dyDescent="0.2">
      <c r="M31" s="228"/>
      <c r="N31" s="19"/>
    </row>
    <row r="159" spans="2:2" x14ac:dyDescent="0.2">
      <c r="B159" s="412"/>
    </row>
  </sheetData>
  <mergeCells count="1">
    <mergeCell ref="H1:I1"/>
  </mergeCells>
  <hyperlinks>
    <hyperlink ref="H1:I1" location="Index!A1" display="Regresar al Índice" xr:uid="{4021349C-D681-4920-85B8-F02AAA2F3236}"/>
  </hyperlinks>
  <pageMargins left="0.7" right="0.7" top="0.75" bottom="0.75" header="0.3" footer="0.3"/>
  <pageSetup paperSize="9" orientation="portrait" horizontalDpi="300" verticalDpi="4294967295"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33724-B6EC-4B3F-BE1A-E4439E0247F1}">
  <sheetPr codeName="Hoja115"/>
  <dimension ref="A1:P159"/>
  <sheetViews>
    <sheetView workbookViewId="0"/>
  </sheetViews>
  <sheetFormatPr baseColWidth="10" defaultColWidth="11.42578125" defaultRowHeight="14.25" x14ac:dyDescent="0.2"/>
  <cols>
    <col min="1" max="1" width="11.42578125" style="10"/>
    <col min="2" max="2" width="15.5703125" style="10" customWidth="1"/>
    <col min="3" max="4" width="11.42578125" style="10"/>
    <col min="5" max="5" width="11.85546875" style="10" bestFit="1" customWidth="1"/>
    <col min="6" max="14" width="11.42578125" style="10"/>
    <col min="15" max="15" width="13" style="10" bestFit="1" customWidth="1"/>
    <col min="16" max="16384" width="11.42578125" style="10"/>
  </cols>
  <sheetData>
    <row r="1" spans="1:16" ht="15" x14ac:dyDescent="0.25">
      <c r="A1" s="63" t="s">
        <v>1299</v>
      </c>
      <c r="H1" s="408" t="s">
        <v>38</v>
      </c>
      <c r="I1" s="408"/>
    </row>
    <row r="2" spans="1:16" x14ac:dyDescent="0.2">
      <c r="A2" s="225" t="s">
        <v>413</v>
      </c>
    </row>
    <row r="4" spans="1:16" ht="15" x14ac:dyDescent="0.2">
      <c r="E4" s="256"/>
    </row>
    <row r="5" spans="1:16" x14ac:dyDescent="0.2">
      <c r="A5" s="10" t="s">
        <v>759</v>
      </c>
      <c r="O5" s="227"/>
      <c r="P5" s="224"/>
    </row>
    <row r="6" spans="1:16" ht="15" customHeight="1" x14ac:dyDescent="0.2">
      <c r="A6" s="10" t="s">
        <v>53</v>
      </c>
      <c r="B6" s="210" t="s">
        <v>1107</v>
      </c>
      <c r="C6" s="19">
        <v>142072</v>
      </c>
      <c r="O6" s="210"/>
      <c r="P6" s="19"/>
    </row>
    <row r="7" spans="1:16" ht="14.25" customHeight="1" x14ac:dyDescent="0.2">
      <c r="A7" s="10" t="s">
        <v>53</v>
      </c>
      <c r="B7" s="210" t="s">
        <v>1108</v>
      </c>
      <c r="C7" s="19">
        <v>141268</v>
      </c>
      <c r="O7" s="210"/>
      <c r="P7" s="19"/>
    </row>
    <row r="8" spans="1:16" ht="14.25" customHeight="1" x14ac:dyDescent="0.2">
      <c r="A8" s="10" t="s">
        <v>53</v>
      </c>
      <c r="B8" s="210" t="s">
        <v>1109</v>
      </c>
      <c r="C8" s="19">
        <v>149989</v>
      </c>
      <c r="O8" s="210"/>
      <c r="P8" s="19"/>
    </row>
    <row r="9" spans="1:16" ht="14.25" customHeight="1" x14ac:dyDescent="0.2">
      <c r="A9" s="10" t="s">
        <v>53</v>
      </c>
      <c r="B9" s="210" t="s">
        <v>1110</v>
      </c>
      <c r="C9" s="19">
        <v>154101</v>
      </c>
      <c r="O9" s="210"/>
      <c r="P9" s="19"/>
    </row>
    <row r="10" spans="1:16" ht="14.25" customHeight="1" x14ac:dyDescent="0.2">
      <c r="A10" s="10" t="s">
        <v>53</v>
      </c>
      <c r="B10" s="210" t="s">
        <v>1111</v>
      </c>
      <c r="C10" s="19">
        <v>153671</v>
      </c>
      <c r="O10" s="210"/>
      <c r="P10" s="19"/>
    </row>
    <row r="11" spans="1:16" x14ac:dyDescent="0.2">
      <c r="A11" s="10" t="s">
        <v>53</v>
      </c>
      <c r="B11" s="210" t="s">
        <v>1112</v>
      </c>
      <c r="C11" s="19">
        <v>136934</v>
      </c>
      <c r="O11" s="227"/>
      <c r="P11" s="224"/>
    </row>
    <row r="12" spans="1:16" ht="14.25" customHeight="1" x14ac:dyDescent="0.2">
      <c r="A12" s="10" t="s">
        <v>53</v>
      </c>
      <c r="B12" s="210" t="s">
        <v>1113</v>
      </c>
      <c r="C12" s="19">
        <v>116429</v>
      </c>
      <c r="O12" s="210"/>
      <c r="P12" s="19"/>
    </row>
    <row r="13" spans="1:16" x14ac:dyDescent="0.2">
      <c r="A13" s="10" t="s">
        <v>53</v>
      </c>
      <c r="B13" s="210" t="s">
        <v>1114</v>
      </c>
      <c r="C13" s="19">
        <v>109286</v>
      </c>
      <c r="O13" s="210"/>
      <c r="P13" s="19"/>
    </row>
    <row r="14" spans="1:16" x14ac:dyDescent="0.2">
      <c r="A14" s="10" t="s">
        <v>53</v>
      </c>
      <c r="B14" s="210" t="s">
        <v>1115</v>
      </c>
      <c r="C14" s="19">
        <v>112820</v>
      </c>
      <c r="O14" s="227"/>
      <c r="P14" s="224"/>
    </row>
    <row r="15" spans="1:16" x14ac:dyDescent="0.2">
      <c r="A15" s="10" t="s">
        <v>53</v>
      </c>
      <c r="B15" s="210" t="s">
        <v>1116</v>
      </c>
      <c r="C15" s="19">
        <v>114764</v>
      </c>
      <c r="O15" s="210"/>
      <c r="P15" s="19"/>
    </row>
    <row r="16" spans="1:16" x14ac:dyDescent="0.2">
      <c r="A16" s="10" t="s">
        <v>53</v>
      </c>
      <c r="B16" s="210" t="s">
        <v>1117</v>
      </c>
      <c r="C16" s="19">
        <v>127491</v>
      </c>
      <c r="O16" s="210"/>
      <c r="P16" s="19"/>
    </row>
    <row r="17" spans="1:16" x14ac:dyDescent="0.2">
      <c r="A17" s="10" t="s">
        <v>53</v>
      </c>
      <c r="B17" s="227" t="s">
        <v>1118</v>
      </c>
      <c r="C17" s="224">
        <v>139818</v>
      </c>
      <c r="N17" s="19"/>
      <c r="O17" s="210"/>
      <c r="P17" s="19"/>
    </row>
    <row r="18" spans="1:16" x14ac:dyDescent="0.2">
      <c r="A18" s="223" t="s">
        <v>53</v>
      </c>
      <c r="B18" s="227" t="s">
        <v>1119</v>
      </c>
      <c r="C18" s="224">
        <v>141825</v>
      </c>
      <c r="D18" s="226">
        <f>C19/C18-1</f>
        <v>6.0215053763441606E-3</v>
      </c>
      <c r="E18" s="229"/>
      <c r="N18" s="19"/>
      <c r="O18" s="210"/>
      <c r="P18" s="19"/>
    </row>
    <row r="19" spans="1:16" x14ac:dyDescent="0.2">
      <c r="A19" s="223" t="s">
        <v>53</v>
      </c>
      <c r="B19" s="227" t="s">
        <v>1120</v>
      </c>
      <c r="C19" s="224">
        <v>142679</v>
      </c>
      <c r="D19" s="226"/>
      <c r="G19" s="226"/>
      <c r="N19" s="19"/>
      <c r="O19" s="227"/>
      <c r="P19" s="224"/>
    </row>
    <row r="20" spans="1:16" x14ac:dyDescent="0.2">
      <c r="B20" s="210"/>
      <c r="C20" s="19"/>
      <c r="N20" s="19"/>
      <c r="O20" s="210"/>
      <c r="P20" s="19"/>
    </row>
    <row r="21" spans="1:16" x14ac:dyDescent="0.2">
      <c r="N21" s="19"/>
      <c r="O21" s="210"/>
      <c r="P21" s="19"/>
    </row>
    <row r="22" spans="1:16" x14ac:dyDescent="0.2">
      <c r="N22" s="224"/>
    </row>
    <row r="23" spans="1:16" x14ac:dyDescent="0.2">
      <c r="N23" s="19"/>
    </row>
    <row r="24" spans="1:16" x14ac:dyDescent="0.2">
      <c r="N24" s="19"/>
    </row>
    <row r="25" spans="1:16" x14ac:dyDescent="0.2">
      <c r="B25" s="210"/>
      <c r="E25" s="10" t="s">
        <v>413</v>
      </c>
      <c r="N25" s="19"/>
    </row>
    <row r="26" spans="1:16" ht="38.25" customHeight="1" x14ac:dyDescent="0.2">
      <c r="B26" s="210"/>
      <c r="E26" s="264" t="s">
        <v>1122</v>
      </c>
      <c r="F26" s="264"/>
      <c r="G26" s="264"/>
      <c r="H26" s="264"/>
      <c r="I26" s="264"/>
      <c r="J26" s="264"/>
      <c r="K26" s="264"/>
      <c r="L26" s="264"/>
      <c r="M26" s="264"/>
      <c r="N26" s="19"/>
    </row>
    <row r="27" spans="1:16" x14ac:dyDescent="0.2">
      <c r="B27" s="210"/>
      <c r="N27" s="19"/>
    </row>
    <row r="28" spans="1:16" x14ac:dyDescent="0.2">
      <c r="N28" s="19"/>
    </row>
    <row r="29" spans="1:16" x14ac:dyDescent="0.2">
      <c r="B29" s="210"/>
      <c r="N29" s="210"/>
    </row>
    <row r="30" spans="1:16" x14ac:dyDescent="0.2">
      <c r="N30" s="210"/>
    </row>
    <row r="159" spans="2:2" x14ac:dyDescent="0.2">
      <c r="B159" s="412"/>
    </row>
  </sheetData>
  <mergeCells count="2">
    <mergeCell ref="E26:M26"/>
    <mergeCell ref="H1:I1"/>
  </mergeCells>
  <hyperlinks>
    <hyperlink ref="H1:I1" location="Index!A1" display="Regresar al Índice" xr:uid="{860776D0-7997-4827-AD2D-AA857C8DD56B}"/>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8215C-C5CA-4D44-86D2-1AF3891E1AC2}">
  <sheetPr codeName="Hoja116"/>
  <dimension ref="A1:I159"/>
  <sheetViews>
    <sheetView zoomScaleNormal="100" workbookViewId="0"/>
  </sheetViews>
  <sheetFormatPr baseColWidth="10" defaultColWidth="11.42578125" defaultRowHeight="14.25" x14ac:dyDescent="0.2"/>
  <cols>
    <col min="1" max="1" width="25" style="10" customWidth="1"/>
    <col min="2" max="12" width="11.42578125" style="10"/>
    <col min="13" max="13" width="5.140625" style="10" customWidth="1"/>
    <col min="14" max="16384" width="11.42578125" style="10"/>
  </cols>
  <sheetData>
    <row r="1" spans="1:9" ht="15" x14ac:dyDescent="0.25">
      <c r="A1" s="63" t="s">
        <v>1300</v>
      </c>
      <c r="H1" s="408" t="s">
        <v>38</v>
      </c>
      <c r="I1" s="408"/>
    </row>
    <row r="2" spans="1:9" x14ac:dyDescent="0.2">
      <c r="A2" s="225" t="s">
        <v>413</v>
      </c>
    </row>
    <row r="4" spans="1:9" ht="15" x14ac:dyDescent="0.25">
      <c r="A4" s="222" t="s">
        <v>1123</v>
      </c>
      <c r="E4" s="256"/>
    </row>
    <row r="5" spans="1:9" ht="15" x14ac:dyDescent="0.25">
      <c r="A5" s="222" t="s">
        <v>1124</v>
      </c>
    </row>
    <row r="6" spans="1:9" ht="15" x14ac:dyDescent="0.25">
      <c r="A6" s="257" t="s">
        <v>1125</v>
      </c>
    </row>
    <row r="8" spans="1:9" ht="60" x14ac:dyDescent="0.2">
      <c r="A8" s="274" t="s">
        <v>756</v>
      </c>
      <c r="B8" s="275" t="s">
        <v>414</v>
      </c>
      <c r="C8" s="275" t="s">
        <v>760</v>
      </c>
      <c r="D8" s="275" t="s">
        <v>1126</v>
      </c>
    </row>
    <row r="9" spans="1:9" x14ac:dyDescent="0.2">
      <c r="A9" s="277" t="s">
        <v>30</v>
      </c>
      <c r="B9" s="285">
        <v>135</v>
      </c>
      <c r="C9" s="263">
        <f t="shared" ref="C9:C39" si="0">B9/B$40</f>
        <v>2.920055372901886E-3</v>
      </c>
      <c r="D9" s="277">
        <f t="shared" ref="D9:D39" si="1">RANK(B9,B$9:B$39)</f>
        <v>31</v>
      </c>
    </row>
    <row r="10" spans="1:9" x14ac:dyDescent="0.2">
      <c r="A10" s="276" t="s">
        <v>4</v>
      </c>
      <c r="B10" s="284">
        <v>138</v>
      </c>
      <c r="C10" s="263">
        <f t="shared" si="0"/>
        <v>2.9849454922997059E-3</v>
      </c>
      <c r="D10" s="277">
        <f t="shared" si="1"/>
        <v>30</v>
      </c>
    </row>
    <row r="11" spans="1:9" x14ac:dyDescent="0.2">
      <c r="A11" s="277" t="s">
        <v>24</v>
      </c>
      <c r="B11" s="285">
        <v>165</v>
      </c>
      <c r="C11" s="263">
        <f t="shared" si="0"/>
        <v>3.5689565668800831E-3</v>
      </c>
      <c r="D11" s="277">
        <f t="shared" si="1"/>
        <v>29</v>
      </c>
    </row>
    <row r="12" spans="1:9" x14ac:dyDescent="0.2">
      <c r="A12" s="276" t="s">
        <v>5</v>
      </c>
      <c r="B12" s="284">
        <v>276</v>
      </c>
      <c r="C12" s="263">
        <f t="shared" si="0"/>
        <v>5.9698909845994118E-3</v>
      </c>
      <c r="D12" s="277">
        <f t="shared" si="1"/>
        <v>28</v>
      </c>
    </row>
    <row r="13" spans="1:9" x14ac:dyDescent="0.2">
      <c r="A13" s="276" t="s">
        <v>32</v>
      </c>
      <c r="B13" s="284">
        <v>286</v>
      </c>
      <c r="C13" s="263">
        <f t="shared" si="0"/>
        <v>6.1861913825921443E-3</v>
      </c>
      <c r="D13" s="277">
        <f t="shared" si="1"/>
        <v>27</v>
      </c>
    </row>
    <row r="14" spans="1:9" x14ac:dyDescent="0.2">
      <c r="A14" s="276" t="s">
        <v>6</v>
      </c>
      <c r="B14" s="284">
        <v>289</v>
      </c>
      <c r="C14" s="263">
        <f t="shared" si="0"/>
        <v>6.2510815019899638E-3</v>
      </c>
      <c r="D14" s="277">
        <f t="shared" si="1"/>
        <v>26</v>
      </c>
    </row>
    <row r="15" spans="1:9" x14ac:dyDescent="0.2">
      <c r="A15" s="276" t="s">
        <v>20</v>
      </c>
      <c r="B15" s="284">
        <v>298</v>
      </c>
      <c r="C15" s="263">
        <f t="shared" si="0"/>
        <v>6.4457518601834223E-3</v>
      </c>
      <c r="D15" s="277">
        <f t="shared" si="1"/>
        <v>25</v>
      </c>
    </row>
    <row r="16" spans="1:9" x14ac:dyDescent="0.2">
      <c r="A16" s="276" t="s">
        <v>18</v>
      </c>
      <c r="B16" s="284">
        <v>311</v>
      </c>
      <c r="C16" s="263">
        <f t="shared" si="0"/>
        <v>6.7269423775739743E-3</v>
      </c>
      <c r="D16" s="277">
        <f t="shared" si="1"/>
        <v>24</v>
      </c>
    </row>
    <row r="17" spans="1:4" x14ac:dyDescent="0.2">
      <c r="A17" s="277" t="s">
        <v>11</v>
      </c>
      <c r="B17" s="285">
        <v>315</v>
      </c>
      <c r="C17" s="263">
        <f t="shared" si="0"/>
        <v>6.8134625367710679E-3</v>
      </c>
      <c r="D17" s="277">
        <f t="shared" si="1"/>
        <v>23</v>
      </c>
    </row>
    <row r="18" spans="1:4" x14ac:dyDescent="0.2">
      <c r="A18" s="276" t="s">
        <v>27</v>
      </c>
      <c r="B18" s="284">
        <v>527</v>
      </c>
      <c r="C18" s="263">
        <f t="shared" si="0"/>
        <v>1.1399030974216993E-2</v>
      </c>
      <c r="D18" s="277">
        <f t="shared" si="1"/>
        <v>22</v>
      </c>
    </row>
    <row r="19" spans="1:4" x14ac:dyDescent="0.2">
      <c r="A19" s="276" t="s">
        <v>26</v>
      </c>
      <c r="B19" s="284">
        <v>570</v>
      </c>
      <c r="C19" s="263">
        <f t="shared" si="0"/>
        <v>1.2329122685585742E-2</v>
      </c>
      <c r="D19" s="277">
        <f t="shared" si="1"/>
        <v>21</v>
      </c>
    </row>
    <row r="20" spans="1:4" x14ac:dyDescent="0.2">
      <c r="A20" s="276" t="s">
        <v>21</v>
      </c>
      <c r="B20" s="284">
        <v>661</v>
      </c>
      <c r="C20" s="263">
        <f t="shared" si="0"/>
        <v>1.4297456307319606E-2</v>
      </c>
      <c r="D20" s="277">
        <f t="shared" si="1"/>
        <v>20</v>
      </c>
    </row>
    <row r="21" spans="1:4" x14ac:dyDescent="0.2">
      <c r="A21" s="276" t="s">
        <v>19</v>
      </c>
      <c r="B21" s="284">
        <v>666</v>
      </c>
      <c r="C21" s="263">
        <f t="shared" si="0"/>
        <v>1.4405606506315971E-2</v>
      </c>
      <c r="D21" s="277">
        <f t="shared" si="1"/>
        <v>19</v>
      </c>
    </row>
    <row r="22" spans="1:4" x14ac:dyDescent="0.2">
      <c r="A22" s="277" t="s">
        <v>28</v>
      </c>
      <c r="B22" s="285">
        <v>736</v>
      </c>
      <c r="C22" s="263">
        <f t="shared" si="0"/>
        <v>1.5919709292265098E-2</v>
      </c>
      <c r="D22" s="277">
        <f t="shared" si="1"/>
        <v>18</v>
      </c>
    </row>
    <row r="23" spans="1:4" x14ac:dyDescent="0.2">
      <c r="A23" s="277" t="s">
        <v>29</v>
      </c>
      <c r="B23" s="285">
        <v>748</v>
      </c>
      <c r="C23" s="263">
        <f t="shared" si="0"/>
        <v>1.6179269769856376E-2</v>
      </c>
      <c r="D23" s="277">
        <f t="shared" si="1"/>
        <v>17</v>
      </c>
    </row>
    <row r="24" spans="1:4" x14ac:dyDescent="0.2">
      <c r="A24" s="276" t="s">
        <v>12</v>
      </c>
      <c r="B24" s="284">
        <v>872</v>
      </c>
      <c r="C24" s="263">
        <f t="shared" si="0"/>
        <v>1.8861394704966256E-2</v>
      </c>
      <c r="D24" s="277">
        <f t="shared" si="1"/>
        <v>16</v>
      </c>
    </row>
    <row r="25" spans="1:4" x14ac:dyDescent="0.2">
      <c r="A25" s="276" t="s">
        <v>3</v>
      </c>
      <c r="B25" s="284">
        <v>920</v>
      </c>
      <c r="C25" s="263">
        <f t="shared" si="0"/>
        <v>1.9899636615331371E-2</v>
      </c>
      <c r="D25" s="277">
        <f t="shared" si="1"/>
        <v>15</v>
      </c>
    </row>
    <row r="26" spans="1:4" x14ac:dyDescent="0.2">
      <c r="A26" s="276" t="s">
        <v>33</v>
      </c>
      <c r="B26" s="284">
        <v>962</v>
      </c>
      <c r="C26" s="278">
        <f t="shared" si="0"/>
        <v>2.0808098286900847E-2</v>
      </c>
      <c r="D26" s="276">
        <f t="shared" si="1"/>
        <v>14</v>
      </c>
    </row>
    <row r="27" spans="1:4" x14ac:dyDescent="0.2">
      <c r="A27" s="277" t="s">
        <v>23</v>
      </c>
      <c r="B27" s="285">
        <v>1053</v>
      </c>
      <c r="C27" s="263">
        <f t="shared" si="0"/>
        <v>2.2776431908634712E-2</v>
      </c>
      <c r="D27" s="277">
        <f t="shared" si="1"/>
        <v>13</v>
      </c>
    </row>
    <row r="28" spans="1:4" x14ac:dyDescent="0.2">
      <c r="A28" s="276" t="s">
        <v>16</v>
      </c>
      <c r="B28" s="284">
        <v>1135</v>
      </c>
      <c r="C28" s="263">
        <f t="shared" si="0"/>
        <v>2.4550095172175115E-2</v>
      </c>
      <c r="D28" s="277">
        <f t="shared" si="1"/>
        <v>12</v>
      </c>
    </row>
    <row r="29" spans="1:4" x14ac:dyDescent="0.2">
      <c r="A29" s="277" t="s">
        <v>25</v>
      </c>
      <c r="B29" s="285">
        <v>1273</v>
      </c>
      <c r="C29" s="263">
        <f t="shared" si="0"/>
        <v>2.7535040664474823E-2</v>
      </c>
      <c r="D29" s="277">
        <f t="shared" si="1"/>
        <v>11</v>
      </c>
    </row>
    <row r="30" spans="1:4" x14ac:dyDescent="0.2">
      <c r="A30" s="277" t="s">
        <v>15</v>
      </c>
      <c r="B30" s="285">
        <v>1401</v>
      </c>
      <c r="C30" s="263">
        <f t="shared" si="0"/>
        <v>3.0303685758781795E-2</v>
      </c>
      <c r="D30" s="277">
        <f t="shared" si="1"/>
        <v>10</v>
      </c>
    </row>
    <row r="31" spans="1:4" x14ac:dyDescent="0.2">
      <c r="A31" s="276" t="s">
        <v>22</v>
      </c>
      <c r="B31" s="284">
        <v>1452</v>
      </c>
      <c r="C31" s="263">
        <f t="shared" si="0"/>
        <v>3.1406817788544733E-2</v>
      </c>
      <c r="D31" s="277">
        <f t="shared" si="1"/>
        <v>9</v>
      </c>
    </row>
    <row r="32" spans="1:4" x14ac:dyDescent="0.2">
      <c r="A32" s="277" t="s">
        <v>7</v>
      </c>
      <c r="B32" s="285">
        <v>1771</v>
      </c>
      <c r="C32" s="263">
        <f t="shared" si="0"/>
        <v>3.830680048451289E-2</v>
      </c>
      <c r="D32" s="277">
        <f t="shared" si="1"/>
        <v>8</v>
      </c>
    </row>
    <row r="33" spans="1:8" x14ac:dyDescent="0.2">
      <c r="A33" s="277" t="s">
        <v>31</v>
      </c>
      <c r="B33" s="285">
        <v>2105</v>
      </c>
      <c r="C33" s="263">
        <f t="shared" si="0"/>
        <v>4.5531233777470148E-2</v>
      </c>
      <c r="D33" s="277">
        <f t="shared" si="1"/>
        <v>7</v>
      </c>
    </row>
    <row r="34" spans="1:8" x14ac:dyDescent="0.2">
      <c r="A34" s="276" t="s">
        <v>8</v>
      </c>
      <c r="B34" s="284">
        <v>2127</v>
      </c>
      <c r="C34" s="263">
        <f t="shared" si="0"/>
        <v>4.6007094653054165E-2</v>
      </c>
      <c r="D34" s="277">
        <f t="shared" si="1"/>
        <v>6</v>
      </c>
    </row>
    <row r="35" spans="1:8" x14ac:dyDescent="0.2">
      <c r="A35" s="276" t="s">
        <v>10</v>
      </c>
      <c r="B35" s="284">
        <v>2471</v>
      </c>
      <c r="C35" s="263">
        <f t="shared" si="0"/>
        <v>5.3447828344004154E-2</v>
      </c>
      <c r="D35" s="277">
        <f t="shared" si="1"/>
        <v>5</v>
      </c>
    </row>
    <row r="36" spans="1:8" x14ac:dyDescent="0.2">
      <c r="A36" s="277" t="s">
        <v>13</v>
      </c>
      <c r="B36" s="285">
        <v>3712</v>
      </c>
      <c r="C36" s="263">
        <f t="shared" si="0"/>
        <v>8.0290707734902239E-2</v>
      </c>
      <c r="D36" s="277">
        <f t="shared" si="1"/>
        <v>4</v>
      </c>
    </row>
    <row r="37" spans="1:8" x14ac:dyDescent="0.2">
      <c r="A37" s="277" t="s">
        <v>14</v>
      </c>
      <c r="B37" s="285">
        <v>3934</v>
      </c>
      <c r="C37" s="263">
        <f t="shared" si="0"/>
        <v>8.5092576570340889E-2</v>
      </c>
      <c r="D37" s="277">
        <f t="shared" si="1"/>
        <v>3</v>
      </c>
    </row>
    <row r="38" spans="1:8" x14ac:dyDescent="0.2">
      <c r="A38" s="277" t="s">
        <v>17</v>
      </c>
      <c r="B38" s="285">
        <v>5489</v>
      </c>
      <c r="C38" s="263">
        <f t="shared" si="0"/>
        <v>0.11872728845821076</v>
      </c>
      <c r="D38" s="277">
        <f t="shared" si="1"/>
        <v>2</v>
      </c>
    </row>
    <row r="39" spans="1:8" ht="15" x14ac:dyDescent="0.25">
      <c r="A39" s="279" t="s">
        <v>0</v>
      </c>
      <c r="B39" s="286">
        <v>9434</v>
      </c>
      <c r="C39" s="280">
        <f t="shared" si="0"/>
        <v>0.20405779546634364</v>
      </c>
      <c r="D39" s="279">
        <f t="shared" si="1"/>
        <v>1</v>
      </c>
    </row>
    <row r="40" spans="1:8" ht="15" x14ac:dyDescent="0.25">
      <c r="A40" s="281" t="s">
        <v>761</v>
      </c>
      <c r="B40" s="282">
        <f>SUM(B9:B39)</f>
        <v>46232</v>
      </c>
      <c r="C40" s="283">
        <f>SUM(C9:C39)</f>
        <v>0.99999999999999989</v>
      </c>
      <c r="D40" s="281"/>
    </row>
    <row r="42" spans="1:8" x14ac:dyDescent="0.2">
      <c r="A42" s="10" t="s">
        <v>413</v>
      </c>
    </row>
    <row r="43" spans="1:8" ht="33" customHeight="1" x14ac:dyDescent="0.2">
      <c r="A43" s="264" t="s">
        <v>415</v>
      </c>
      <c r="B43" s="264"/>
      <c r="C43" s="264"/>
      <c r="D43" s="264"/>
      <c r="E43" s="264"/>
      <c r="F43" s="264"/>
      <c r="G43" s="264"/>
      <c r="H43" s="264"/>
    </row>
    <row r="44" spans="1:8" x14ac:dyDescent="0.2">
      <c r="A44" s="270" t="s">
        <v>1127</v>
      </c>
    </row>
    <row r="159" spans="2:2" x14ac:dyDescent="0.2">
      <c r="B159" s="412"/>
    </row>
  </sheetData>
  <mergeCells count="2">
    <mergeCell ref="A43:H43"/>
    <mergeCell ref="H1:I1"/>
  </mergeCells>
  <hyperlinks>
    <hyperlink ref="H1:I1" location="Index!A1" display="Regresar al Índice" xr:uid="{E3483DF1-BB0A-4F81-A2CD-9B9AA87A737C}"/>
  </hyperlinks>
  <pageMargins left="0.7" right="0.7" top="0.75" bottom="0.75" header="0.3" footer="0.3"/>
  <pageSetup paperSize="9" orientation="portrait" horizontalDpi="300"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BB38-AF70-48AC-B830-6C55D7B9A0DB}">
  <sheetPr codeName="Hoja117"/>
  <dimension ref="A1:I159"/>
  <sheetViews>
    <sheetView workbookViewId="0"/>
  </sheetViews>
  <sheetFormatPr baseColWidth="10" defaultColWidth="11.42578125" defaultRowHeight="14.25" x14ac:dyDescent="0.2"/>
  <cols>
    <col min="1" max="1" width="25" style="10" customWidth="1"/>
    <col min="2" max="16384" width="11.42578125" style="10"/>
  </cols>
  <sheetData>
    <row r="1" spans="1:9" ht="15" x14ac:dyDescent="0.25">
      <c r="A1" s="63" t="s">
        <v>1301</v>
      </c>
      <c r="H1" s="408" t="s">
        <v>38</v>
      </c>
      <c r="I1" s="408"/>
    </row>
    <row r="2" spans="1:9" x14ac:dyDescent="0.2">
      <c r="A2" s="225" t="s">
        <v>413</v>
      </c>
    </row>
    <row r="5" spans="1:9" ht="15" x14ac:dyDescent="0.25">
      <c r="A5" s="222" t="s">
        <v>1128</v>
      </c>
      <c r="E5" s="256"/>
    </row>
    <row r="6" spans="1:9" ht="15" x14ac:dyDescent="0.25">
      <c r="A6" s="222" t="s">
        <v>1124</v>
      </c>
    </row>
    <row r="7" spans="1:9" ht="15" x14ac:dyDescent="0.25">
      <c r="A7" s="257" t="s">
        <v>1125</v>
      </c>
      <c r="C7" s="10" t="s">
        <v>762</v>
      </c>
    </row>
    <row r="9" spans="1:9" ht="60" x14ac:dyDescent="0.2">
      <c r="A9" s="274" t="s">
        <v>756</v>
      </c>
      <c r="B9" s="275" t="s">
        <v>414</v>
      </c>
      <c r="C9" s="275" t="s">
        <v>760</v>
      </c>
      <c r="D9" s="275" t="s">
        <v>1126</v>
      </c>
    </row>
    <row r="10" spans="1:9" x14ac:dyDescent="0.2">
      <c r="A10" s="276" t="s">
        <v>4</v>
      </c>
      <c r="B10" s="284">
        <v>21</v>
      </c>
      <c r="C10" s="263">
        <f t="shared" ref="C10:C40" si="0">B10/B$41</f>
        <v>7.3477956613016095E-4</v>
      </c>
      <c r="D10" s="277">
        <f t="shared" ref="D10:D40" si="1">RANK(B10,B$10:B$40)</f>
        <v>31</v>
      </c>
    </row>
    <row r="11" spans="1:9" x14ac:dyDescent="0.2">
      <c r="A11" s="277" t="s">
        <v>12</v>
      </c>
      <c r="B11" s="285">
        <v>24</v>
      </c>
      <c r="C11" s="263">
        <f t="shared" si="0"/>
        <v>8.3974807557732681E-4</v>
      </c>
      <c r="D11" s="277">
        <f t="shared" si="1"/>
        <v>30</v>
      </c>
    </row>
    <row r="12" spans="1:9" x14ac:dyDescent="0.2">
      <c r="A12" s="277" t="s">
        <v>20</v>
      </c>
      <c r="B12" s="285">
        <v>29</v>
      </c>
      <c r="C12" s="263">
        <f t="shared" si="0"/>
        <v>1.0146955913226032E-3</v>
      </c>
      <c r="D12" s="277">
        <f t="shared" si="1"/>
        <v>29</v>
      </c>
    </row>
    <row r="13" spans="1:9" x14ac:dyDescent="0.2">
      <c r="A13" s="277" t="s">
        <v>5</v>
      </c>
      <c r="B13" s="285">
        <v>34</v>
      </c>
      <c r="C13" s="263">
        <f t="shared" si="0"/>
        <v>1.1896431070678797E-3</v>
      </c>
      <c r="D13" s="277">
        <f t="shared" si="1"/>
        <v>28</v>
      </c>
    </row>
    <row r="14" spans="1:9" x14ac:dyDescent="0.2">
      <c r="A14" s="277" t="s">
        <v>7</v>
      </c>
      <c r="B14" s="285">
        <v>36</v>
      </c>
      <c r="C14" s="263">
        <f t="shared" si="0"/>
        <v>1.2596221133659902E-3</v>
      </c>
      <c r="D14" s="277">
        <f t="shared" si="1"/>
        <v>27</v>
      </c>
    </row>
    <row r="15" spans="1:9" x14ac:dyDescent="0.2">
      <c r="A15" s="277" t="s">
        <v>28</v>
      </c>
      <c r="B15" s="285">
        <v>37</v>
      </c>
      <c r="C15" s="263">
        <f t="shared" si="0"/>
        <v>1.2946116165150456E-3</v>
      </c>
      <c r="D15" s="277">
        <f t="shared" si="1"/>
        <v>26</v>
      </c>
    </row>
    <row r="16" spans="1:9" x14ac:dyDescent="0.2">
      <c r="A16" s="277" t="s">
        <v>29</v>
      </c>
      <c r="B16" s="285">
        <v>68</v>
      </c>
      <c r="C16" s="263">
        <f t="shared" si="0"/>
        <v>2.3792862141357595E-3</v>
      </c>
      <c r="D16" s="277">
        <f t="shared" si="1"/>
        <v>25</v>
      </c>
    </row>
    <row r="17" spans="1:4" x14ac:dyDescent="0.2">
      <c r="A17" s="276" t="s">
        <v>21</v>
      </c>
      <c r="B17" s="284">
        <v>181</v>
      </c>
      <c r="C17" s="263">
        <f t="shared" si="0"/>
        <v>6.3331000699790065E-3</v>
      </c>
      <c r="D17" s="277">
        <f t="shared" si="1"/>
        <v>24</v>
      </c>
    </row>
    <row r="18" spans="1:4" x14ac:dyDescent="0.2">
      <c r="A18" s="277" t="s">
        <v>26</v>
      </c>
      <c r="B18" s="285">
        <v>204</v>
      </c>
      <c r="C18" s="263">
        <f t="shared" si="0"/>
        <v>7.1378586424072779E-3</v>
      </c>
      <c r="D18" s="277">
        <f t="shared" si="1"/>
        <v>23</v>
      </c>
    </row>
    <row r="19" spans="1:4" x14ac:dyDescent="0.2">
      <c r="A19" s="277" t="s">
        <v>8</v>
      </c>
      <c r="B19" s="285">
        <v>205</v>
      </c>
      <c r="C19" s="263">
        <f t="shared" si="0"/>
        <v>7.1728481455563334E-3</v>
      </c>
      <c r="D19" s="277">
        <f t="shared" si="1"/>
        <v>22</v>
      </c>
    </row>
    <row r="20" spans="1:4" x14ac:dyDescent="0.2">
      <c r="A20" s="277" t="s">
        <v>30</v>
      </c>
      <c r="B20" s="285">
        <v>244</v>
      </c>
      <c r="C20" s="263">
        <f t="shared" si="0"/>
        <v>8.5374387683694892E-3</v>
      </c>
      <c r="D20" s="277">
        <f t="shared" si="1"/>
        <v>21</v>
      </c>
    </row>
    <row r="21" spans="1:4" x14ac:dyDescent="0.2">
      <c r="A21" s="277" t="s">
        <v>6</v>
      </c>
      <c r="B21" s="285">
        <v>260</v>
      </c>
      <c r="C21" s="263">
        <f t="shared" si="0"/>
        <v>9.0972708187543744E-3</v>
      </c>
      <c r="D21" s="277">
        <f t="shared" si="1"/>
        <v>20</v>
      </c>
    </row>
    <row r="22" spans="1:4" x14ac:dyDescent="0.2">
      <c r="A22" s="277" t="s">
        <v>24</v>
      </c>
      <c r="B22" s="285">
        <v>360</v>
      </c>
      <c r="C22" s="263">
        <f t="shared" si="0"/>
        <v>1.2596221133659902E-2</v>
      </c>
      <c r="D22" s="277">
        <f t="shared" si="1"/>
        <v>19</v>
      </c>
    </row>
    <row r="23" spans="1:4" x14ac:dyDescent="0.2">
      <c r="A23" s="277" t="s">
        <v>10</v>
      </c>
      <c r="B23" s="285">
        <v>374</v>
      </c>
      <c r="C23" s="263">
        <f t="shared" si="0"/>
        <v>1.3086074177746676E-2</v>
      </c>
      <c r="D23" s="277">
        <f t="shared" si="1"/>
        <v>18</v>
      </c>
    </row>
    <row r="24" spans="1:4" x14ac:dyDescent="0.2">
      <c r="A24" s="277" t="s">
        <v>27</v>
      </c>
      <c r="B24" s="285">
        <v>395</v>
      </c>
      <c r="C24" s="263">
        <f t="shared" si="0"/>
        <v>1.3820853743876836E-2</v>
      </c>
      <c r="D24" s="277">
        <f t="shared" si="1"/>
        <v>17</v>
      </c>
    </row>
    <row r="25" spans="1:4" x14ac:dyDescent="0.2">
      <c r="A25" s="277" t="s">
        <v>11</v>
      </c>
      <c r="B25" s="285">
        <v>407</v>
      </c>
      <c r="C25" s="263">
        <f t="shared" si="0"/>
        <v>1.42407277816655E-2</v>
      </c>
      <c r="D25" s="277">
        <f t="shared" si="1"/>
        <v>16</v>
      </c>
    </row>
    <row r="26" spans="1:4" x14ac:dyDescent="0.2">
      <c r="A26" s="276" t="s">
        <v>33</v>
      </c>
      <c r="B26" s="284">
        <v>424</v>
      </c>
      <c r="C26" s="263">
        <f t="shared" si="0"/>
        <v>1.4835549335199439E-2</v>
      </c>
      <c r="D26" s="277">
        <f t="shared" si="1"/>
        <v>15</v>
      </c>
    </row>
    <row r="27" spans="1:4" x14ac:dyDescent="0.2">
      <c r="A27" s="277" t="s">
        <v>19</v>
      </c>
      <c r="B27" s="285">
        <v>529</v>
      </c>
      <c r="C27" s="263">
        <f t="shared" si="0"/>
        <v>1.8509447165850245E-2</v>
      </c>
      <c r="D27" s="277">
        <f t="shared" si="1"/>
        <v>14</v>
      </c>
    </row>
    <row r="28" spans="1:4" x14ac:dyDescent="0.2">
      <c r="A28" s="277" t="s">
        <v>25</v>
      </c>
      <c r="B28" s="285">
        <v>599</v>
      </c>
      <c r="C28" s="263">
        <f t="shared" si="0"/>
        <v>2.0958712386284113E-2</v>
      </c>
      <c r="D28" s="277">
        <f t="shared" si="1"/>
        <v>13</v>
      </c>
    </row>
    <row r="29" spans="1:4" x14ac:dyDescent="0.2">
      <c r="A29" s="277" t="s">
        <v>15</v>
      </c>
      <c r="B29" s="285">
        <v>979</v>
      </c>
      <c r="C29" s="263">
        <f t="shared" si="0"/>
        <v>3.4254723582925126E-2</v>
      </c>
      <c r="D29" s="277">
        <f t="shared" si="1"/>
        <v>12</v>
      </c>
    </row>
    <row r="30" spans="1:4" x14ac:dyDescent="0.2">
      <c r="A30" s="276" t="s">
        <v>3</v>
      </c>
      <c r="B30" s="284">
        <v>983</v>
      </c>
      <c r="C30" s="263">
        <f t="shared" si="0"/>
        <v>3.4394681595521344E-2</v>
      </c>
      <c r="D30" s="277">
        <f t="shared" si="1"/>
        <v>11</v>
      </c>
    </row>
    <row r="31" spans="1:4" x14ac:dyDescent="0.2">
      <c r="A31" s="277" t="s">
        <v>16</v>
      </c>
      <c r="B31" s="285">
        <v>987</v>
      </c>
      <c r="C31" s="263">
        <f t="shared" si="0"/>
        <v>3.4534639608117562E-2</v>
      </c>
      <c r="D31" s="277">
        <f t="shared" si="1"/>
        <v>10</v>
      </c>
    </row>
    <row r="32" spans="1:4" x14ac:dyDescent="0.2">
      <c r="A32" s="277" t="s">
        <v>18</v>
      </c>
      <c r="B32" s="285">
        <v>1052</v>
      </c>
      <c r="C32" s="263">
        <f t="shared" si="0"/>
        <v>3.6808957312806159E-2</v>
      </c>
      <c r="D32" s="277">
        <f t="shared" si="1"/>
        <v>9</v>
      </c>
    </row>
    <row r="33" spans="1:8" x14ac:dyDescent="0.2">
      <c r="A33" s="276" t="s">
        <v>23</v>
      </c>
      <c r="B33" s="284">
        <v>1300</v>
      </c>
      <c r="C33" s="263">
        <f t="shared" si="0"/>
        <v>4.5486354093771872E-2</v>
      </c>
      <c r="D33" s="277">
        <f t="shared" si="1"/>
        <v>8</v>
      </c>
    </row>
    <row r="34" spans="1:8" x14ac:dyDescent="0.2">
      <c r="A34" s="277" t="s">
        <v>31</v>
      </c>
      <c r="B34" s="285">
        <v>1559</v>
      </c>
      <c r="C34" s="263">
        <f t="shared" si="0"/>
        <v>5.454863540937719E-2</v>
      </c>
      <c r="D34" s="277">
        <f t="shared" si="1"/>
        <v>7</v>
      </c>
    </row>
    <row r="35" spans="1:8" x14ac:dyDescent="0.2">
      <c r="A35" s="276" t="s">
        <v>32</v>
      </c>
      <c r="B35" s="284">
        <v>1777</v>
      </c>
      <c r="C35" s="263">
        <f t="shared" si="0"/>
        <v>6.2176347095871241E-2</v>
      </c>
      <c r="D35" s="277">
        <f t="shared" si="1"/>
        <v>6</v>
      </c>
    </row>
    <row r="36" spans="1:8" x14ac:dyDescent="0.2">
      <c r="A36" s="277" t="s">
        <v>22</v>
      </c>
      <c r="B36" s="285">
        <v>1859</v>
      </c>
      <c r="C36" s="263">
        <f t="shared" si="0"/>
        <v>6.5045486354093768E-2</v>
      </c>
      <c r="D36" s="277">
        <f t="shared" si="1"/>
        <v>5</v>
      </c>
    </row>
    <row r="37" spans="1:8" x14ac:dyDescent="0.2">
      <c r="A37" s="276" t="s">
        <v>17</v>
      </c>
      <c r="B37" s="284">
        <v>2033</v>
      </c>
      <c r="C37" s="263">
        <f t="shared" si="0"/>
        <v>7.1133659902029397E-2</v>
      </c>
      <c r="D37" s="277">
        <f t="shared" si="1"/>
        <v>4</v>
      </c>
    </row>
    <row r="38" spans="1:8" x14ac:dyDescent="0.2">
      <c r="A38" s="276" t="s">
        <v>14</v>
      </c>
      <c r="B38" s="284">
        <v>2269</v>
      </c>
      <c r="C38" s="263">
        <f t="shared" si="0"/>
        <v>7.9391182645206435E-2</v>
      </c>
      <c r="D38" s="277">
        <f t="shared" si="1"/>
        <v>3</v>
      </c>
    </row>
    <row r="39" spans="1:8" x14ac:dyDescent="0.2">
      <c r="A39" s="277" t="s">
        <v>13</v>
      </c>
      <c r="B39" s="285">
        <v>4360</v>
      </c>
      <c r="C39" s="278">
        <f t="shared" si="0"/>
        <v>0.15255423372988103</v>
      </c>
      <c r="D39" s="276">
        <f t="shared" si="1"/>
        <v>2</v>
      </c>
    </row>
    <row r="40" spans="1:8" ht="15" x14ac:dyDescent="0.25">
      <c r="A40" s="279" t="s">
        <v>0</v>
      </c>
      <c r="B40" s="286">
        <v>4991</v>
      </c>
      <c r="C40" s="280">
        <f t="shared" si="0"/>
        <v>0.17463261021693491</v>
      </c>
      <c r="D40" s="279">
        <f t="shared" si="1"/>
        <v>1</v>
      </c>
    </row>
    <row r="41" spans="1:8" ht="15" x14ac:dyDescent="0.25">
      <c r="A41" s="281" t="s">
        <v>761</v>
      </c>
      <c r="B41" s="282">
        <f>SUM(B10:B40)</f>
        <v>28580</v>
      </c>
      <c r="C41" s="283">
        <f>SUM(C10:C40)</f>
        <v>0.99999999999999978</v>
      </c>
      <c r="D41" s="281"/>
    </row>
    <row r="43" spans="1:8" x14ac:dyDescent="0.2">
      <c r="A43" s="10" t="s">
        <v>413</v>
      </c>
    </row>
    <row r="44" spans="1:8" x14ac:dyDescent="0.2">
      <c r="A44" s="264" t="s">
        <v>415</v>
      </c>
      <c r="B44" s="264"/>
      <c r="C44" s="264"/>
      <c r="D44" s="264"/>
      <c r="E44" s="264"/>
      <c r="F44" s="264"/>
      <c r="G44" s="264"/>
      <c r="H44" s="264"/>
    </row>
    <row r="45" spans="1:8" x14ac:dyDescent="0.2">
      <c r="A45" s="270" t="s">
        <v>1127</v>
      </c>
    </row>
    <row r="159" spans="2:2" x14ac:dyDescent="0.2">
      <c r="B159" s="412"/>
    </row>
  </sheetData>
  <mergeCells count="2">
    <mergeCell ref="A44:H44"/>
    <mergeCell ref="H1:I1"/>
  </mergeCells>
  <hyperlinks>
    <hyperlink ref="H1:I1" location="Index!A1" display="Regresar al Índice" xr:uid="{1BEF22AA-1E9D-48DC-A68C-68F85C6F5752}"/>
  </hyperlinks>
  <pageMargins left="0.7" right="0.7" top="0.75" bottom="0.75" header="0.3" footer="0.3"/>
  <pageSetup orientation="portrait" horizontalDpi="4294967295" verticalDpi="4294967295"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05150-8281-40C4-826A-35DA1A6653A8}">
  <sheetPr codeName="Hoja118"/>
  <dimension ref="A1:I159"/>
  <sheetViews>
    <sheetView workbookViewId="0"/>
  </sheetViews>
  <sheetFormatPr baseColWidth="10" defaultColWidth="11.42578125" defaultRowHeight="14.25" x14ac:dyDescent="0.2"/>
  <cols>
    <col min="1" max="1" width="25" style="10" customWidth="1"/>
    <col min="2" max="16384" width="11.42578125" style="10"/>
  </cols>
  <sheetData>
    <row r="1" spans="1:9" ht="15" x14ac:dyDescent="0.25">
      <c r="A1" s="63" t="s">
        <v>1302</v>
      </c>
      <c r="H1" s="408" t="s">
        <v>38</v>
      </c>
      <c r="I1" s="408"/>
    </row>
    <row r="2" spans="1:9" x14ac:dyDescent="0.2">
      <c r="A2" s="225" t="s">
        <v>413</v>
      </c>
    </row>
    <row r="5" spans="1:9" ht="15" x14ac:dyDescent="0.25">
      <c r="A5" s="222" t="s">
        <v>1129</v>
      </c>
      <c r="F5" s="256"/>
    </row>
    <row r="6" spans="1:9" ht="15" x14ac:dyDescent="0.25">
      <c r="A6" s="222" t="s">
        <v>1124</v>
      </c>
    </row>
    <row r="7" spans="1:9" ht="15" x14ac:dyDescent="0.25">
      <c r="A7" s="257" t="s">
        <v>1125</v>
      </c>
    </row>
    <row r="9" spans="1:9" ht="60" x14ac:dyDescent="0.2">
      <c r="A9" s="274" t="s">
        <v>756</v>
      </c>
      <c r="B9" s="275" t="s">
        <v>414</v>
      </c>
      <c r="C9" s="275" t="s">
        <v>760</v>
      </c>
      <c r="D9" s="275" t="s">
        <v>1126</v>
      </c>
    </row>
    <row r="10" spans="1:9" x14ac:dyDescent="0.2">
      <c r="A10" s="277" t="s">
        <v>5</v>
      </c>
      <c r="B10" s="277">
        <v>0</v>
      </c>
      <c r="C10" s="263">
        <f t="shared" ref="C10:C40" si="0">B10/B$41</f>
        <v>0</v>
      </c>
      <c r="D10" s="277">
        <f t="shared" ref="D10:D40" si="1">RANK(B10,B$10:B$40)</f>
        <v>21</v>
      </c>
    </row>
    <row r="11" spans="1:9" x14ac:dyDescent="0.2">
      <c r="A11" s="277" t="s">
        <v>6</v>
      </c>
      <c r="B11" s="277">
        <v>0</v>
      </c>
      <c r="C11" s="263">
        <f t="shared" si="0"/>
        <v>0</v>
      </c>
      <c r="D11" s="277">
        <f t="shared" si="1"/>
        <v>21</v>
      </c>
    </row>
    <row r="12" spans="1:9" x14ac:dyDescent="0.2">
      <c r="A12" s="276" t="s">
        <v>7</v>
      </c>
      <c r="B12" s="276">
        <v>0</v>
      </c>
      <c r="C12" s="263">
        <f t="shared" si="0"/>
        <v>0</v>
      </c>
      <c r="D12" s="277">
        <f t="shared" si="1"/>
        <v>21</v>
      </c>
    </row>
    <row r="13" spans="1:9" x14ac:dyDescent="0.2">
      <c r="A13" s="277" t="s">
        <v>12</v>
      </c>
      <c r="B13" s="277">
        <v>0</v>
      </c>
      <c r="C13" s="263">
        <f t="shared" si="0"/>
        <v>0</v>
      </c>
      <c r="D13" s="277">
        <f t="shared" si="1"/>
        <v>21</v>
      </c>
    </row>
    <row r="14" spans="1:9" x14ac:dyDescent="0.2">
      <c r="A14" s="276" t="s">
        <v>15</v>
      </c>
      <c r="B14" s="276">
        <v>0</v>
      </c>
      <c r="C14" s="263">
        <f t="shared" si="0"/>
        <v>0</v>
      </c>
      <c r="D14" s="277">
        <f t="shared" si="1"/>
        <v>21</v>
      </c>
    </row>
    <row r="15" spans="1:9" x14ac:dyDescent="0.2">
      <c r="A15" s="277" t="s">
        <v>18</v>
      </c>
      <c r="B15" s="277">
        <v>0</v>
      </c>
      <c r="C15" s="263">
        <f t="shared" si="0"/>
        <v>0</v>
      </c>
      <c r="D15" s="277">
        <f t="shared" si="1"/>
        <v>21</v>
      </c>
    </row>
    <row r="16" spans="1:9" x14ac:dyDescent="0.2">
      <c r="A16" s="276" t="s">
        <v>19</v>
      </c>
      <c r="B16" s="276">
        <v>0</v>
      </c>
      <c r="C16" s="263">
        <f t="shared" si="0"/>
        <v>0</v>
      </c>
      <c r="D16" s="277">
        <f t="shared" si="1"/>
        <v>21</v>
      </c>
    </row>
    <row r="17" spans="1:4" x14ac:dyDescent="0.2">
      <c r="A17" s="277" t="s">
        <v>20</v>
      </c>
      <c r="B17" s="277">
        <v>0</v>
      </c>
      <c r="C17" s="263">
        <f t="shared" si="0"/>
        <v>0</v>
      </c>
      <c r="D17" s="277">
        <f t="shared" si="1"/>
        <v>21</v>
      </c>
    </row>
    <row r="18" spans="1:4" x14ac:dyDescent="0.2">
      <c r="A18" s="276" t="s">
        <v>27</v>
      </c>
      <c r="B18" s="276">
        <v>0</v>
      </c>
      <c r="C18" s="263">
        <f t="shared" si="0"/>
        <v>0</v>
      </c>
      <c r="D18" s="277">
        <f t="shared" si="1"/>
        <v>21</v>
      </c>
    </row>
    <row r="19" spans="1:4" x14ac:dyDescent="0.2">
      <c r="A19" s="276" t="s">
        <v>28</v>
      </c>
      <c r="B19" s="276">
        <v>0</v>
      </c>
      <c r="C19" s="263">
        <f t="shared" si="0"/>
        <v>0</v>
      </c>
      <c r="D19" s="277">
        <f t="shared" si="1"/>
        <v>21</v>
      </c>
    </row>
    <row r="20" spans="1:4" x14ac:dyDescent="0.2">
      <c r="A20" s="276" t="s">
        <v>31</v>
      </c>
      <c r="B20" s="276">
        <v>0</v>
      </c>
      <c r="C20" s="263">
        <f t="shared" si="0"/>
        <v>0</v>
      </c>
      <c r="D20" s="277">
        <f t="shared" si="1"/>
        <v>21</v>
      </c>
    </row>
    <row r="21" spans="1:4" x14ac:dyDescent="0.2">
      <c r="A21" s="276" t="s">
        <v>10</v>
      </c>
      <c r="B21" s="276">
        <v>1</v>
      </c>
      <c r="C21" s="263">
        <f t="shared" si="0"/>
        <v>3.8022813688212928E-3</v>
      </c>
      <c r="D21" s="277">
        <f t="shared" si="1"/>
        <v>18</v>
      </c>
    </row>
    <row r="22" spans="1:4" x14ac:dyDescent="0.2">
      <c r="A22" s="277" t="s">
        <v>29</v>
      </c>
      <c r="B22" s="277">
        <v>1</v>
      </c>
      <c r="C22" s="263">
        <f t="shared" si="0"/>
        <v>3.8022813688212928E-3</v>
      </c>
      <c r="D22" s="277">
        <f t="shared" si="1"/>
        <v>18</v>
      </c>
    </row>
    <row r="23" spans="1:4" x14ac:dyDescent="0.2">
      <c r="A23" s="276" t="s">
        <v>30</v>
      </c>
      <c r="B23" s="276">
        <v>1</v>
      </c>
      <c r="C23" s="263">
        <f t="shared" si="0"/>
        <v>3.8022813688212928E-3</v>
      </c>
      <c r="D23" s="277">
        <f t="shared" si="1"/>
        <v>18</v>
      </c>
    </row>
    <row r="24" spans="1:4" x14ac:dyDescent="0.2">
      <c r="A24" s="277" t="s">
        <v>4</v>
      </c>
      <c r="B24" s="277">
        <v>2</v>
      </c>
      <c r="C24" s="263">
        <f t="shared" si="0"/>
        <v>7.6045627376425855E-3</v>
      </c>
      <c r="D24" s="277">
        <f t="shared" si="1"/>
        <v>15</v>
      </c>
    </row>
    <row r="25" spans="1:4" x14ac:dyDescent="0.2">
      <c r="A25" s="276" t="s">
        <v>8</v>
      </c>
      <c r="B25" s="276">
        <v>2</v>
      </c>
      <c r="C25" s="263">
        <f t="shared" si="0"/>
        <v>7.6045627376425855E-3</v>
      </c>
      <c r="D25" s="277">
        <f t="shared" si="1"/>
        <v>15</v>
      </c>
    </row>
    <row r="26" spans="1:4" x14ac:dyDescent="0.2">
      <c r="A26" s="277" t="s">
        <v>21</v>
      </c>
      <c r="B26" s="277">
        <v>2</v>
      </c>
      <c r="C26" s="263">
        <f t="shared" si="0"/>
        <v>7.6045627376425855E-3</v>
      </c>
      <c r="D26" s="277">
        <f t="shared" si="1"/>
        <v>15</v>
      </c>
    </row>
    <row r="27" spans="1:4" x14ac:dyDescent="0.2">
      <c r="A27" s="276" t="s">
        <v>11</v>
      </c>
      <c r="B27" s="276">
        <v>3</v>
      </c>
      <c r="C27" s="263">
        <f t="shared" si="0"/>
        <v>1.1406844106463879E-2</v>
      </c>
      <c r="D27" s="277">
        <f t="shared" si="1"/>
        <v>14</v>
      </c>
    </row>
    <row r="28" spans="1:4" x14ac:dyDescent="0.2">
      <c r="A28" s="277" t="s">
        <v>22</v>
      </c>
      <c r="B28" s="277">
        <v>4</v>
      </c>
      <c r="C28" s="263">
        <f t="shared" si="0"/>
        <v>1.5209125475285171E-2</v>
      </c>
      <c r="D28" s="277">
        <f t="shared" si="1"/>
        <v>12</v>
      </c>
    </row>
    <row r="29" spans="1:4" x14ac:dyDescent="0.2">
      <c r="A29" s="277" t="s">
        <v>24</v>
      </c>
      <c r="B29" s="277">
        <v>4</v>
      </c>
      <c r="C29" s="263">
        <f t="shared" si="0"/>
        <v>1.5209125475285171E-2</v>
      </c>
      <c r="D29" s="277">
        <f t="shared" si="1"/>
        <v>12</v>
      </c>
    </row>
    <row r="30" spans="1:4" x14ac:dyDescent="0.2">
      <c r="A30" s="276" t="s">
        <v>25</v>
      </c>
      <c r="B30" s="276">
        <v>5</v>
      </c>
      <c r="C30" s="263">
        <f t="shared" si="0"/>
        <v>1.9011406844106463E-2</v>
      </c>
      <c r="D30" s="277">
        <f t="shared" si="1"/>
        <v>9</v>
      </c>
    </row>
    <row r="31" spans="1:4" x14ac:dyDescent="0.2">
      <c r="A31" s="277" t="s">
        <v>26</v>
      </c>
      <c r="B31" s="277">
        <v>5</v>
      </c>
      <c r="C31" s="263">
        <f t="shared" si="0"/>
        <v>1.9011406844106463E-2</v>
      </c>
      <c r="D31" s="277">
        <f t="shared" si="1"/>
        <v>9</v>
      </c>
    </row>
    <row r="32" spans="1:4" x14ac:dyDescent="0.2">
      <c r="A32" s="276" t="s">
        <v>32</v>
      </c>
      <c r="B32" s="276">
        <v>5</v>
      </c>
      <c r="C32" s="263">
        <f t="shared" si="0"/>
        <v>1.9011406844106463E-2</v>
      </c>
      <c r="D32" s="277">
        <f t="shared" si="1"/>
        <v>9</v>
      </c>
    </row>
    <row r="33" spans="1:8" x14ac:dyDescent="0.2">
      <c r="A33" s="276" t="s">
        <v>16</v>
      </c>
      <c r="B33" s="276">
        <v>6</v>
      </c>
      <c r="C33" s="263">
        <f t="shared" si="0"/>
        <v>2.2813688212927757E-2</v>
      </c>
      <c r="D33" s="277">
        <f t="shared" si="1"/>
        <v>8</v>
      </c>
    </row>
    <row r="34" spans="1:8" x14ac:dyDescent="0.2">
      <c r="A34" s="277" t="s">
        <v>33</v>
      </c>
      <c r="B34" s="277">
        <v>10</v>
      </c>
      <c r="C34" s="263">
        <f t="shared" si="0"/>
        <v>3.8022813688212927E-2</v>
      </c>
      <c r="D34" s="277">
        <f t="shared" si="1"/>
        <v>7</v>
      </c>
    </row>
    <row r="35" spans="1:8" x14ac:dyDescent="0.2">
      <c r="A35" s="277" t="s">
        <v>17</v>
      </c>
      <c r="B35" s="277">
        <v>15</v>
      </c>
      <c r="C35" s="263">
        <f t="shared" si="0"/>
        <v>5.7034220532319393E-2</v>
      </c>
      <c r="D35" s="277">
        <f t="shared" si="1"/>
        <v>6</v>
      </c>
    </row>
    <row r="36" spans="1:8" x14ac:dyDescent="0.2">
      <c r="A36" s="276" t="s">
        <v>14</v>
      </c>
      <c r="B36" s="276">
        <v>17</v>
      </c>
      <c r="C36" s="278">
        <f t="shared" si="0"/>
        <v>6.4638783269961975E-2</v>
      </c>
      <c r="D36" s="276">
        <f t="shared" si="1"/>
        <v>5</v>
      </c>
    </row>
    <row r="37" spans="1:8" x14ac:dyDescent="0.2">
      <c r="A37" s="277" t="s">
        <v>23</v>
      </c>
      <c r="B37" s="277">
        <v>21</v>
      </c>
      <c r="C37" s="278">
        <f t="shared" si="0"/>
        <v>7.9847908745247151E-2</v>
      </c>
      <c r="D37" s="276">
        <f t="shared" si="1"/>
        <v>4</v>
      </c>
    </row>
    <row r="38" spans="1:8" ht="15" x14ac:dyDescent="0.25">
      <c r="A38" s="279" t="s">
        <v>0</v>
      </c>
      <c r="B38" s="279">
        <v>29</v>
      </c>
      <c r="C38" s="280">
        <f t="shared" si="0"/>
        <v>0.11026615969581749</v>
      </c>
      <c r="D38" s="279">
        <f t="shared" si="1"/>
        <v>3</v>
      </c>
    </row>
    <row r="39" spans="1:8" x14ac:dyDescent="0.2">
      <c r="A39" s="277" t="s">
        <v>13</v>
      </c>
      <c r="B39" s="277">
        <v>64</v>
      </c>
      <c r="C39" s="263">
        <f t="shared" si="0"/>
        <v>0.24334600760456274</v>
      </c>
      <c r="D39" s="277">
        <f t="shared" si="1"/>
        <v>2</v>
      </c>
    </row>
    <row r="40" spans="1:8" x14ac:dyDescent="0.2">
      <c r="A40" s="276" t="s">
        <v>3</v>
      </c>
      <c r="B40" s="276">
        <v>66</v>
      </c>
      <c r="C40" s="263">
        <f t="shared" si="0"/>
        <v>0.2509505703422053</v>
      </c>
      <c r="D40" s="277">
        <f t="shared" si="1"/>
        <v>1</v>
      </c>
    </row>
    <row r="41" spans="1:8" ht="15" x14ac:dyDescent="0.25">
      <c r="A41" s="281" t="s">
        <v>761</v>
      </c>
      <c r="B41" s="282">
        <f>SUM(B10:B40)</f>
        <v>263</v>
      </c>
      <c r="C41" s="283">
        <f>SUM(C10:C40)</f>
        <v>1</v>
      </c>
      <c r="D41" s="281"/>
    </row>
    <row r="43" spans="1:8" x14ac:dyDescent="0.2">
      <c r="A43" s="10" t="s">
        <v>413</v>
      </c>
    </row>
    <row r="44" spans="1:8" x14ac:dyDescent="0.2">
      <c r="A44" s="264" t="s">
        <v>415</v>
      </c>
      <c r="B44" s="264"/>
      <c r="C44" s="264"/>
      <c r="D44" s="264"/>
      <c r="E44" s="264"/>
      <c r="F44" s="264"/>
      <c r="G44" s="264"/>
      <c r="H44" s="264"/>
    </row>
    <row r="45" spans="1:8" x14ac:dyDescent="0.2">
      <c r="A45" s="270" t="s">
        <v>1127</v>
      </c>
    </row>
    <row r="159" spans="2:2" x14ac:dyDescent="0.2">
      <c r="B159" s="412"/>
    </row>
  </sheetData>
  <mergeCells count="2">
    <mergeCell ref="A44:H44"/>
    <mergeCell ref="H1:I1"/>
  </mergeCells>
  <hyperlinks>
    <hyperlink ref="H1:I1" location="Index!A1" display="Regresar al Índice" xr:uid="{190CE1C3-A3BE-4ED1-B5D1-26DDB38BE1E1}"/>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5EE2A-AC6F-4E89-A8C9-E438098130D4}">
  <sheetPr codeName="Hoja119"/>
  <dimension ref="A1:K159"/>
  <sheetViews>
    <sheetView zoomScaleNormal="100" workbookViewId="0"/>
  </sheetViews>
  <sheetFormatPr baseColWidth="10" defaultColWidth="11.42578125" defaultRowHeight="14.25" x14ac:dyDescent="0.2"/>
  <cols>
    <col min="1" max="1" width="25" style="10" customWidth="1"/>
    <col min="2" max="16384" width="11.42578125" style="10"/>
  </cols>
  <sheetData>
    <row r="1" spans="1:9" ht="15" x14ac:dyDescent="0.25">
      <c r="A1" s="63" t="s">
        <v>1303</v>
      </c>
      <c r="H1" s="408" t="s">
        <v>38</v>
      </c>
      <c r="I1" s="408"/>
    </row>
    <row r="2" spans="1:9" x14ac:dyDescent="0.2">
      <c r="A2" s="225" t="s">
        <v>413</v>
      </c>
    </row>
    <row r="5" spans="1:9" ht="15" x14ac:dyDescent="0.25">
      <c r="A5" s="222" t="s">
        <v>1130</v>
      </c>
      <c r="E5" s="256"/>
    </row>
    <row r="6" spans="1:9" ht="15" x14ac:dyDescent="0.25">
      <c r="A6" s="222" t="s">
        <v>1124</v>
      </c>
    </row>
    <row r="7" spans="1:9" ht="15" x14ac:dyDescent="0.25">
      <c r="A7" s="257" t="s">
        <v>1125</v>
      </c>
    </row>
    <row r="9" spans="1:9" ht="60" x14ac:dyDescent="0.2">
      <c r="A9" s="274" t="s">
        <v>756</v>
      </c>
      <c r="B9" s="275" t="s">
        <v>414</v>
      </c>
      <c r="C9" s="275" t="s">
        <v>760</v>
      </c>
      <c r="D9" s="275" t="s">
        <v>1126</v>
      </c>
    </row>
    <row r="10" spans="1:9" ht="15" customHeight="1" x14ac:dyDescent="0.2">
      <c r="A10" s="276" t="s">
        <v>4</v>
      </c>
      <c r="B10" s="276">
        <v>0</v>
      </c>
      <c r="C10" s="263">
        <f t="shared" ref="C10:C40" si="0">B10/B$41</f>
        <v>0</v>
      </c>
      <c r="D10" s="277">
        <f t="shared" ref="D10:D40" si="1">RANK(B10,B$10:B$40)</f>
        <v>12</v>
      </c>
    </row>
    <row r="11" spans="1:9" ht="15" customHeight="1" x14ac:dyDescent="0.2">
      <c r="A11" s="276" t="s">
        <v>5</v>
      </c>
      <c r="B11" s="276">
        <v>0</v>
      </c>
      <c r="C11" s="263">
        <f t="shared" si="0"/>
        <v>0</v>
      </c>
      <c r="D11" s="277">
        <f t="shared" si="1"/>
        <v>12</v>
      </c>
    </row>
    <row r="12" spans="1:9" ht="15" customHeight="1" x14ac:dyDescent="0.2">
      <c r="A12" s="277" t="s">
        <v>6</v>
      </c>
      <c r="B12" s="277">
        <v>0</v>
      </c>
      <c r="C12" s="263">
        <f t="shared" si="0"/>
        <v>0</v>
      </c>
      <c r="D12" s="277">
        <f t="shared" si="1"/>
        <v>12</v>
      </c>
    </row>
    <row r="13" spans="1:9" ht="15" customHeight="1" x14ac:dyDescent="0.2">
      <c r="A13" s="276" t="s">
        <v>10</v>
      </c>
      <c r="B13" s="276">
        <v>0</v>
      </c>
      <c r="C13" s="263">
        <f t="shared" si="0"/>
        <v>0</v>
      </c>
      <c r="D13" s="277">
        <f t="shared" si="1"/>
        <v>12</v>
      </c>
    </row>
    <row r="14" spans="1:9" ht="15" customHeight="1" x14ac:dyDescent="0.2">
      <c r="A14" s="276" t="s">
        <v>7</v>
      </c>
      <c r="B14" s="276">
        <v>0</v>
      </c>
      <c r="C14" s="263">
        <f t="shared" si="0"/>
        <v>0</v>
      </c>
      <c r="D14" s="277">
        <f t="shared" si="1"/>
        <v>12</v>
      </c>
    </row>
    <row r="15" spans="1:9" ht="15" customHeight="1" x14ac:dyDescent="0.2">
      <c r="A15" s="277" t="s">
        <v>8</v>
      </c>
      <c r="B15" s="277">
        <v>0</v>
      </c>
      <c r="C15" s="263">
        <f t="shared" si="0"/>
        <v>0</v>
      </c>
      <c r="D15" s="277">
        <f t="shared" si="1"/>
        <v>12</v>
      </c>
    </row>
    <row r="16" spans="1:9" ht="15" customHeight="1" x14ac:dyDescent="0.2">
      <c r="A16" s="276" t="s">
        <v>12</v>
      </c>
      <c r="B16" s="276">
        <v>0</v>
      </c>
      <c r="C16" s="263">
        <f t="shared" si="0"/>
        <v>0</v>
      </c>
      <c r="D16" s="277">
        <f t="shared" si="1"/>
        <v>12</v>
      </c>
    </row>
    <row r="17" spans="1:4" ht="15" customHeight="1" x14ac:dyDescent="0.2">
      <c r="A17" s="277" t="s">
        <v>15</v>
      </c>
      <c r="B17" s="277">
        <v>0</v>
      </c>
      <c r="C17" s="263">
        <f t="shared" si="0"/>
        <v>0</v>
      </c>
      <c r="D17" s="277">
        <f t="shared" si="1"/>
        <v>12</v>
      </c>
    </row>
    <row r="18" spans="1:4" ht="15" customHeight="1" x14ac:dyDescent="0.2">
      <c r="A18" s="276" t="s">
        <v>16</v>
      </c>
      <c r="B18" s="276">
        <v>0</v>
      </c>
      <c r="C18" s="263">
        <f t="shared" si="0"/>
        <v>0</v>
      </c>
      <c r="D18" s="277">
        <f t="shared" si="1"/>
        <v>12</v>
      </c>
    </row>
    <row r="19" spans="1:4" ht="15" customHeight="1" x14ac:dyDescent="0.2">
      <c r="A19" s="276" t="s">
        <v>13</v>
      </c>
      <c r="B19" s="276">
        <v>0</v>
      </c>
      <c r="C19" s="263">
        <f t="shared" si="0"/>
        <v>0</v>
      </c>
      <c r="D19" s="277">
        <f t="shared" si="1"/>
        <v>12</v>
      </c>
    </row>
    <row r="20" spans="1:4" ht="15" customHeight="1" x14ac:dyDescent="0.2">
      <c r="A20" s="276" t="s">
        <v>19</v>
      </c>
      <c r="B20" s="276">
        <v>0</v>
      </c>
      <c r="C20" s="263">
        <f t="shared" si="0"/>
        <v>0</v>
      </c>
      <c r="D20" s="277">
        <f t="shared" si="1"/>
        <v>12</v>
      </c>
    </row>
    <row r="21" spans="1:4" ht="15" customHeight="1" x14ac:dyDescent="0.2">
      <c r="A21" s="277" t="s">
        <v>20</v>
      </c>
      <c r="B21" s="277">
        <v>0</v>
      </c>
      <c r="C21" s="263">
        <f t="shared" si="0"/>
        <v>0</v>
      </c>
      <c r="D21" s="277">
        <f t="shared" si="1"/>
        <v>12</v>
      </c>
    </row>
    <row r="22" spans="1:4" ht="15" customHeight="1" x14ac:dyDescent="0.2">
      <c r="A22" s="276" t="s">
        <v>22</v>
      </c>
      <c r="B22" s="276">
        <v>0</v>
      </c>
      <c r="C22" s="263">
        <f t="shared" si="0"/>
        <v>0</v>
      </c>
      <c r="D22" s="277">
        <f t="shared" si="1"/>
        <v>12</v>
      </c>
    </row>
    <row r="23" spans="1:4" ht="15" customHeight="1" x14ac:dyDescent="0.2">
      <c r="A23" s="277" t="s">
        <v>23</v>
      </c>
      <c r="B23" s="277">
        <v>0</v>
      </c>
      <c r="C23" s="263">
        <f t="shared" si="0"/>
        <v>0</v>
      </c>
      <c r="D23" s="277">
        <f t="shared" si="1"/>
        <v>12</v>
      </c>
    </row>
    <row r="24" spans="1:4" ht="15" customHeight="1" x14ac:dyDescent="0.2">
      <c r="A24" s="276" t="s">
        <v>24</v>
      </c>
      <c r="B24" s="276">
        <v>0</v>
      </c>
      <c r="C24" s="263">
        <f t="shared" si="0"/>
        <v>0</v>
      </c>
      <c r="D24" s="277">
        <f t="shared" si="1"/>
        <v>12</v>
      </c>
    </row>
    <row r="25" spans="1:4" ht="15" customHeight="1" x14ac:dyDescent="0.2">
      <c r="A25" s="276" t="s">
        <v>25</v>
      </c>
      <c r="B25" s="276">
        <v>0</v>
      </c>
      <c r="C25" s="263">
        <f t="shared" si="0"/>
        <v>0</v>
      </c>
      <c r="D25" s="277">
        <f t="shared" si="1"/>
        <v>12</v>
      </c>
    </row>
    <row r="26" spans="1:4" ht="15" customHeight="1" x14ac:dyDescent="0.2">
      <c r="A26" s="277" t="s">
        <v>28</v>
      </c>
      <c r="B26" s="277">
        <v>0</v>
      </c>
      <c r="C26" s="263">
        <f t="shared" si="0"/>
        <v>0</v>
      </c>
      <c r="D26" s="277">
        <f t="shared" si="1"/>
        <v>12</v>
      </c>
    </row>
    <row r="27" spans="1:4" ht="15" customHeight="1" x14ac:dyDescent="0.2">
      <c r="A27" s="277" t="s">
        <v>30</v>
      </c>
      <c r="B27" s="277">
        <v>0</v>
      </c>
      <c r="C27" s="263">
        <f t="shared" si="0"/>
        <v>0</v>
      </c>
      <c r="D27" s="277">
        <f t="shared" si="1"/>
        <v>12</v>
      </c>
    </row>
    <row r="28" spans="1:4" ht="15" customHeight="1" x14ac:dyDescent="0.2">
      <c r="A28" s="277" t="s">
        <v>31</v>
      </c>
      <c r="B28" s="277">
        <v>0</v>
      </c>
      <c r="C28" s="263">
        <f t="shared" si="0"/>
        <v>0</v>
      </c>
      <c r="D28" s="277">
        <f t="shared" si="1"/>
        <v>12</v>
      </c>
    </row>
    <row r="29" spans="1:4" ht="15" customHeight="1" x14ac:dyDescent="0.2">
      <c r="A29" s="276" t="s">
        <v>32</v>
      </c>
      <c r="B29" s="276">
        <v>0</v>
      </c>
      <c r="C29" s="263">
        <f t="shared" si="0"/>
        <v>0</v>
      </c>
      <c r="D29" s="277">
        <f t="shared" si="1"/>
        <v>12</v>
      </c>
    </row>
    <row r="30" spans="1:4" ht="15" customHeight="1" x14ac:dyDescent="0.2">
      <c r="A30" s="277" t="s">
        <v>11</v>
      </c>
      <c r="B30" s="277">
        <v>1</v>
      </c>
      <c r="C30" s="263">
        <f t="shared" si="0"/>
        <v>2.4390243902439025E-2</v>
      </c>
      <c r="D30" s="277">
        <f t="shared" si="1"/>
        <v>7</v>
      </c>
    </row>
    <row r="31" spans="1:4" ht="15" customHeight="1" x14ac:dyDescent="0.2">
      <c r="A31" s="277" t="s">
        <v>18</v>
      </c>
      <c r="B31" s="277">
        <v>1</v>
      </c>
      <c r="C31" s="263">
        <f t="shared" si="0"/>
        <v>2.4390243902439025E-2</v>
      </c>
      <c r="D31" s="277">
        <f t="shared" si="1"/>
        <v>7</v>
      </c>
    </row>
    <row r="32" spans="1:4" ht="15" customHeight="1" x14ac:dyDescent="0.2">
      <c r="A32" s="277" t="s">
        <v>21</v>
      </c>
      <c r="B32" s="277">
        <v>1</v>
      </c>
      <c r="C32" s="263">
        <f t="shared" si="0"/>
        <v>2.4390243902439025E-2</v>
      </c>
      <c r="D32" s="277">
        <f t="shared" si="1"/>
        <v>7</v>
      </c>
    </row>
    <row r="33" spans="1:11" ht="15" customHeight="1" x14ac:dyDescent="0.2">
      <c r="A33" s="277" t="s">
        <v>27</v>
      </c>
      <c r="B33" s="277">
        <v>1</v>
      </c>
      <c r="C33" s="263">
        <f t="shared" si="0"/>
        <v>2.4390243902439025E-2</v>
      </c>
      <c r="D33" s="277">
        <f t="shared" si="1"/>
        <v>7</v>
      </c>
    </row>
    <row r="34" spans="1:11" ht="15" customHeight="1" x14ac:dyDescent="0.2">
      <c r="A34" s="277" t="s">
        <v>29</v>
      </c>
      <c r="B34" s="277">
        <v>1</v>
      </c>
      <c r="C34" s="263">
        <f t="shared" si="0"/>
        <v>2.4390243902439025E-2</v>
      </c>
      <c r="D34" s="277">
        <f t="shared" si="1"/>
        <v>7</v>
      </c>
    </row>
    <row r="35" spans="1:11" ht="15" customHeight="1" x14ac:dyDescent="0.2">
      <c r="A35" s="277" t="s">
        <v>33</v>
      </c>
      <c r="B35" s="277">
        <v>3</v>
      </c>
      <c r="C35" s="263">
        <f t="shared" si="0"/>
        <v>7.3170731707317069E-2</v>
      </c>
      <c r="D35" s="277">
        <f t="shared" si="1"/>
        <v>6</v>
      </c>
    </row>
    <row r="36" spans="1:11" ht="15" customHeight="1" x14ac:dyDescent="0.2">
      <c r="A36" s="277" t="s">
        <v>3</v>
      </c>
      <c r="B36" s="277">
        <v>4</v>
      </c>
      <c r="C36" s="278">
        <f t="shared" si="0"/>
        <v>9.7560975609756101E-2</v>
      </c>
      <c r="D36" s="276">
        <f t="shared" si="1"/>
        <v>5</v>
      </c>
    </row>
    <row r="37" spans="1:11" ht="15" customHeight="1" x14ac:dyDescent="0.2">
      <c r="A37" s="276" t="s">
        <v>26</v>
      </c>
      <c r="B37" s="276">
        <v>5</v>
      </c>
      <c r="C37" s="278">
        <f t="shared" si="0"/>
        <v>0.12195121951219512</v>
      </c>
      <c r="D37" s="276">
        <f t="shared" si="1"/>
        <v>3</v>
      </c>
    </row>
    <row r="38" spans="1:11" ht="15" x14ac:dyDescent="0.25">
      <c r="A38" s="279" t="s">
        <v>0</v>
      </c>
      <c r="B38" s="279">
        <v>5</v>
      </c>
      <c r="C38" s="280">
        <f t="shared" si="0"/>
        <v>0.12195121951219512</v>
      </c>
      <c r="D38" s="279">
        <f t="shared" si="1"/>
        <v>3</v>
      </c>
    </row>
    <row r="39" spans="1:11" x14ac:dyDescent="0.2">
      <c r="A39" s="276" t="s">
        <v>17</v>
      </c>
      <c r="B39" s="276">
        <v>9</v>
      </c>
      <c r="C39" s="278">
        <f t="shared" si="0"/>
        <v>0.21951219512195122</v>
      </c>
      <c r="D39" s="276">
        <f t="shared" si="1"/>
        <v>2</v>
      </c>
    </row>
    <row r="40" spans="1:11" x14ac:dyDescent="0.2">
      <c r="A40" s="277" t="s">
        <v>14</v>
      </c>
      <c r="B40" s="277">
        <v>10</v>
      </c>
      <c r="C40" s="263">
        <f t="shared" si="0"/>
        <v>0.24390243902439024</v>
      </c>
      <c r="D40" s="277">
        <f t="shared" si="1"/>
        <v>1</v>
      </c>
    </row>
    <row r="41" spans="1:11" ht="15" x14ac:dyDescent="0.25">
      <c r="A41" s="281" t="s">
        <v>761</v>
      </c>
      <c r="B41" s="282">
        <f>SUM(B10:B40)</f>
        <v>41</v>
      </c>
      <c r="C41" s="283">
        <f>SUM(C10:C40)</f>
        <v>1</v>
      </c>
      <c r="D41" s="281"/>
    </row>
    <row r="42" spans="1:11" x14ac:dyDescent="0.2">
      <c r="K42" s="226"/>
    </row>
    <row r="43" spans="1:11" x14ac:dyDescent="0.2">
      <c r="A43" s="10" t="s">
        <v>413</v>
      </c>
      <c r="K43" s="226"/>
    </row>
    <row r="44" spans="1:11" x14ac:dyDescent="0.2">
      <c r="A44" s="264" t="s">
        <v>415</v>
      </c>
      <c r="B44" s="264"/>
      <c r="C44" s="264"/>
      <c r="D44" s="264"/>
      <c r="E44" s="264"/>
      <c r="F44" s="264"/>
      <c r="G44" s="264"/>
      <c r="H44" s="264"/>
      <c r="K44" s="226"/>
    </row>
    <row r="45" spans="1:11" x14ac:dyDescent="0.2">
      <c r="A45" s="270" t="s">
        <v>1127</v>
      </c>
    </row>
    <row r="159" spans="2:2" x14ac:dyDescent="0.2">
      <c r="B159" s="412"/>
    </row>
  </sheetData>
  <mergeCells count="2">
    <mergeCell ref="A44:H44"/>
    <mergeCell ref="H1:I1"/>
  </mergeCells>
  <hyperlinks>
    <hyperlink ref="H1:I1" location="Index!A1" display="Regresar al Índice" xr:uid="{675AE5ED-CC1C-4044-BFB1-0395248CD29A}"/>
  </hyperlinks>
  <pageMargins left="0.7" right="0.7" top="0.75" bottom="0.75" header="0.3" footer="0.3"/>
  <pageSetup paperSize="9" orientation="portrait" horizontalDpi="300" verticalDpi="0" copies="0"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A626C-5D93-4ED9-A0CD-C0A121B5AFC8}">
  <sheetPr codeName="Hoja120"/>
  <dimension ref="A1:Q159"/>
  <sheetViews>
    <sheetView zoomScaleNormal="100" workbookViewId="0"/>
  </sheetViews>
  <sheetFormatPr baseColWidth="10" defaultColWidth="11.42578125" defaultRowHeight="14.25" x14ac:dyDescent="0.2"/>
  <cols>
    <col min="1" max="1" width="5.7109375" style="10" customWidth="1"/>
    <col min="2" max="2" width="8.140625" style="10" customWidth="1"/>
    <col min="3" max="16384" width="11.42578125" style="10"/>
  </cols>
  <sheetData>
    <row r="1" spans="1:9" ht="15" x14ac:dyDescent="0.25">
      <c r="A1" s="63" t="s">
        <v>1331</v>
      </c>
      <c r="B1" s="225"/>
      <c r="H1" s="408" t="s">
        <v>38</v>
      </c>
      <c r="I1" s="408"/>
    </row>
    <row r="2" spans="1:9" x14ac:dyDescent="0.2">
      <c r="A2" s="225" t="s">
        <v>413</v>
      </c>
    </row>
    <row r="4" spans="1:9" ht="15" x14ac:dyDescent="0.2">
      <c r="H4" s="256" t="s">
        <v>1131</v>
      </c>
    </row>
    <row r="5" spans="1:9" ht="15" x14ac:dyDescent="0.25">
      <c r="A5" s="222" t="s">
        <v>1123</v>
      </c>
    </row>
    <row r="6" spans="1:9" ht="15" x14ac:dyDescent="0.25">
      <c r="A6" s="222" t="s">
        <v>1132</v>
      </c>
    </row>
    <row r="7" spans="1:9" ht="15" x14ac:dyDescent="0.25">
      <c r="A7" s="257" t="s">
        <v>1133</v>
      </c>
    </row>
    <row r="10" spans="1:9" ht="15" x14ac:dyDescent="0.25">
      <c r="A10" s="258" t="s">
        <v>763</v>
      </c>
      <c r="B10" s="258" t="s">
        <v>416</v>
      </c>
      <c r="C10" s="258" t="s">
        <v>1</v>
      </c>
      <c r="D10" s="258" t="s">
        <v>0</v>
      </c>
    </row>
    <row r="11" spans="1:9" ht="15" customHeight="1" x14ac:dyDescent="0.2">
      <c r="A11" s="271">
        <v>2017</v>
      </c>
      <c r="B11" s="260" t="s">
        <v>140</v>
      </c>
      <c r="C11" s="268">
        <v>36928</v>
      </c>
      <c r="D11" s="268">
        <v>7186</v>
      </c>
    </row>
    <row r="12" spans="1:9" ht="15" customHeight="1" x14ac:dyDescent="0.2">
      <c r="A12" s="272"/>
      <c r="B12" s="260" t="s">
        <v>141</v>
      </c>
      <c r="C12" s="268">
        <v>31747</v>
      </c>
      <c r="D12" s="268">
        <v>5512</v>
      </c>
    </row>
    <row r="13" spans="1:9" ht="15" customHeight="1" x14ac:dyDescent="0.2">
      <c r="A13" s="272"/>
      <c r="B13" s="260" t="s">
        <v>142</v>
      </c>
      <c r="C13" s="268">
        <v>34872</v>
      </c>
      <c r="D13" s="268">
        <v>6676</v>
      </c>
    </row>
    <row r="14" spans="1:9" ht="15" customHeight="1" x14ac:dyDescent="0.2">
      <c r="A14" s="272"/>
      <c r="B14" s="260" t="s">
        <v>143</v>
      </c>
      <c r="C14" s="268">
        <v>32605</v>
      </c>
      <c r="D14" s="268">
        <v>6032</v>
      </c>
    </row>
    <row r="15" spans="1:9" ht="15" customHeight="1" x14ac:dyDescent="0.2">
      <c r="A15" s="272"/>
      <c r="B15" s="260" t="s">
        <v>144</v>
      </c>
      <c r="C15" s="268">
        <v>37241</v>
      </c>
      <c r="D15" s="268">
        <v>7201</v>
      </c>
    </row>
    <row r="16" spans="1:9" ht="15" customHeight="1" x14ac:dyDescent="0.2">
      <c r="A16" s="272"/>
      <c r="B16" s="260" t="s">
        <v>145</v>
      </c>
      <c r="C16" s="268">
        <v>36505</v>
      </c>
      <c r="D16" s="268">
        <v>6696</v>
      </c>
    </row>
    <row r="17" spans="1:17" ht="15" customHeight="1" x14ac:dyDescent="0.2">
      <c r="A17" s="272"/>
      <c r="B17" s="260" t="s">
        <v>146</v>
      </c>
      <c r="C17" s="268">
        <v>36531</v>
      </c>
      <c r="D17" s="268">
        <v>6514</v>
      </c>
    </row>
    <row r="18" spans="1:17" ht="15" customHeight="1" x14ac:dyDescent="0.2">
      <c r="A18" s="272"/>
      <c r="B18" s="260" t="s">
        <v>147</v>
      </c>
      <c r="C18" s="268">
        <v>36199</v>
      </c>
      <c r="D18" s="268">
        <v>6514</v>
      </c>
    </row>
    <row r="19" spans="1:17" ht="15" customHeight="1" x14ac:dyDescent="0.2">
      <c r="A19" s="272"/>
      <c r="B19" s="260" t="s">
        <v>148</v>
      </c>
      <c r="C19" s="268">
        <v>35317</v>
      </c>
      <c r="D19" s="268">
        <v>6800</v>
      </c>
    </row>
    <row r="20" spans="1:17" ht="15" customHeight="1" x14ac:dyDescent="0.2">
      <c r="A20" s="272"/>
      <c r="B20" s="260" t="s">
        <v>149</v>
      </c>
      <c r="C20" s="268">
        <v>36488</v>
      </c>
      <c r="D20" s="268">
        <v>7226</v>
      </c>
    </row>
    <row r="21" spans="1:17" ht="15" customHeight="1" x14ac:dyDescent="0.2">
      <c r="A21" s="272"/>
      <c r="B21" s="260" t="s">
        <v>150</v>
      </c>
      <c r="C21" s="268">
        <v>35768</v>
      </c>
      <c r="D21" s="268">
        <v>7297</v>
      </c>
    </row>
    <row r="22" spans="1:17" ht="15" customHeight="1" x14ac:dyDescent="0.25">
      <c r="A22" s="273"/>
      <c r="B22" s="260" t="s">
        <v>151</v>
      </c>
      <c r="C22" s="268">
        <v>41191</v>
      </c>
      <c r="D22" s="268">
        <v>8283</v>
      </c>
      <c r="I22" s="258" t="s">
        <v>1</v>
      </c>
      <c r="J22" s="258" t="s">
        <v>0</v>
      </c>
    </row>
    <row r="23" spans="1:17" x14ac:dyDescent="0.2">
      <c r="A23" s="266">
        <v>2018</v>
      </c>
      <c r="B23" s="260" t="s">
        <v>140</v>
      </c>
      <c r="C23" s="268">
        <v>38418</v>
      </c>
      <c r="D23" s="268">
        <v>7433</v>
      </c>
      <c r="G23" s="262" t="s">
        <v>764</v>
      </c>
      <c r="H23" s="260" t="s">
        <v>140</v>
      </c>
      <c r="I23" s="263">
        <f t="shared" ref="I23:J38" si="0">C23/C11-1</f>
        <v>4.0348786828422911E-2</v>
      </c>
      <c r="J23" s="263">
        <f t="shared" si="0"/>
        <v>3.43723907598108E-2</v>
      </c>
    </row>
    <row r="24" spans="1:17" ht="15" customHeight="1" x14ac:dyDescent="0.2">
      <c r="A24" s="267"/>
      <c r="B24" s="260" t="s">
        <v>141</v>
      </c>
      <c r="C24" s="268">
        <v>33440</v>
      </c>
      <c r="D24" s="268">
        <v>6417</v>
      </c>
      <c r="G24" s="262"/>
      <c r="H24" s="260" t="s">
        <v>141</v>
      </c>
      <c r="I24" s="263">
        <f t="shared" si="0"/>
        <v>5.3327873499858347E-2</v>
      </c>
      <c r="J24" s="263">
        <f t="shared" si="0"/>
        <v>0.16418722786647311</v>
      </c>
    </row>
    <row r="25" spans="1:17" ht="15" customHeight="1" x14ac:dyDescent="0.2">
      <c r="A25" s="267"/>
      <c r="B25" s="260" t="s">
        <v>142</v>
      </c>
      <c r="C25" s="268">
        <v>33956</v>
      </c>
      <c r="D25" s="268">
        <v>6272</v>
      </c>
      <c r="G25" s="262"/>
      <c r="H25" s="260" t="s">
        <v>142</v>
      </c>
      <c r="I25" s="263">
        <f t="shared" si="0"/>
        <v>-2.6267492544161497E-2</v>
      </c>
      <c r="J25" s="263">
        <f t="shared" si="0"/>
        <v>-6.0515278609946099E-2</v>
      </c>
      <c r="L25" s="10" t="s">
        <v>413</v>
      </c>
    </row>
    <row r="26" spans="1:17" ht="15" customHeight="1" x14ac:dyDescent="0.2">
      <c r="A26" s="267"/>
      <c r="B26" s="260" t="s">
        <v>143</v>
      </c>
      <c r="C26" s="268">
        <v>38396</v>
      </c>
      <c r="D26" s="268">
        <v>8159</v>
      </c>
      <c r="G26" s="262"/>
      <c r="H26" s="260" t="s">
        <v>143</v>
      </c>
      <c r="I26" s="263">
        <f t="shared" si="0"/>
        <v>0.1776107958902009</v>
      </c>
      <c r="J26" s="263">
        <f t="shared" si="0"/>
        <v>0.35261936339522548</v>
      </c>
      <c r="L26" s="264" t="s">
        <v>415</v>
      </c>
      <c r="M26" s="264"/>
      <c r="N26" s="264"/>
      <c r="O26" s="264"/>
      <c r="P26" s="264"/>
      <c r="Q26" s="264"/>
    </row>
    <row r="27" spans="1:17" ht="15" customHeight="1" x14ac:dyDescent="0.2">
      <c r="A27" s="267"/>
      <c r="B27" s="260" t="s">
        <v>144</v>
      </c>
      <c r="C27" s="268">
        <v>38533</v>
      </c>
      <c r="D27" s="268">
        <v>7817</v>
      </c>
      <c r="G27" s="262"/>
      <c r="H27" s="260" t="s">
        <v>144</v>
      </c>
      <c r="I27" s="263">
        <f t="shared" si="0"/>
        <v>3.4692945946671605E-2</v>
      </c>
      <c r="J27" s="263">
        <f t="shared" si="0"/>
        <v>8.5543674489654276E-2</v>
      </c>
      <c r="L27" s="264"/>
      <c r="M27" s="264"/>
      <c r="N27" s="264"/>
      <c r="O27" s="264"/>
      <c r="P27" s="264"/>
      <c r="Q27" s="264"/>
    </row>
    <row r="28" spans="1:17" ht="15" customHeight="1" x14ac:dyDescent="0.2">
      <c r="A28" s="267"/>
      <c r="B28" s="260" t="s">
        <v>145</v>
      </c>
      <c r="C28" s="268">
        <v>38929</v>
      </c>
      <c r="D28" s="268">
        <v>8142</v>
      </c>
      <c r="G28" s="262"/>
      <c r="H28" s="260" t="s">
        <v>145</v>
      </c>
      <c r="I28" s="263">
        <f t="shared" si="0"/>
        <v>6.6401862758526331E-2</v>
      </c>
      <c r="J28" s="263">
        <f t="shared" si="0"/>
        <v>0.21594982078853042</v>
      </c>
      <c r="L28" s="264"/>
      <c r="M28" s="264"/>
      <c r="N28" s="264"/>
      <c r="O28" s="264"/>
      <c r="P28" s="264"/>
      <c r="Q28" s="264"/>
    </row>
    <row r="29" spans="1:17" ht="15" customHeight="1" x14ac:dyDescent="0.2">
      <c r="A29" s="267"/>
      <c r="B29" s="260" t="s">
        <v>146</v>
      </c>
      <c r="C29" s="268">
        <v>38352</v>
      </c>
      <c r="D29" s="268">
        <v>7468</v>
      </c>
      <c r="G29" s="262"/>
      <c r="H29" s="260" t="s">
        <v>146</v>
      </c>
      <c r="I29" s="263">
        <f t="shared" si="0"/>
        <v>4.9848074238318052E-2</v>
      </c>
      <c r="J29" s="263">
        <f t="shared" si="0"/>
        <v>0.14645379183297513</v>
      </c>
      <c r="L29" s="270" t="s">
        <v>1134</v>
      </c>
      <c r="M29" s="265"/>
      <c r="N29" s="265"/>
      <c r="O29" s="265"/>
      <c r="P29" s="265"/>
      <c r="Q29" s="265"/>
    </row>
    <row r="30" spans="1:17" ht="15" customHeight="1" x14ac:dyDescent="0.2">
      <c r="A30" s="267"/>
      <c r="B30" s="260" t="s">
        <v>147</v>
      </c>
      <c r="C30" s="268">
        <v>39496</v>
      </c>
      <c r="D30" s="268">
        <v>8133</v>
      </c>
      <c r="G30" s="262"/>
      <c r="H30" s="260" t="s">
        <v>147</v>
      </c>
      <c r="I30" s="263">
        <f t="shared" si="0"/>
        <v>9.1079864084643303E-2</v>
      </c>
      <c r="J30" s="263">
        <f t="shared" si="0"/>
        <v>0.24854160270187298</v>
      </c>
    </row>
    <row r="31" spans="1:17" ht="15" customHeight="1" x14ac:dyDescent="0.2">
      <c r="A31" s="267"/>
      <c r="B31" s="260" t="s">
        <v>148</v>
      </c>
      <c r="C31" s="268">
        <v>36562</v>
      </c>
      <c r="D31" s="268">
        <v>7964</v>
      </c>
      <c r="G31" s="262"/>
      <c r="H31" s="260" t="s">
        <v>148</v>
      </c>
      <c r="I31" s="263">
        <f t="shared" si="0"/>
        <v>3.5252144859416079E-2</v>
      </c>
      <c r="J31" s="263">
        <f t="shared" si="0"/>
        <v>0.17117647058823526</v>
      </c>
    </row>
    <row r="32" spans="1:17" ht="15" customHeight="1" x14ac:dyDescent="0.2">
      <c r="A32" s="267"/>
      <c r="B32" s="260" t="s">
        <v>149</v>
      </c>
      <c r="C32" s="268">
        <v>41641</v>
      </c>
      <c r="D32" s="268">
        <v>8764</v>
      </c>
      <c r="G32" s="262"/>
      <c r="H32" s="260" t="s">
        <v>149</v>
      </c>
      <c r="I32" s="263">
        <f t="shared" si="0"/>
        <v>0.14122451216838416</v>
      </c>
      <c r="J32" s="263">
        <f t="shared" si="0"/>
        <v>0.21284251314696934</v>
      </c>
    </row>
    <row r="33" spans="1:13" ht="15" customHeight="1" x14ac:dyDescent="0.2">
      <c r="A33" s="267"/>
      <c r="B33" s="260" t="s">
        <v>150</v>
      </c>
      <c r="C33" s="268">
        <v>39689</v>
      </c>
      <c r="D33" s="268">
        <v>7779</v>
      </c>
      <c r="G33" s="262"/>
      <c r="H33" s="260" t="s">
        <v>150</v>
      </c>
      <c r="I33" s="263">
        <f t="shared" si="0"/>
        <v>0.10962312681726694</v>
      </c>
      <c r="J33" s="263">
        <f t="shared" si="0"/>
        <v>6.6054542962861396E-2</v>
      </c>
    </row>
    <row r="34" spans="1:13" x14ac:dyDescent="0.2">
      <c r="A34" s="269"/>
      <c r="B34" s="260" t="s">
        <v>151</v>
      </c>
      <c r="C34" s="268">
        <v>45877</v>
      </c>
      <c r="D34" s="268">
        <v>9822</v>
      </c>
      <c r="G34" s="262"/>
      <c r="H34" s="260" t="s">
        <v>151</v>
      </c>
      <c r="I34" s="263">
        <f t="shared" si="0"/>
        <v>0.11376271515622349</v>
      </c>
      <c r="J34" s="263">
        <f t="shared" si="0"/>
        <v>0.1858022455632018</v>
      </c>
    </row>
    <row r="35" spans="1:13" x14ac:dyDescent="0.2">
      <c r="A35" s="266">
        <v>2019</v>
      </c>
      <c r="B35" s="260" t="s">
        <v>140</v>
      </c>
      <c r="C35" s="268">
        <v>41167</v>
      </c>
      <c r="D35" s="268">
        <v>8769</v>
      </c>
      <c r="G35" s="266" t="s">
        <v>765</v>
      </c>
      <c r="H35" s="260" t="s">
        <v>140</v>
      </c>
      <c r="I35" s="263">
        <f t="shared" si="0"/>
        <v>7.155500026029471E-2</v>
      </c>
      <c r="J35" s="263">
        <f t="shared" si="0"/>
        <v>0.17973900174895729</v>
      </c>
      <c r="K35" s="18"/>
    </row>
    <row r="36" spans="1:13" x14ac:dyDescent="0.2">
      <c r="A36" s="267"/>
      <c r="B36" s="260" t="s">
        <v>141</v>
      </c>
      <c r="C36" s="268">
        <v>36827</v>
      </c>
      <c r="D36" s="268">
        <v>7441</v>
      </c>
      <c r="G36" s="267"/>
      <c r="H36" s="260" t="s">
        <v>141</v>
      </c>
      <c r="I36" s="263">
        <f t="shared" si="0"/>
        <v>0.10128588516746406</v>
      </c>
      <c r="J36" s="263">
        <f t="shared" si="0"/>
        <v>0.15957612591553683</v>
      </c>
    </row>
    <row r="37" spans="1:13" x14ac:dyDescent="0.2">
      <c r="A37" s="267"/>
      <c r="B37" s="260" t="s">
        <v>142</v>
      </c>
      <c r="C37" s="268">
        <v>38033</v>
      </c>
      <c r="D37" s="268">
        <v>7573</v>
      </c>
      <c r="G37" s="267"/>
      <c r="H37" s="260" t="s">
        <v>142</v>
      </c>
      <c r="I37" s="263">
        <f t="shared" si="0"/>
        <v>0.12006714571798804</v>
      </c>
      <c r="J37" s="263">
        <f t="shared" si="0"/>
        <v>0.20742984693877542</v>
      </c>
    </row>
    <row r="38" spans="1:13" x14ac:dyDescent="0.2">
      <c r="A38" s="267"/>
      <c r="B38" s="260" t="s">
        <v>143</v>
      </c>
      <c r="C38" s="268">
        <v>38039</v>
      </c>
      <c r="D38" s="268">
        <v>7658</v>
      </c>
      <c r="G38" s="267"/>
      <c r="H38" s="260" t="s">
        <v>143</v>
      </c>
      <c r="I38" s="263">
        <f t="shared" si="0"/>
        <v>-9.297843525367222E-3</v>
      </c>
      <c r="J38" s="263">
        <f t="shared" si="0"/>
        <v>-6.1404583895085185E-2</v>
      </c>
      <c r="K38" s="226"/>
    </row>
    <row r="39" spans="1:13" x14ac:dyDescent="0.2">
      <c r="A39" s="267"/>
      <c r="B39" s="260" t="s">
        <v>144</v>
      </c>
      <c r="C39" s="268">
        <v>42007</v>
      </c>
      <c r="D39" s="268">
        <v>8903</v>
      </c>
      <c r="G39" s="267"/>
      <c r="H39" s="260" t="s">
        <v>144</v>
      </c>
      <c r="I39" s="263">
        <f t="shared" ref="I39:J54" si="1">C39/C27-1</f>
        <v>9.0156489242986471E-2</v>
      </c>
      <c r="J39" s="263">
        <f t="shared" si="1"/>
        <v>0.13892797748496877</v>
      </c>
      <c r="M39" s="226"/>
    </row>
    <row r="40" spans="1:13" x14ac:dyDescent="0.2">
      <c r="A40" s="267"/>
      <c r="B40" s="260" t="s">
        <v>145</v>
      </c>
      <c r="C40" s="268">
        <v>40716</v>
      </c>
      <c r="D40" s="268">
        <v>8935</v>
      </c>
      <c r="G40" s="267"/>
      <c r="H40" s="260" t="s">
        <v>145</v>
      </c>
      <c r="I40" s="263">
        <f t="shared" si="1"/>
        <v>4.5904081789925222E-2</v>
      </c>
      <c r="J40" s="263">
        <f t="shared" si="1"/>
        <v>9.7396217145664377E-2</v>
      </c>
    </row>
    <row r="41" spans="1:13" x14ac:dyDescent="0.2">
      <c r="A41" s="267"/>
      <c r="B41" s="260" t="s">
        <v>146</v>
      </c>
      <c r="C41" s="268">
        <v>42729</v>
      </c>
      <c r="D41" s="268">
        <v>8882</v>
      </c>
      <c r="G41" s="267"/>
      <c r="H41" s="260" t="s">
        <v>146</v>
      </c>
      <c r="I41" s="263">
        <f t="shared" si="1"/>
        <v>0.11412703379224021</v>
      </c>
      <c r="J41" s="263">
        <f t="shared" si="1"/>
        <v>0.18934118907337982</v>
      </c>
    </row>
    <row r="42" spans="1:13" x14ac:dyDescent="0.2">
      <c r="A42" s="267"/>
      <c r="B42" s="260" t="s">
        <v>147</v>
      </c>
      <c r="C42" s="268">
        <v>42118</v>
      </c>
      <c r="D42" s="268">
        <v>9198</v>
      </c>
      <c r="G42" s="267"/>
      <c r="H42" s="260" t="s">
        <v>147</v>
      </c>
      <c r="I42" s="263">
        <f t="shared" si="1"/>
        <v>6.6386469515900437E-2</v>
      </c>
      <c r="J42" s="263">
        <f t="shared" si="1"/>
        <v>0.13094798967170784</v>
      </c>
    </row>
    <row r="43" spans="1:13" x14ac:dyDescent="0.2">
      <c r="A43" s="267"/>
      <c r="B43" s="260" t="s">
        <v>148</v>
      </c>
      <c r="C43" s="268">
        <v>39015</v>
      </c>
      <c r="D43" s="268">
        <v>8344</v>
      </c>
      <c r="G43" s="267"/>
      <c r="H43" s="260" t="s">
        <v>148</v>
      </c>
      <c r="I43" s="263">
        <f t="shared" si="1"/>
        <v>6.7091515781412481E-2</v>
      </c>
      <c r="J43" s="263">
        <f t="shared" si="1"/>
        <v>4.7714716223003606E-2</v>
      </c>
    </row>
    <row r="44" spans="1:13" x14ac:dyDescent="0.2">
      <c r="A44" s="267"/>
      <c r="B44" s="260" t="s">
        <v>149</v>
      </c>
      <c r="C44" s="268">
        <v>41418</v>
      </c>
      <c r="D44" s="268">
        <v>8831</v>
      </c>
      <c r="G44" s="267"/>
      <c r="H44" s="260" t="s">
        <v>149</v>
      </c>
      <c r="I44" s="263">
        <f t="shared" si="1"/>
        <v>-5.3552988641002441E-3</v>
      </c>
      <c r="J44" s="263">
        <f t="shared" si="1"/>
        <v>7.6449109995435638E-3</v>
      </c>
    </row>
    <row r="45" spans="1:13" x14ac:dyDescent="0.2">
      <c r="A45" s="267"/>
      <c r="B45" s="260" t="s">
        <v>150</v>
      </c>
      <c r="C45" s="268">
        <v>41609</v>
      </c>
      <c r="D45" s="268">
        <v>9052</v>
      </c>
      <c r="G45" s="267"/>
      <c r="H45" s="260" t="s">
        <v>150</v>
      </c>
      <c r="I45" s="263">
        <f t="shared" si="1"/>
        <v>4.8376124366953155E-2</v>
      </c>
      <c r="J45" s="263">
        <f t="shared" si="1"/>
        <v>0.16364571281655738</v>
      </c>
    </row>
    <row r="46" spans="1:13" x14ac:dyDescent="0.2">
      <c r="A46" s="269"/>
      <c r="B46" s="260" t="s">
        <v>151</v>
      </c>
      <c r="C46" s="268">
        <v>47414</v>
      </c>
      <c r="D46" s="268">
        <v>9793</v>
      </c>
      <c r="G46" s="269"/>
      <c r="H46" s="260" t="s">
        <v>151</v>
      </c>
      <c r="I46" s="263">
        <f t="shared" si="1"/>
        <v>3.3502626588486573E-2</v>
      </c>
      <c r="J46" s="263">
        <f t="shared" si="1"/>
        <v>-2.952555487680697E-3</v>
      </c>
    </row>
    <row r="47" spans="1:13" x14ac:dyDescent="0.2">
      <c r="A47" s="266">
        <v>2020</v>
      </c>
      <c r="B47" s="260" t="s">
        <v>140</v>
      </c>
      <c r="C47" s="268">
        <v>44653</v>
      </c>
      <c r="D47" s="268">
        <v>9417</v>
      </c>
      <c r="G47" s="266" t="s">
        <v>766</v>
      </c>
      <c r="H47" s="260" t="s">
        <v>140</v>
      </c>
      <c r="I47" s="263">
        <f t="shared" si="1"/>
        <v>8.4679476279544197E-2</v>
      </c>
      <c r="J47" s="263">
        <f t="shared" si="1"/>
        <v>7.389668149161821E-2</v>
      </c>
    </row>
    <row r="48" spans="1:13" x14ac:dyDescent="0.2">
      <c r="A48" s="267"/>
      <c r="B48" s="260" t="s">
        <v>141</v>
      </c>
      <c r="C48" s="268">
        <v>38682</v>
      </c>
      <c r="D48" s="268">
        <v>7935</v>
      </c>
      <c r="G48" s="267"/>
      <c r="H48" s="260" t="s">
        <v>141</v>
      </c>
      <c r="I48" s="263">
        <f t="shared" si="1"/>
        <v>5.0370651967306612E-2</v>
      </c>
      <c r="J48" s="263">
        <f t="shared" si="1"/>
        <v>6.6388926219594246E-2</v>
      </c>
    </row>
    <row r="49" spans="1:10" x14ac:dyDescent="0.2">
      <c r="A49" s="267"/>
      <c r="B49" s="260" t="s">
        <v>142</v>
      </c>
      <c r="C49" s="268">
        <v>38263</v>
      </c>
      <c r="D49" s="268">
        <v>7368</v>
      </c>
      <c r="G49" s="267"/>
      <c r="H49" s="260" t="s">
        <v>142</v>
      </c>
      <c r="I49" s="263">
        <f t="shared" si="1"/>
        <v>6.047379906922945E-3</v>
      </c>
      <c r="J49" s="263">
        <f t="shared" si="1"/>
        <v>-2.706985342664725E-2</v>
      </c>
    </row>
    <row r="50" spans="1:10" x14ac:dyDescent="0.2">
      <c r="A50" s="267"/>
      <c r="B50" s="260" t="s">
        <v>143</v>
      </c>
      <c r="C50" s="268">
        <v>37313</v>
      </c>
      <c r="D50" s="268">
        <v>7623</v>
      </c>
      <c r="G50" s="267"/>
      <c r="H50" s="260" t="s">
        <v>143</v>
      </c>
      <c r="I50" s="263">
        <f t="shared" si="1"/>
        <v>-1.9085675228055377E-2</v>
      </c>
      <c r="J50" s="263">
        <f t="shared" si="1"/>
        <v>-4.5703839122486212E-3</v>
      </c>
    </row>
    <row r="51" spans="1:10" x14ac:dyDescent="0.2">
      <c r="A51" s="267"/>
      <c r="B51" s="260" t="s">
        <v>144</v>
      </c>
      <c r="C51" s="268">
        <v>41432</v>
      </c>
      <c r="D51" s="268">
        <v>8693</v>
      </c>
      <c r="G51" s="267"/>
      <c r="H51" s="260" t="s">
        <v>144</v>
      </c>
      <c r="I51" s="263">
        <f t="shared" si="1"/>
        <v>-1.3688194824672095E-2</v>
      </c>
      <c r="J51" s="263">
        <f t="shared" si="1"/>
        <v>-2.3587554756823503E-2</v>
      </c>
    </row>
    <row r="52" spans="1:10" x14ac:dyDescent="0.2">
      <c r="A52" s="267"/>
      <c r="B52" s="260" t="s">
        <v>145</v>
      </c>
      <c r="C52" s="268">
        <v>43863</v>
      </c>
      <c r="D52" s="268">
        <v>9690</v>
      </c>
      <c r="G52" s="267"/>
      <c r="H52" s="260" t="s">
        <v>145</v>
      </c>
      <c r="I52" s="263">
        <f t="shared" si="1"/>
        <v>7.7291482463896166E-2</v>
      </c>
      <c r="J52" s="263">
        <f t="shared" si="1"/>
        <v>8.4499160604364798E-2</v>
      </c>
    </row>
    <row r="53" spans="1:10" x14ac:dyDescent="0.2">
      <c r="A53" s="267"/>
      <c r="B53" s="260" t="s">
        <v>146</v>
      </c>
      <c r="C53" s="268">
        <v>45431</v>
      </c>
      <c r="D53" s="268">
        <v>10049</v>
      </c>
      <c r="G53" s="267"/>
      <c r="H53" s="260" t="s">
        <v>146</v>
      </c>
      <c r="I53" s="263">
        <f t="shared" si="1"/>
        <v>6.3235741533852918E-2</v>
      </c>
      <c r="J53" s="263">
        <f t="shared" si="1"/>
        <v>0.13138932672821446</v>
      </c>
    </row>
    <row r="54" spans="1:10" x14ac:dyDescent="0.2">
      <c r="A54" s="267"/>
      <c r="B54" s="260" t="s">
        <v>147</v>
      </c>
      <c r="C54" s="268">
        <v>43873</v>
      </c>
      <c r="D54" s="268">
        <v>9355</v>
      </c>
      <c r="G54" s="267"/>
      <c r="H54" s="260" t="s">
        <v>147</v>
      </c>
      <c r="I54" s="263">
        <f t="shared" si="1"/>
        <v>4.1668645234816504E-2</v>
      </c>
      <c r="J54" s="263">
        <f t="shared" si="1"/>
        <v>1.706892802783222E-2</v>
      </c>
    </row>
    <row r="55" spans="1:10" x14ac:dyDescent="0.2">
      <c r="A55" s="267"/>
      <c r="B55" s="260" t="s">
        <v>148</v>
      </c>
      <c r="C55" s="268">
        <v>44319</v>
      </c>
      <c r="D55" s="268">
        <v>9473</v>
      </c>
      <c r="G55" s="267"/>
      <c r="H55" s="260" t="s">
        <v>148</v>
      </c>
      <c r="I55" s="263">
        <f t="shared" ref="I55:J68" si="2">C55/C43-1</f>
        <v>0.13594771241830061</v>
      </c>
      <c r="J55" s="263">
        <f t="shared" si="2"/>
        <v>0.13530680728667299</v>
      </c>
    </row>
    <row r="56" spans="1:10" x14ac:dyDescent="0.2">
      <c r="A56" s="267"/>
      <c r="B56" s="260" t="s">
        <v>149</v>
      </c>
      <c r="C56" s="268">
        <v>47152</v>
      </c>
      <c r="D56" s="268">
        <v>9941</v>
      </c>
      <c r="G56" s="267"/>
      <c r="H56" s="260" t="s">
        <v>149</v>
      </c>
      <c r="I56" s="263">
        <f t="shared" si="2"/>
        <v>0.13844222318798582</v>
      </c>
      <c r="J56" s="263">
        <f t="shared" si="2"/>
        <v>0.1256935794360774</v>
      </c>
    </row>
    <row r="57" spans="1:10" x14ac:dyDescent="0.2">
      <c r="A57" s="267"/>
      <c r="B57" s="260" t="s">
        <v>150</v>
      </c>
      <c r="C57" s="268">
        <v>45341</v>
      </c>
      <c r="D57" s="268">
        <v>9530</v>
      </c>
      <c r="G57" s="267"/>
      <c r="H57" s="260" t="s">
        <v>150</v>
      </c>
      <c r="I57" s="263">
        <f t="shared" si="2"/>
        <v>8.9692133913336081E-2</v>
      </c>
      <c r="J57" s="263">
        <f t="shared" si="2"/>
        <v>5.2806009721608538E-2</v>
      </c>
    </row>
    <row r="58" spans="1:10" x14ac:dyDescent="0.2">
      <c r="A58" s="269"/>
      <c r="B58" s="260" t="s">
        <v>151</v>
      </c>
      <c r="C58" s="268">
        <v>53818</v>
      </c>
      <c r="D58" s="268">
        <v>11478</v>
      </c>
      <c r="G58" s="269"/>
      <c r="H58" s="260" t="s">
        <v>151</v>
      </c>
      <c r="I58" s="263">
        <f t="shared" si="2"/>
        <v>0.1350655924410511</v>
      </c>
      <c r="J58" s="263">
        <f t="shared" si="2"/>
        <v>0.17206167670785244</v>
      </c>
    </row>
    <row r="59" spans="1:10" x14ac:dyDescent="0.2">
      <c r="A59" s="266">
        <v>2021</v>
      </c>
      <c r="B59" s="260" t="s">
        <v>140</v>
      </c>
      <c r="C59" s="268">
        <v>46609</v>
      </c>
      <c r="D59" s="268">
        <v>9818</v>
      </c>
      <c r="G59" s="266" t="s">
        <v>767</v>
      </c>
      <c r="H59" s="260" t="s">
        <v>140</v>
      </c>
      <c r="I59" s="263">
        <f t="shared" si="2"/>
        <v>4.3804447629498533E-2</v>
      </c>
      <c r="J59" s="263">
        <f t="shared" si="2"/>
        <v>4.2582563449081512E-2</v>
      </c>
    </row>
    <row r="60" spans="1:10" x14ac:dyDescent="0.2">
      <c r="A60" s="267"/>
      <c r="B60" s="260" t="s">
        <v>141</v>
      </c>
      <c r="C60" s="268">
        <v>41084</v>
      </c>
      <c r="D60" s="268">
        <v>8468</v>
      </c>
      <c r="G60" s="267"/>
      <c r="H60" s="260" t="s">
        <v>141</v>
      </c>
      <c r="I60" s="263">
        <f t="shared" si="2"/>
        <v>6.2096065353394403E-2</v>
      </c>
      <c r="J60" s="263">
        <f t="shared" si="2"/>
        <v>6.7170762444864529E-2</v>
      </c>
    </row>
    <row r="61" spans="1:10" x14ac:dyDescent="0.2">
      <c r="A61" s="267"/>
      <c r="B61" s="260" t="s">
        <v>142</v>
      </c>
      <c r="C61" s="268">
        <v>44953</v>
      </c>
      <c r="D61" s="268">
        <v>8749</v>
      </c>
      <c r="G61" s="267"/>
      <c r="H61" s="260" t="s">
        <v>142</v>
      </c>
      <c r="I61" s="263">
        <f t="shared" si="2"/>
        <v>0.17484253717690712</v>
      </c>
      <c r="J61" s="263">
        <f t="shared" si="2"/>
        <v>0.18743213897937028</v>
      </c>
    </row>
    <row r="62" spans="1:10" x14ac:dyDescent="0.2">
      <c r="A62" s="267"/>
      <c r="B62" s="260" t="s">
        <v>143</v>
      </c>
      <c r="C62" s="268">
        <v>45106</v>
      </c>
      <c r="D62" s="268">
        <v>9370</v>
      </c>
      <c r="G62" s="267"/>
      <c r="H62" s="260" t="s">
        <v>143</v>
      </c>
      <c r="I62" s="263">
        <f t="shared" si="2"/>
        <v>0.20885482271594347</v>
      </c>
      <c r="J62" s="263">
        <f t="shared" si="2"/>
        <v>0.22917486553850197</v>
      </c>
    </row>
    <row r="63" spans="1:10" x14ac:dyDescent="0.2">
      <c r="A63" s="267"/>
      <c r="B63" s="260" t="s">
        <v>144</v>
      </c>
      <c r="C63" s="268">
        <v>46012</v>
      </c>
      <c r="D63" s="268">
        <v>9480</v>
      </c>
      <c r="G63" s="267"/>
      <c r="H63" s="260" t="s">
        <v>144</v>
      </c>
      <c r="I63" s="263">
        <f t="shared" si="2"/>
        <v>0.11054257578683147</v>
      </c>
      <c r="J63" s="263">
        <f t="shared" si="2"/>
        <v>9.0532612446796223E-2</v>
      </c>
    </row>
    <row r="64" spans="1:10" x14ac:dyDescent="0.2">
      <c r="A64" s="267"/>
      <c r="B64" s="260" t="s">
        <v>145</v>
      </c>
      <c r="C64" s="268">
        <v>46780</v>
      </c>
      <c r="D64" s="268">
        <v>10100</v>
      </c>
      <c r="G64" s="267"/>
      <c r="H64" s="260" t="s">
        <v>145</v>
      </c>
      <c r="I64" s="263">
        <f t="shared" si="2"/>
        <v>6.6502519207532584E-2</v>
      </c>
      <c r="J64" s="263">
        <f t="shared" si="2"/>
        <v>4.2311661506707843E-2</v>
      </c>
    </row>
    <row r="65" spans="1:10" x14ac:dyDescent="0.2">
      <c r="A65" s="267"/>
      <c r="B65" s="260" t="s">
        <v>146</v>
      </c>
      <c r="C65" s="268">
        <v>47525</v>
      </c>
      <c r="D65" s="268">
        <v>10510</v>
      </c>
      <c r="G65" s="267"/>
      <c r="H65" s="260" t="s">
        <v>146</v>
      </c>
      <c r="I65" s="263">
        <f t="shared" si="2"/>
        <v>4.6091875591556475E-2</v>
      </c>
      <c r="J65" s="263">
        <f t="shared" si="2"/>
        <v>4.5875211463827226E-2</v>
      </c>
    </row>
    <row r="66" spans="1:10" x14ac:dyDescent="0.2">
      <c r="A66" s="267"/>
      <c r="B66" s="260" t="s">
        <v>147</v>
      </c>
      <c r="C66" s="268">
        <v>45192</v>
      </c>
      <c r="D66" s="268">
        <v>9393</v>
      </c>
      <c r="G66" s="267"/>
      <c r="H66" s="260" t="s">
        <v>147</v>
      </c>
      <c r="I66" s="263">
        <f t="shared" si="2"/>
        <v>3.0064048503635421E-2</v>
      </c>
      <c r="J66" s="263">
        <f t="shared" si="2"/>
        <v>4.061998931052857E-3</v>
      </c>
    </row>
    <row r="67" spans="1:10" x14ac:dyDescent="0.2">
      <c r="A67" s="267"/>
      <c r="B67" s="260" t="s">
        <v>148</v>
      </c>
      <c r="C67" s="268">
        <v>45269</v>
      </c>
      <c r="D67" s="268">
        <v>9594</v>
      </c>
      <c r="G67" s="267"/>
      <c r="H67" s="260" t="s">
        <v>148</v>
      </c>
      <c r="I67" s="263">
        <f t="shared" si="2"/>
        <v>2.1435501703558346E-2</v>
      </c>
      <c r="J67" s="263">
        <f t="shared" si="2"/>
        <v>1.2773144727119101E-2</v>
      </c>
    </row>
    <row r="68" spans="1:10" x14ac:dyDescent="0.2">
      <c r="A68" s="267"/>
      <c r="B68" s="260" t="s">
        <v>149</v>
      </c>
      <c r="C68" s="268">
        <v>46232</v>
      </c>
      <c r="D68" s="268">
        <v>9434</v>
      </c>
      <c r="G68" s="267"/>
      <c r="H68" s="260" t="s">
        <v>149</v>
      </c>
      <c r="I68" s="263">
        <f t="shared" si="2"/>
        <v>-1.951136749236515E-2</v>
      </c>
      <c r="J68" s="263">
        <f t="shared" si="2"/>
        <v>-5.1000905341514913E-2</v>
      </c>
    </row>
    <row r="69" spans="1:10" x14ac:dyDescent="0.2">
      <c r="A69" s="267"/>
      <c r="B69" s="260" t="s">
        <v>150</v>
      </c>
      <c r="C69" s="268"/>
      <c r="D69" s="268"/>
      <c r="G69" s="267"/>
      <c r="H69" s="260" t="s">
        <v>150</v>
      </c>
      <c r="I69" s="263"/>
      <c r="J69" s="263"/>
    </row>
    <row r="70" spans="1:10" x14ac:dyDescent="0.2">
      <c r="A70" s="269"/>
      <c r="B70" s="260" t="s">
        <v>151</v>
      </c>
      <c r="C70" s="268"/>
      <c r="D70" s="268"/>
      <c r="G70" s="269"/>
      <c r="H70" s="260" t="s">
        <v>151</v>
      </c>
      <c r="I70" s="263"/>
      <c r="J70" s="263"/>
    </row>
    <row r="159" spans="2:2" x14ac:dyDescent="0.2">
      <c r="B159" s="412"/>
    </row>
  </sheetData>
  <mergeCells count="11">
    <mergeCell ref="L26:Q28"/>
    <mergeCell ref="A35:A46"/>
    <mergeCell ref="G35:G46"/>
    <mergeCell ref="H1:I1"/>
    <mergeCell ref="A47:A58"/>
    <mergeCell ref="G47:G58"/>
    <mergeCell ref="A59:A70"/>
    <mergeCell ref="G59:G70"/>
    <mergeCell ref="A11:A22"/>
    <mergeCell ref="A23:A34"/>
    <mergeCell ref="G23:G34"/>
  </mergeCells>
  <hyperlinks>
    <hyperlink ref="H1:I1" location="Index!A1" display="Regresar al Índice" xr:uid="{5FFFCD50-9459-4A39-AA2C-0D6B8272CC79}"/>
  </hyperlinks>
  <pageMargins left="0.7" right="0.7" top="0.75" bottom="0.75" header="0.3" footer="0.3"/>
  <pageSetup orientation="portrait" horizontalDpi="4294967295" verticalDpi="4294967295"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955D-6123-4B80-A63C-6D436CFFA684}">
  <sheetPr codeName="Hoja121"/>
  <dimension ref="A1:Q159"/>
  <sheetViews>
    <sheetView workbookViewId="0"/>
  </sheetViews>
  <sheetFormatPr baseColWidth="10" defaultColWidth="11.42578125" defaultRowHeight="14.25" x14ac:dyDescent="0.2"/>
  <cols>
    <col min="1" max="1" width="5.7109375" style="10" customWidth="1"/>
    <col min="2" max="2" width="8.140625" style="10" customWidth="1"/>
    <col min="3" max="16384" width="11.42578125" style="10"/>
  </cols>
  <sheetData>
    <row r="1" spans="1:9" ht="15" x14ac:dyDescent="0.25">
      <c r="A1" s="63" t="s">
        <v>1332</v>
      </c>
      <c r="H1" s="408" t="s">
        <v>38</v>
      </c>
      <c r="I1" s="408"/>
    </row>
    <row r="2" spans="1:9" x14ac:dyDescent="0.2">
      <c r="A2" s="225" t="s">
        <v>413</v>
      </c>
    </row>
    <row r="4" spans="1:9" ht="15" x14ac:dyDescent="0.2">
      <c r="G4" s="256"/>
    </row>
    <row r="6" spans="1:9" ht="15" x14ac:dyDescent="0.25">
      <c r="A6" s="222" t="s">
        <v>1130</v>
      </c>
    </row>
    <row r="7" spans="1:9" ht="15" x14ac:dyDescent="0.25">
      <c r="A7" s="222" t="s">
        <v>1132</v>
      </c>
    </row>
    <row r="8" spans="1:9" ht="15" x14ac:dyDescent="0.25">
      <c r="A8" s="257" t="s">
        <v>1133</v>
      </c>
    </row>
    <row r="11" spans="1:9" ht="15" x14ac:dyDescent="0.25">
      <c r="A11" s="258" t="s">
        <v>763</v>
      </c>
      <c r="B11" s="258" t="s">
        <v>416</v>
      </c>
      <c r="C11" s="258" t="s">
        <v>1</v>
      </c>
      <c r="D11" s="258" t="s">
        <v>0</v>
      </c>
    </row>
    <row r="12" spans="1:9" ht="15" customHeight="1" x14ac:dyDescent="0.2">
      <c r="A12" s="259">
        <v>2017</v>
      </c>
      <c r="B12" s="260" t="s">
        <v>140</v>
      </c>
      <c r="C12" s="261">
        <v>78</v>
      </c>
      <c r="D12" s="261">
        <v>13</v>
      </c>
    </row>
    <row r="13" spans="1:9" ht="15" customHeight="1" x14ac:dyDescent="0.2">
      <c r="A13" s="259"/>
      <c r="B13" s="260" t="s">
        <v>141</v>
      </c>
      <c r="C13" s="261">
        <v>71</v>
      </c>
      <c r="D13" s="261">
        <v>13</v>
      </c>
    </row>
    <row r="14" spans="1:9" ht="15" customHeight="1" x14ac:dyDescent="0.2">
      <c r="A14" s="259"/>
      <c r="B14" s="260" t="s">
        <v>142</v>
      </c>
      <c r="C14" s="261">
        <v>73</v>
      </c>
      <c r="D14" s="261">
        <v>10</v>
      </c>
    </row>
    <row r="15" spans="1:9" ht="15" customHeight="1" x14ac:dyDescent="0.2">
      <c r="A15" s="259"/>
      <c r="B15" s="260" t="s">
        <v>143</v>
      </c>
      <c r="C15" s="261">
        <v>67</v>
      </c>
      <c r="D15" s="261">
        <v>10</v>
      </c>
    </row>
    <row r="16" spans="1:9" ht="15" customHeight="1" x14ac:dyDescent="0.2">
      <c r="A16" s="259"/>
      <c r="B16" s="260" t="s">
        <v>144</v>
      </c>
      <c r="C16" s="261">
        <v>73</v>
      </c>
      <c r="D16" s="261">
        <v>11</v>
      </c>
    </row>
    <row r="17" spans="1:17" ht="15" customHeight="1" x14ac:dyDescent="0.2">
      <c r="A17" s="259"/>
      <c r="B17" s="260" t="s">
        <v>145</v>
      </c>
      <c r="C17" s="261">
        <v>79</v>
      </c>
      <c r="D17" s="261">
        <v>13</v>
      </c>
    </row>
    <row r="18" spans="1:17" ht="15" customHeight="1" x14ac:dyDescent="0.2">
      <c r="A18" s="259"/>
      <c r="B18" s="260" t="s">
        <v>146</v>
      </c>
      <c r="C18" s="261">
        <v>74</v>
      </c>
      <c r="D18" s="261">
        <v>15</v>
      </c>
    </row>
    <row r="19" spans="1:17" ht="15" customHeight="1" x14ac:dyDescent="0.2">
      <c r="A19" s="259"/>
      <c r="B19" s="260" t="s">
        <v>147</v>
      </c>
      <c r="C19" s="261">
        <v>75</v>
      </c>
      <c r="D19" s="261">
        <v>16</v>
      </c>
    </row>
    <row r="20" spans="1:17" ht="15" customHeight="1" x14ac:dyDescent="0.2">
      <c r="A20" s="259"/>
      <c r="B20" s="260" t="s">
        <v>148</v>
      </c>
      <c r="C20" s="261">
        <v>68</v>
      </c>
      <c r="D20" s="261">
        <v>12</v>
      </c>
    </row>
    <row r="21" spans="1:17" ht="15" customHeight="1" x14ac:dyDescent="0.2">
      <c r="A21" s="259"/>
      <c r="B21" s="260" t="s">
        <v>149</v>
      </c>
      <c r="C21" s="261">
        <v>69</v>
      </c>
      <c r="D21" s="261">
        <v>13</v>
      </c>
    </row>
    <row r="22" spans="1:17" ht="15" customHeight="1" x14ac:dyDescent="0.2">
      <c r="A22" s="259"/>
      <c r="B22" s="260" t="s">
        <v>150</v>
      </c>
      <c r="C22" s="261">
        <v>77</v>
      </c>
      <c r="D22" s="261">
        <v>12</v>
      </c>
    </row>
    <row r="23" spans="1:17" ht="15" customHeight="1" x14ac:dyDescent="0.25">
      <c r="A23" s="259"/>
      <c r="B23" s="260" t="s">
        <v>151</v>
      </c>
      <c r="C23" s="261">
        <v>109</v>
      </c>
      <c r="D23" s="261">
        <v>20</v>
      </c>
      <c r="I23" s="258" t="s">
        <v>1</v>
      </c>
      <c r="J23" s="258" t="s">
        <v>0</v>
      </c>
    </row>
    <row r="24" spans="1:17" x14ac:dyDescent="0.2">
      <c r="A24" s="262">
        <v>2018</v>
      </c>
      <c r="B24" s="260" t="s">
        <v>140</v>
      </c>
      <c r="C24" s="261">
        <v>66</v>
      </c>
      <c r="D24" s="261">
        <v>14</v>
      </c>
      <c r="G24" s="262" t="s">
        <v>764</v>
      </c>
      <c r="H24" s="260" t="s">
        <v>140</v>
      </c>
      <c r="I24" s="263">
        <f t="shared" ref="I24:J39" si="0">C24/C12-1</f>
        <v>-0.15384615384615385</v>
      </c>
      <c r="J24" s="263">
        <f t="shared" si="0"/>
        <v>7.6923076923076872E-2</v>
      </c>
    </row>
    <row r="25" spans="1:17" ht="15" customHeight="1" x14ac:dyDescent="0.2">
      <c r="A25" s="262"/>
      <c r="B25" s="260" t="s">
        <v>141</v>
      </c>
      <c r="C25" s="261">
        <v>50</v>
      </c>
      <c r="D25" s="261">
        <v>11</v>
      </c>
      <c r="G25" s="262"/>
      <c r="H25" s="260" t="s">
        <v>141</v>
      </c>
      <c r="I25" s="263">
        <f t="shared" si="0"/>
        <v>-0.29577464788732399</v>
      </c>
      <c r="J25" s="263">
        <f t="shared" si="0"/>
        <v>-0.15384615384615385</v>
      </c>
    </row>
    <row r="26" spans="1:17" ht="15" customHeight="1" x14ac:dyDescent="0.2">
      <c r="A26" s="262"/>
      <c r="B26" s="260" t="s">
        <v>142</v>
      </c>
      <c r="C26" s="261">
        <v>59</v>
      </c>
      <c r="D26" s="261">
        <v>13</v>
      </c>
      <c r="G26" s="262"/>
      <c r="H26" s="260" t="s">
        <v>142</v>
      </c>
      <c r="I26" s="263">
        <f t="shared" si="0"/>
        <v>-0.19178082191780821</v>
      </c>
      <c r="J26" s="263">
        <f t="shared" si="0"/>
        <v>0.30000000000000004</v>
      </c>
      <c r="L26" s="10" t="s">
        <v>413</v>
      </c>
    </row>
    <row r="27" spans="1:17" ht="15" customHeight="1" x14ac:dyDescent="0.2">
      <c r="A27" s="262"/>
      <c r="B27" s="260" t="s">
        <v>143</v>
      </c>
      <c r="C27" s="261">
        <v>57</v>
      </c>
      <c r="D27" s="261">
        <v>14</v>
      </c>
      <c r="G27" s="262"/>
      <c r="H27" s="260" t="s">
        <v>143</v>
      </c>
      <c r="I27" s="263">
        <f t="shared" si="0"/>
        <v>-0.14925373134328357</v>
      </c>
      <c r="J27" s="263">
        <f t="shared" si="0"/>
        <v>0.39999999999999991</v>
      </c>
      <c r="L27" s="264" t="s">
        <v>415</v>
      </c>
      <c r="M27" s="264"/>
      <c r="N27" s="264"/>
      <c r="O27" s="264"/>
      <c r="P27" s="264"/>
      <c r="Q27" s="264"/>
    </row>
    <row r="28" spans="1:17" ht="15" customHeight="1" x14ac:dyDescent="0.2">
      <c r="A28" s="262"/>
      <c r="B28" s="260" t="s">
        <v>144</v>
      </c>
      <c r="C28" s="261">
        <v>64</v>
      </c>
      <c r="D28" s="261">
        <v>15</v>
      </c>
      <c r="G28" s="262"/>
      <c r="H28" s="260" t="s">
        <v>144</v>
      </c>
      <c r="I28" s="263">
        <f t="shared" si="0"/>
        <v>-0.12328767123287676</v>
      </c>
      <c r="J28" s="263">
        <f t="shared" si="0"/>
        <v>0.36363636363636354</v>
      </c>
      <c r="L28" s="264"/>
      <c r="M28" s="264"/>
      <c r="N28" s="264"/>
      <c r="O28" s="264"/>
      <c r="P28" s="264"/>
      <c r="Q28" s="264"/>
    </row>
    <row r="29" spans="1:17" ht="15" customHeight="1" x14ac:dyDescent="0.2">
      <c r="A29" s="262"/>
      <c r="B29" s="260" t="s">
        <v>145</v>
      </c>
      <c r="C29" s="261">
        <v>63</v>
      </c>
      <c r="D29" s="261">
        <v>13</v>
      </c>
      <c r="G29" s="262"/>
      <c r="H29" s="260" t="s">
        <v>145</v>
      </c>
      <c r="I29" s="263">
        <f t="shared" si="0"/>
        <v>-0.20253164556962022</v>
      </c>
      <c r="J29" s="263">
        <f t="shared" si="0"/>
        <v>0</v>
      </c>
      <c r="L29" s="264"/>
      <c r="M29" s="264"/>
      <c r="N29" s="264"/>
      <c r="O29" s="264"/>
      <c r="P29" s="264"/>
      <c r="Q29" s="264"/>
    </row>
    <row r="30" spans="1:17" ht="15" customHeight="1" x14ac:dyDescent="0.2">
      <c r="A30" s="262"/>
      <c r="B30" s="260" t="s">
        <v>146</v>
      </c>
      <c r="C30" s="261">
        <v>59</v>
      </c>
      <c r="D30" s="261">
        <v>9</v>
      </c>
      <c r="G30" s="262"/>
      <c r="H30" s="260" t="s">
        <v>146</v>
      </c>
      <c r="I30" s="263">
        <f t="shared" si="0"/>
        <v>-0.20270270270270274</v>
      </c>
      <c r="J30" s="263">
        <f t="shared" si="0"/>
        <v>-0.4</v>
      </c>
      <c r="L30" s="270" t="s">
        <v>1134</v>
      </c>
      <c r="M30" s="265"/>
      <c r="N30" s="265"/>
      <c r="O30" s="265"/>
      <c r="P30" s="265"/>
      <c r="Q30" s="265"/>
    </row>
    <row r="31" spans="1:17" ht="15" customHeight="1" x14ac:dyDescent="0.2">
      <c r="A31" s="262"/>
      <c r="B31" s="260" t="s">
        <v>147</v>
      </c>
      <c r="C31" s="261">
        <v>53</v>
      </c>
      <c r="D31" s="261">
        <v>9</v>
      </c>
      <c r="G31" s="262"/>
      <c r="H31" s="260" t="s">
        <v>147</v>
      </c>
      <c r="I31" s="263">
        <f t="shared" si="0"/>
        <v>-0.29333333333333333</v>
      </c>
      <c r="J31" s="263">
        <f t="shared" si="0"/>
        <v>-0.4375</v>
      </c>
    </row>
    <row r="32" spans="1:17" ht="15" customHeight="1" x14ac:dyDescent="0.2">
      <c r="A32" s="262"/>
      <c r="B32" s="260" t="s">
        <v>148</v>
      </c>
      <c r="C32" s="261">
        <v>52</v>
      </c>
      <c r="D32" s="261">
        <v>8</v>
      </c>
      <c r="G32" s="262"/>
      <c r="H32" s="260" t="s">
        <v>148</v>
      </c>
      <c r="I32" s="263">
        <f t="shared" si="0"/>
        <v>-0.23529411764705888</v>
      </c>
      <c r="J32" s="263">
        <f t="shared" si="0"/>
        <v>-0.33333333333333337</v>
      </c>
    </row>
    <row r="33" spans="1:13" ht="15" customHeight="1" x14ac:dyDescent="0.2">
      <c r="A33" s="262"/>
      <c r="B33" s="260" t="s">
        <v>149</v>
      </c>
      <c r="C33" s="261">
        <v>62</v>
      </c>
      <c r="D33" s="261">
        <v>9</v>
      </c>
      <c r="G33" s="262"/>
      <c r="H33" s="260" t="s">
        <v>149</v>
      </c>
      <c r="I33" s="263">
        <f t="shared" si="0"/>
        <v>-0.10144927536231885</v>
      </c>
      <c r="J33" s="263">
        <f t="shared" si="0"/>
        <v>-0.30769230769230771</v>
      </c>
    </row>
    <row r="34" spans="1:13" ht="15" customHeight="1" x14ac:dyDescent="0.2">
      <c r="A34" s="262"/>
      <c r="B34" s="260" t="s">
        <v>150</v>
      </c>
      <c r="C34" s="261">
        <v>64</v>
      </c>
      <c r="D34" s="261">
        <v>10</v>
      </c>
      <c r="G34" s="262"/>
      <c r="H34" s="260" t="s">
        <v>150</v>
      </c>
      <c r="I34" s="263">
        <f t="shared" si="0"/>
        <v>-0.16883116883116878</v>
      </c>
      <c r="J34" s="263">
        <f t="shared" si="0"/>
        <v>-0.16666666666666663</v>
      </c>
    </row>
    <row r="35" spans="1:13" x14ac:dyDescent="0.2">
      <c r="A35" s="262"/>
      <c r="B35" s="260" t="s">
        <v>151</v>
      </c>
      <c r="C35" s="261">
        <v>99</v>
      </c>
      <c r="D35" s="261">
        <v>18</v>
      </c>
      <c r="G35" s="262"/>
      <c r="H35" s="260" t="s">
        <v>151</v>
      </c>
      <c r="I35" s="263">
        <f t="shared" si="0"/>
        <v>-9.1743119266055051E-2</v>
      </c>
      <c r="J35" s="263">
        <f t="shared" si="0"/>
        <v>-9.9999999999999978E-2</v>
      </c>
    </row>
    <row r="36" spans="1:13" x14ac:dyDescent="0.2">
      <c r="A36" s="262">
        <v>2019</v>
      </c>
      <c r="B36" s="260" t="s">
        <v>140</v>
      </c>
      <c r="C36" s="261">
        <v>63</v>
      </c>
      <c r="D36" s="261">
        <v>12</v>
      </c>
      <c r="G36" s="266" t="s">
        <v>768</v>
      </c>
      <c r="H36" s="260" t="s">
        <v>140</v>
      </c>
      <c r="I36" s="263">
        <f t="shared" si="0"/>
        <v>-4.5454545454545414E-2</v>
      </c>
      <c r="J36" s="263">
        <f t="shared" si="0"/>
        <v>-0.1428571428571429</v>
      </c>
    </row>
    <row r="37" spans="1:13" x14ac:dyDescent="0.2">
      <c r="A37" s="262"/>
      <c r="B37" s="260" t="s">
        <v>141</v>
      </c>
      <c r="C37" s="261">
        <v>59</v>
      </c>
      <c r="D37" s="261">
        <v>10</v>
      </c>
      <c r="G37" s="267"/>
      <c r="H37" s="260" t="s">
        <v>141</v>
      </c>
      <c r="I37" s="263">
        <f t="shared" si="0"/>
        <v>0.17999999999999994</v>
      </c>
      <c r="J37" s="263">
        <f t="shared" si="0"/>
        <v>-9.0909090909090939E-2</v>
      </c>
    </row>
    <row r="38" spans="1:13" x14ac:dyDescent="0.2">
      <c r="A38" s="262"/>
      <c r="B38" s="260" t="s">
        <v>142</v>
      </c>
      <c r="C38" s="261">
        <v>68</v>
      </c>
      <c r="D38" s="261">
        <v>8</v>
      </c>
      <c r="G38" s="267"/>
      <c r="H38" s="260" t="s">
        <v>142</v>
      </c>
      <c r="I38" s="263">
        <f t="shared" si="0"/>
        <v>0.15254237288135597</v>
      </c>
      <c r="J38" s="263">
        <f t="shared" si="0"/>
        <v>-0.38461538461538458</v>
      </c>
    </row>
    <row r="39" spans="1:13" x14ac:dyDescent="0.2">
      <c r="A39" s="262"/>
      <c r="B39" s="260" t="s">
        <v>143</v>
      </c>
      <c r="C39" s="261">
        <v>59</v>
      </c>
      <c r="D39" s="261">
        <v>8</v>
      </c>
      <c r="G39" s="267"/>
      <c r="H39" s="260" t="s">
        <v>143</v>
      </c>
      <c r="I39" s="263">
        <f t="shared" si="0"/>
        <v>3.5087719298245723E-2</v>
      </c>
      <c r="J39" s="263">
        <f t="shared" si="0"/>
        <v>-0.4285714285714286</v>
      </c>
      <c r="K39" s="18"/>
      <c r="L39" s="226"/>
      <c r="M39" s="226"/>
    </row>
    <row r="40" spans="1:13" x14ac:dyDescent="0.2">
      <c r="A40" s="262"/>
      <c r="B40" s="260" t="s">
        <v>144</v>
      </c>
      <c r="C40" s="261">
        <v>67</v>
      </c>
      <c r="D40" s="261">
        <v>11</v>
      </c>
      <c r="G40" s="267"/>
      <c r="H40" s="260" t="s">
        <v>144</v>
      </c>
      <c r="I40" s="263">
        <f t="shared" ref="I40:J55" si="1">C40/C28-1</f>
        <v>4.6875E-2</v>
      </c>
      <c r="J40" s="263">
        <f t="shared" si="1"/>
        <v>-0.26666666666666672</v>
      </c>
      <c r="L40" s="18"/>
      <c r="M40" s="18"/>
    </row>
    <row r="41" spans="1:13" x14ac:dyDescent="0.2">
      <c r="A41" s="262"/>
      <c r="B41" s="260" t="s">
        <v>145</v>
      </c>
      <c r="C41" s="261">
        <v>60</v>
      </c>
      <c r="D41" s="261">
        <v>9</v>
      </c>
      <c r="G41" s="267"/>
      <c r="H41" s="260" t="s">
        <v>145</v>
      </c>
      <c r="I41" s="263">
        <f t="shared" si="1"/>
        <v>-4.7619047619047672E-2</v>
      </c>
      <c r="J41" s="263">
        <f t="shared" si="1"/>
        <v>-0.30769230769230771</v>
      </c>
    </row>
    <row r="42" spans="1:13" x14ac:dyDescent="0.2">
      <c r="A42" s="262"/>
      <c r="B42" s="260" t="s">
        <v>146</v>
      </c>
      <c r="C42" s="261">
        <v>61</v>
      </c>
      <c r="D42" s="261">
        <v>8</v>
      </c>
      <c r="G42" s="267"/>
      <c r="H42" s="260" t="s">
        <v>146</v>
      </c>
      <c r="I42" s="263">
        <f t="shared" si="1"/>
        <v>3.3898305084745672E-2</v>
      </c>
      <c r="J42" s="263">
        <f t="shared" si="1"/>
        <v>-0.11111111111111116</v>
      </c>
    </row>
    <row r="43" spans="1:13" x14ac:dyDescent="0.2">
      <c r="A43" s="262"/>
      <c r="B43" s="260" t="s">
        <v>147</v>
      </c>
      <c r="C43" s="261">
        <v>61</v>
      </c>
      <c r="D43" s="261">
        <v>9</v>
      </c>
      <c r="G43" s="267"/>
      <c r="H43" s="260" t="s">
        <v>147</v>
      </c>
      <c r="I43" s="263">
        <f t="shared" si="1"/>
        <v>0.15094339622641506</v>
      </c>
      <c r="J43" s="263">
        <f t="shared" si="1"/>
        <v>0</v>
      </c>
    </row>
    <row r="44" spans="1:13" x14ac:dyDescent="0.2">
      <c r="A44" s="262"/>
      <c r="B44" s="260" t="s">
        <v>148</v>
      </c>
      <c r="C44" s="261">
        <v>54</v>
      </c>
      <c r="D44" s="261">
        <v>8</v>
      </c>
      <c r="G44" s="267"/>
      <c r="H44" s="260" t="s">
        <v>148</v>
      </c>
      <c r="I44" s="263">
        <f t="shared" si="1"/>
        <v>3.8461538461538547E-2</v>
      </c>
      <c r="J44" s="263">
        <f t="shared" si="1"/>
        <v>0</v>
      </c>
    </row>
    <row r="45" spans="1:13" x14ac:dyDescent="0.2">
      <c r="A45" s="262"/>
      <c r="B45" s="260" t="s">
        <v>149</v>
      </c>
      <c r="C45" s="261">
        <v>61</v>
      </c>
      <c r="D45" s="261">
        <v>9</v>
      </c>
      <c r="G45" s="267"/>
      <c r="H45" s="260" t="s">
        <v>149</v>
      </c>
      <c r="I45" s="263">
        <f t="shared" si="1"/>
        <v>-1.6129032258064502E-2</v>
      </c>
      <c r="J45" s="263">
        <f t="shared" si="1"/>
        <v>0</v>
      </c>
    </row>
    <row r="46" spans="1:13" x14ac:dyDescent="0.2">
      <c r="A46" s="262"/>
      <c r="B46" s="260" t="s">
        <v>150</v>
      </c>
      <c r="C46" s="261">
        <v>57</v>
      </c>
      <c r="D46" s="261">
        <v>7</v>
      </c>
      <c r="G46" s="267"/>
      <c r="H46" s="260" t="s">
        <v>150</v>
      </c>
      <c r="I46" s="263">
        <f t="shared" si="1"/>
        <v>-0.109375</v>
      </c>
      <c r="J46" s="263">
        <f t="shared" si="1"/>
        <v>-0.30000000000000004</v>
      </c>
    </row>
    <row r="47" spans="1:13" x14ac:dyDescent="0.2">
      <c r="A47" s="262"/>
      <c r="B47" s="260" t="s">
        <v>151</v>
      </c>
      <c r="C47" s="261">
        <v>79</v>
      </c>
      <c r="D47" s="261">
        <v>9</v>
      </c>
      <c r="G47" s="269"/>
      <c r="H47" s="260" t="s">
        <v>151</v>
      </c>
      <c r="I47" s="263">
        <f t="shared" si="1"/>
        <v>-0.20202020202020199</v>
      </c>
      <c r="J47" s="263">
        <f t="shared" si="1"/>
        <v>-0.5</v>
      </c>
    </row>
    <row r="48" spans="1:13" x14ac:dyDescent="0.2">
      <c r="A48" s="262">
        <v>2020</v>
      </c>
      <c r="B48" s="260" t="s">
        <v>140</v>
      </c>
      <c r="C48" s="261">
        <v>66</v>
      </c>
      <c r="D48" s="261">
        <v>8</v>
      </c>
      <c r="G48" s="266" t="s">
        <v>766</v>
      </c>
      <c r="H48" s="260" t="s">
        <v>140</v>
      </c>
      <c r="I48" s="263">
        <f t="shared" si="1"/>
        <v>4.7619047619047672E-2</v>
      </c>
      <c r="J48" s="263">
        <f t="shared" si="1"/>
        <v>-0.33333333333333337</v>
      </c>
    </row>
    <row r="49" spans="1:10" x14ac:dyDescent="0.2">
      <c r="A49" s="262"/>
      <c r="B49" s="260" t="s">
        <v>141</v>
      </c>
      <c r="C49" s="261">
        <v>52</v>
      </c>
      <c r="D49" s="261">
        <v>7</v>
      </c>
      <c r="G49" s="267"/>
      <c r="H49" s="260" t="s">
        <v>141</v>
      </c>
      <c r="I49" s="263">
        <f t="shared" si="1"/>
        <v>-0.11864406779661019</v>
      </c>
      <c r="J49" s="263">
        <f t="shared" si="1"/>
        <v>-0.30000000000000004</v>
      </c>
    </row>
    <row r="50" spans="1:10" x14ac:dyDescent="0.2">
      <c r="A50" s="262"/>
      <c r="B50" s="260" t="s">
        <v>142</v>
      </c>
      <c r="C50" s="261">
        <v>51</v>
      </c>
      <c r="D50" s="261">
        <v>6</v>
      </c>
      <c r="G50" s="267"/>
      <c r="H50" s="260" t="s">
        <v>142</v>
      </c>
      <c r="I50" s="263">
        <f t="shared" si="1"/>
        <v>-0.25</v>
      </c>
      <c r="J50" s="263">
        <f t="shared" si="1"/>
        <v>-0.25</v>
      </c>
    </row>
    <row r="51" spans="1:10" x14ac:dyDescent="0.2">
      <c r="A51" s="262"/>
      <c r="B51" s="260" t="s">
        <v>143</v>
      </c>
      <c r="C51" s="261">
        <v>37</v>
      </c>
      <c r="D51" s="261">
        <v>5</v>
      </c>
      <c r="G51" s="267"/>
      <c r="H51" s="260" t="s">
        <v>143</v>
      </c>
      <c r="I51" s="263">
        <f t="shared" si="1"/>
        <v>-0.3728813559322034</v>
      </c>
      <c r="J51" s="263">
        <f t="shared" si="1"/>
        <v>-0.375</v>
      </c>
    </row>
    <row r="52" spans="1:10" x14ac:dyDescent="0.2">
      <c r="A52" s="262"/>
      <c r="B52" s="260" t="s">
        <v>144</v>
      </c>
      <c r="C52" s="261">
        <v>43</v>
      </c>
      <c r="D52" s="261">
        <v>6</v>
      </c>
      <c r="G52" s="267"/>
      <c r="H52" s="260" t="s">
        <v>144</v>
      </c>
      <c r="I52" s="263">
        <f t="shared" si="1"/>
        <v>-0.35820895522388063</v>
      </c>
      <c r="J52" s="263">
        <f t="shared" si="1"/>
        <v>-0.45454545454545459</v>
      </c>
    </row>
    <row r="53" spans="1:10" x14ac:dyDescent="0.2">
      <c r="A53" s="262"/>
      <c r="B53" s="260" t="s">
        <v>145</v>
      </c>
      <c r="C53" s="261">
        <v>47</v>
      </c>
      <c r="D53" s="261">
        <v>7</v>
      </c>
      <c r="G53" s="267"/>
      <c r="H53" s="260" t="s">
        <v>145</v>
      </c>
      <c r="I53" s="263">
        <f t="shared" si="1"/>
        <v>-0.21666666666666667</v>
      </c>
      <c r="J53" s="263">
        <f t="shared" si="1"/>
        <v>-0.22222222222222221</v>
      </c>
    </row>
    <row r="54" spans="1:10" x14ac:dyDescent="0.2">
      <c r="A54" s="262"/>
      <c r="B54" s="260" t="s">
        <v>146</v>
      </c>
      <c r="C54" s="261">
        <v>44</v>
      </c>
      <c r="D54" s="261">
        <v>7</v>
      </c>
      <c r="G54" s="267"/>
      <c r="H54" s="260" t="s">
        <v>146</v>
      </c>
      <c r="I54" s="263">
        <f t="shared" si="1"/>
        <v>-0.27868852459016391</v>
      </c>
      <c r="J54" s="263">
        <f t="shared" si="1"/>
        <v>-0.125</v>
      </c>
    </row>
    <row r="55" spans="1:10" x14ac:dyDescent="0.2">
      <c r="A55" s="262"/>
      <c r="B55" s="260" t="s">
        <v>147</v>
      </c>
      <c r="C55" s="261">
        <v>47</v>
      </c>
      <c r="D55" s="261">
        <v>9</v>
      </c>
      <c r="G55" s="267"/>
      <c r="H55" s="260" t="s">
        <v>147</v>
      </c>
      <c r="I55" s="263">
        <f t="shared" si="1"/>
        <v>-0.22950819672131151</v>
      </c>
      <c r="J55" s="263">
        <f t="shared" si="1"/>
        <v>0</v>
      </c>
    </row>
    <row r="56" spans="1:10" x14ac:dyDescent="0.2">
      <c r="A56" s="262"/>
      <c r="B56" s="260" t="s">
        <v>148</v>
      </c>
      <c r="C56" s="261">
        <v>44</v>
      </c>
      <c r="D56" s="261">
        <v>8</v>
      </c>
      <c r="G56" s="267"/>
      <c r="H56" s="260" t="s">
        <v>148</v>
      </c>
      <c r="I56" s="263">
        <f t="shared" ref="I56:J69" si="2">C56/C44-1</f>
        <v>-0.18518518518518523</v>
      </c>
      <c r="J56" s="263">
        <f t="shared" si="2"/>
        <v>0</v>
      </c>
    </row>
    <row r="57" spans="1:10" x14ac:dyDescent="0.2">
      <c r="A57" s="262"/>
      <c r="B57" s="260" t="s">
        <v>149</v>
      </c>
      <c r="C57" s="261">
        <v>44</v>
      </c>
      <c r="D57" s="261">
        <v>9</v>
      </c>
      <c r="G57" s="267"/>
      <c r="H57" s="260" t="s">
        <v>149</v>
      </c>
      <c r="I57" s="263">
        <f t="shared" si="2"/>
        <v>-0.27868852459016391</v>
      </c>
      <c r="J57" s="263">
        <f t="shared" si="2"/>
        <v>0</v>
      </c>
    </row>
    <row r="58" spans="1:10" x14ac:dyDescent="0.2">
      <c r="A58" s="262"/>
      <c r="B58" s="260" t="s">
        <v>150</v>
      </c>
      <c r="C58" s="261">
        <v>43</v>
      </c>
      <c r="D58" s="261">
        <v>7</v>
      </c>
      <c r="G58" s="267"/>
      <c r="H58" s="260" t="s">
        <v>150</v>
      </c>
      <c r="I58" s="263">
        <f t="shared" si="2"/>
        <v>-0.24561403508771928</v>
      </c>
      <c r="J58" s="263">
        <f t="shared" si="2"/>
        <v>0</v>
      </c>
    </row>
    <row r="59" spans="1:10" x14ac:dyDescent="0.2">
      <c r="A59" s="262"/>
      <c r="B59" s="260" t="s">
        <v>151</v>
      </c>
      <c r="C59" s="261">
        <v>64</v>
      </c>
      <c r="D59" s="261">
        <v>7</v>
      </c>
      <c r="G59" s="269"/>
      <c r="H59" s="260" t="s">
        <v>151</v>
      </c>
      <c r="I59" s="263">
        <f t="shared" si="2"/>
        <v>-0.189873417721519</v>
      </c>
      <c r="J59" s="263">
        <f t="shared" si="2"/>
        <v>-0.22222222222222221</v>
      </c>
    </row>
    <row r="60" spans="1:10" x14ac:dyDescent="0.2">
      <c r="A60" s="266">
        <v>2021</v>
      </c>
      <c r="B60" s="260" t="s">
        <v>140</v>
      </c>
      <c r="C60" s="268">
        <v>43</v>
      </c>
      <c r="D60" s="268">
        <v>5</v>
      </c>
      <c r="G60" s="266" t="s">
        <v>767</v>
      </c>
      <c r="H60" s="260" t="s">
        <v>140</v>
      </c>
      <c r="I60" s="263">
        <f t="shared" si="2"/>
        <v>-0.34848484848484851</v>
      </c>
      <c r="J60" s="263">
        <f t="shared" si="2"/>
        <v>-0.375</v>
      </c>
    </row>
    <row r="61" spans="1:10" x14ac:dyDescent="0.2">
      <c r="A61" s="267"/>
      <c r="B61" s="260" t="s">
        <v>141</v>
      </c>
      <c r="C61" s="268">
        <v>39</v>
      </c>
      <c r="D61" s="268">
        <v>4</v>
      </c>
      <c r="G61" s="267"/>
      <c r="H61" s="260" t="s">
        <v>141</v>
      </c>
      <c r="I61" s="263">
        <f t="shared" si="2"/>
        <v>-0.25</v>
      </c>
      <c r="J61" s="263">
        <f t="shared" si="2"/>
        <v>-0.4285714285714286</v>
      </c>
    </row>
    <row r="62" spans="1:10" x14ac:dyDescent="0.2">
      <c r="A62" s="267"/>
      <c r="B62" s="260" t="s">
        <v>142</v>
      </c>
      <c r="C62" s="268">
        <v>43</v>
      </c>
      <c r="D62" s="268">
        <v>5</v>
      </c>
      <c r="G62" s="267"/>
      <c r="H62" s="260" t="s">
        <v>142</v>
      </c>
      <c r="I62" s="263">
        <f t="shared" si="2"/>
        <v>-0.15686274509803921</v>
      </c>
      <c r="J62" s="263">
        <f t="shared" si="2"/>
        <v>-0.16666666666666663</v>
      </c>
    </row>
    <row r="63" spans="1:10" x14ac:dyDescent="0.2">
      <c r="A63" s="267"/>
      <c r="B63" s="260" t="s">
        <v>143</v>
      </c>
      <c r="C63" s="268">
        <v>45</v>
      </c>
      <c r="D63" s="268">
        <v>7</v>
      </c>
      <c r="G63" s="267"/>
      <c r="H63" s="260" t="s">
        <v>143</v>
      </c>
      <c r="I63" s="263">
        <f t="shared" si="2"/>
        <v>0.21621621621621623</v>
      </c>
      <c r="J63" s="263">
        <f t="shared" si="2"/>
        <v>0.39999999999999991</v>
      </c>
    </row>
    <row r="64" spans="1:10" x14ac:dyDescent="0.2">
      <c r="A64" s="267"/>
      <c r="B64" s="260" t="s">
        <v>144</v>
      </c>
      <c r="C64" s="268">
        <v>48</v>
      </c>
      <c r="D64" s="268">
        <v>4</v>
      </c>
      <c r="G64" s="267"/>
      <c r="H64" s="260" t="s">
        <v>144</v>
      </c>
      <c r="I64" s="263">
        <f t="shared" si="2"/>
        <v>0.11627906976744184</v>
      </c>
      <c r="J64" s="263">
        <f t="shared" si="2"/>
        <v>-0.33333333333333337</v>
      </c>
    </row>
    <row r="65" spans="1:10" x14ac:dyDescent="0.2">
      <c r="A65" s="267"/>
      <c r="B65" s="260" t="s">
        <v>145</v>
      </c>
      <c r="C65" s="268">
        <v>47</v>
      </c>
      <c r="D65" s="268">
        <v>8</v>
      </c>
      <c r="G65" s="267"/>
      <c r="H65" s="260" t="s">
        <v>145</v>
      </c>
      <c r="I65" s="263">
        <f t="shared" si="2"/>
        <v>0</v>
      </c>
      <c r="J65" s="263">
        <f t="shared" si="2"/>
        <v>0.14285714285714279</v>
      </c>
    </row>
    <row r="66" spans="1:10" x14ac:dyDescent="0.2">
      <c r="A66" s="267"/>
      <c r="B66" s="260" t="s">
        <v>146</v>
      </c>
      <c r="C66" s="268">
        <v>51</v>
      </c>
      <c r="D66" s="268">
        <v>8</v>
      </c>
      <c r="G66" s="267"/>
      <c r="H66" s="260" t="s">
        <v>146</v>
      </c>
      <c r="I66" s="263">
        <f t="shared" si="2"/>
        <v>0.15909090909090917</v>
      </c>
      <c r="J66" s="263">
        <f t="shared" si="2"/>
        <v>0.14285714285714279</v>
      </c>
    </row>
    <row r="67" spans="1:10" x14ac:dyDescent="0.2">
      <c r="A67" s="267"/>
      <c r="B67" s="260" t="s">
        <v>147</v>
      </c>
      <c r="C67" s="268">
        <v>41</v>
      </c>
      <c r="D67" s="268">
        <v>5</v>
      </c>
      <c r="G67" s="267"/>
      <c r="H67" s="260" t="s">
        <v>147</v>
      </c>
      <c r="I67" s="263">
        <f t="shared" si="2"/>
        <v>-0.12765957446808507</v>
      </c>
      <c r="J67" s="263">
        <f t="shared" si="2"/>
        <v>-0.44444444444444442</v>
      </c>
    </row>
    <row r="68" spans="1:10" x14ac:dyDescent="0.2">
      <c r="A68" s="267"/>
      <c r="B68" s="260" t="s">
        <v>148</v>
      </c>
      <c r="C68" s="268">
        <v>45</v>
      </c>
      <c r="D68" s="268">
        <v>7</v>
      </c>
      <c r="G68" s="267"/>
      <c r="H68" s="260" t="s">
        <v>148</v>
      </c>
      <c r="I68" s="263">
        <f t="shared" si="2"/>
        <v>2.2727272727272707E-2</v>
      </c>
      <c r="J68" s="263">
        <f t="shared" si="2"/>
        <v>-0.125</v>
      </c>
    </row>
    <row r="69" spans="1:10" x14ac:dyDescent="0.2">
      <c r="A69" s="267"/>
      <c r="B69" s="260" t="s">
        <v>149</v>
      </c>
      <c r="C69" s="268">
        <v>41</v>
      </c>
      <c r="D69" s="268">
        <v>5</v>
      </c>
      <c r="G69" s="267"/>
      <c r="H69" s="260" t="s">
        <v>149</v>
      </c>
      <c r="I69" s="263">
        <f t="shared" si="2"/>
        <v>-6.8181818181818232E-2</v>
      </c>
      <c r="J69" s="263">
        <f t="shared" si="2"/>
        <v>-0.44444444444444442</v>
      </c>
    </row>
    <row r="70" spans="1:10" x14ac:dyDescent="0.2">
      <c r="A70" s="267"/>
      <c r="B70" s="260" t="s">
        <v>150</v>
      </c>
      <c r="C70" s="268"/>
      <c r="D70" s="268"/>
      <c r="G70" s="267"/>
      <c r="H70" s="260" t="s">
        <v>150</v>
      </c>
      <c r="I70" s="263"/>
      <c r="J70" s="263"/>
    </row>
    <row r="71" spans="1:10" x14ac:dyDescent="0.2">
      <c r="A71" s="269"/>
      <c r="B71" s="260" t="s">
        <v>151</v>
      </c>
      <c r="C71" s="268"/>
      <c r="D71" s="268"/>
      <c r="G71" s="269"/>
      <c r="H71" s="260" t="s">
        <v>151</v>
      </c>
      <c r="I71" s="263"/>
      <c r="J71" s="263"/>
    </row>
    <row r="159" spans="2:2" x14ac:dyDescent="0.2">
      <c r="B159" s="412"/>
    </row>
  </sheetData>
  <mergeCells count="11">
    <mergeCell ref="L27:Q29"/>
    <mergeCell ref="A36:A47"/>
    <mergeCell ref="G36:G47"/>
    <mergeCell ref="H1:I1"/>
    <mergeCell ref="A48:A59"/>
    <mergeCell ref="G48:G59"/>
    <mergeCell ref="A60:A71"/>
    <mergeCell ref="G60:G71"/>
    <mergeCell ref="A12:A23"/>
    <mergeCell ref="A24:A35"/>
    <mergeCell ref="G24:G35"/>
  </mergeCells>
  <hyperlinks>
    <hyperlink ref="H1:I1" location="Index!A1" display="Regresar al Índice" xr:uid="{962D4C23-F2CD-4E01-A4F5-2B6F9A5F6D9B}"/>
  </hyperlink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5"/>
  <dimension ref="A1:I159"/>
  <sheetViews>
    <sheetView workbookViewId="0"/>
  </sheetViews>
  <sheetFormatPr baseColWidth="10" defaultColWidth="9.140625" defaultRowHeight="14.25" x14ac:dyDescent="0.2"/>
  <cols>
    <col min="1" max="1" width="70.7109375" style="90" customWidth="1"/>
    <col min="2" max="4" width="15.7109375" style="90" customWidth="1"/>
    <col min="5" max="16384" width="9.140625" style="90"/>
  </cols>
  <sheetData>
    <row r="1" spans="1:9" ht="15" x14ac:dyDescent="0.25">
      <c r="A1" s="63" t="s">
        <v>1191</v>
      </c>
      <c r="H1" s="408" t="s">
        <v>38</v>
      </c>
      <c r="I1" s="408"/>
    </row>
    <row r="2" spans="1:9" x14ac:dyDescent="0.2">
      <c r="A2" s="90" t="s">
        <v>383</v>
      </c>
    </row>
    <row r="3" spans="1:9" x14ac:dyDescent="0.2">
      <c r="A3" s="90" t="s">
        <v>384</v>
      </c>
    </row>
    <row r="5" spans="1:9" ht="30" x14ac:dyDescent="0.2">
      <c r="A5" s="136" t="s">
        <v>385</v>
      </c>
      <c r="B5" s="136" t="s">
        <v>492</v>
      </c>
      <c r="C5" s="136" t="s">
        <v>289</v>
      </c>
      <c r="D5" s="136" t="s">
        <v>493</v>
      </c>
    </row>
    <row r="6" spans="1:9" ht="15" x14ac:dyDescent="0.2">
      <c r="A6" s="137" t="s">
        <v>386</v>
      </c>
      <c r="B6" s="138">
        <v>0.32400000000000001</v>
      </c>
      <c r="C6" s="139">
        <v>2290</v>
      </c>
      <c r="D6" s="138">
        <v>1.4E-2</v>
      </c>
    </row>
    <row r="7" spans="1:9" ht="15" x14ac:dyDescent="0.2">
      <c r="A7" s="140" t="s">
        <v>387</v>
      </c>
      <c r="B7" s="141">
        <v>0.16400000000000001</v>
      </c>
      <c r="C7" s="142">
        <v>4769</v>
      </c>
      <c r="D7" s="141">
        <v>6.0999999999999999E-2</v>
      </c>
    </row>
    <row r="8" spans="1:9" ht="15" x14ac:dyDescent="0.2">
      <c r="A8" s="137" t="s">
        <v>389</v>
      </c>
      <c r="B8" s="138">
        <v>0.13200000000000001</v>
      </c>
      <c r="C8" s="139">
        <v>6908</v>
      </c>
      <c r="D8" s="138">
        <v>0.11600000000000001</v>
      </c>
    </row>
    <row r="9" spans="1:9" ht="15" x14ac:dyDescent="0.2">
      <c r="A9" s="140" t="s">
        <v>388</v>
      </c>
      <c r="B9" s="141">
        <v>0.107</v>
      </c>
      <c r="C9" s="142">
        <v>2642</v>
      </c>
      <c r="D9" s="141">
        <v>5.0999999999999997E-2</v>
      </c>
    </row>
    <row r="10" spans="1:9" ht="15" x14ac:dyDescent="0.2">
      <c r="A10" s="137" t="s">
        <v>391</v>
      </c>
      <c r="B10" s="138">
        <v>5.2999999999999999E-2</v>
      </c>
      <c r="C10" s="139">
        <v>4772</v>
      </c>
      <c r="D10" s="138">
        <v>0.216</v>
      </c>
    </row>
    <row r="11" spans="1:9" ht="15" x14ac:dyDescent="0.2">
      <c r="A11" s="140" t="s">
        <v>392</v>
      </c>
      <c r="B11" s="141">
        <v>0.04</v>
      </c>
      <c r="C11" s="142">
        <v>880</v>
      </c>
      <c r="D11" s="141">
        <v>4.5999999999999999E-2</v>
      </c>
    </row>
    <row r="12" spans="1:9" ht="45" x14ac:dyDescent="0.2">
      <c r="A12" s="137" t="s">
        <v>390</v>
      </c>
      <c r="B12" s="138">
        <v>3.6999999999999998E-2</v>
      </c>
      <c r="C12" s="139">
        <v>-8642</v>
      </c>
      <c r="D12" s="138">
        <v>-0.317</v>
      </c>
    </row>
    <row r="13" spans="1:9" ht="15" x14ac:dyDescent="0.2">
      <c r="A13" s="140" t="s">
        <v>394</v>
      </c>
      <c r="B13" s="141">
        <v>0.03</v>
      </c>
      <c r="C13" s="142">
        <v>4303</v>
      </c>
      <c r="D13" s="141">
        <v>0.39900000000000002</v>
      </c>
    </row>
    <row r="14" spans="1:9" ht="15" x14ac:dyDescent="0.2">
      <c r="A14" s="137" t="s">
        <v>393</v>
      </c>
      <c r="B14" s="138">
        <v>2.7E-2</v>
      </c>
      <c r="C14" s="139">
        <v>1073</v>
      </c>
      <c r="D14" s="138">
        <v>8.6999999999999994E-2</v>
      </c>
    </row>
    <row r="15" spans="1:9" ht="15" x14ac:dyDescent="0.2">
      <c r="A15" s="140" t="s">
        <v>395</v>
      </c>
      <c r="B15" s="141">
        <v>2.1000000000000001E-2</v>
      </c>
      <c r="C15" s="142">
        <v>358</v>
      </c>
      <c r="D15" s="141">
        <v>3.5999999999999997E-2</v>
      </c>
    </row>
    <row r="16" spans="1:9" ht="15" x14ac:dyDescent="0.2">
      <c r="A16" s="137" t="s">
        <v>396</v>
      </c>
      <c r="B16" s="138">
        <v>6.6000000000000003E-2</v>
      </c>
      <c r="C16" s="139">
        <v>3759</v>
      </c>
      <c r="D16" s="138">
        <v>0.128</v>
      </c>
    </row>
    <row r="17" spans="1:4" ht="15" x14ac:dyDescent="0.2">
      <c r="A17" s="143" t="s">
        <v>53</v>
      </c>
      <c r="B17" s="144">
        <v>1</v>
      </c>
      <c r="C17" s="145">
        <v>23112</v>
      </c>
      <c r="D17" s="144">
        <v>4.8000000000000001E-2</v>
      </c>
    </row>
    <row r="159" spans="2:2" x14ac:dyDescent="0.2">
      <c r="B159" s="415"/>
    </row>
  </sheetData>
  <mergeCells count="1">
    <mergeCell ref="H1:I1"/>
  </mergeCells>
  <hyperlinks>
    <hyperlink ref="H1:I1" location="Index!A1" display="Regresar al Índice" xr:uid="{00000000-0004-0000-1B00-000000000000}"/>
  </hyperlinks>
  <pageMargins left="0.7" right="0.7" top="0.75" bottom="0.75" header="0.3" footer="0.3"/>
  <pageSetup paperSize="9" orientation="portrait" horizontalDpi="300" verticalDpi="30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FD697-BC5A-4C60-86B0-78FF3C0B8CC4}">
  <sheetPr codeName="Hoja122"/>
  <dimension ref="A1:Q159"/>
  <sheetViews>
    <sheetView zoomScaleNormal="100" workbookViewId="0"/>
  </sheetViews>
  <sheetFormatPr baseColWidth="10" defaultColWidth="11.42578125" defaultRowHeight="14.25" x14ac:dyDescent="0.2"/>
  <cols>
    <col min="1" max="1" width="5.7109375" style="10" customWidth="1"/>
    <col min="2" max="2" width="8.140625" style="10" customWidth="1"/>
    <col min="3" max="16384" width="11.42578125" style="10"/>
  </cols>
  <sheetData>
    <row r="1" spans="1:9" ht="15" x14ac:dyDescent="0.25">
      <c r="A1" s="63" t="s">
        <v>1333</v>
      </c>
      <c r="H1" s="408" t="s">
        <v>38</v>
      </c>
      <c r="I1" s="408"/>
    </row>
    <row r="2" spans="1:9" ht="15" x14ac:dyDescent="0.2">
      <c r="A2" s="225" t="s">
        <v>413</v>
      </c>
      <c r="I2" s="256"/>
    </row>
    <row r="4" spans="1:9" ht="15" x14ac:dyDescent="0.25">
      <c r="A4" s="222" t="s">
        <v>1129</v>
      </c>
    </row>
    <row r="5" spans="1:9" ht="15" x14ac:dyDescent="0.25">
      <c r="A5" s="222" t="s">
        <v>1132</v>
      </c>
    </row>
    <row r="6" spans="1:9" ht="15" x14ac:dyDescent="0.25">
      <c r="A6" s="257" t="s">
        <v>1133</v>
      </c>
    </row>
    <row r="8" spans="1:9" ht="15" customHeight="1" x14ac:dyDescent="0.2"/>
    <row r="9" spans="1:9" ht="15" customHeight="1" x14ac:dyDescent="0.25">
      <c r="A9" s="258" t="s">
        <v>763</v>
      </c>
      <c r="B9" s="258" t="s">
        <v>416</v>
      </c>
      <c r="C9" s="258" t="s">
        <v>1</v>
      </c>
      <c r="D9" s="258" t="s">
        <v>0</v>
      </c>
    </row>
    <row r="10" spans="1:9" ht="15" customHeight="1" x14ac:dyDescent="0.2">
      <c r="A10" s="259">
        <v>2017</v>
      </c>
      <c r="B10" s="260" t="s">
        <v>140</v>
      </c>
      <c r="C10" s="261">
        <v>211</v>
      </c>
      <c r="D10" s="261">
        <v>36</v>
      </c>
    </row>
    <row r="11" spans="1:9" ht="15" customHeight="1" x14ac:dyDescent="0.2">
      <c r="A11" s="259"/>
      <c r="B11" s="260" t="s">
        <v>141</v>
      </c>
      <c r="C11" s="261">
        <v>179</v>
      </c>
      <c r="D11" s="261">
        <v>24</v>
      </c>
    </row>
    <row r="12" spans="1:9" ht="15" customHeight="1" x14ac:dyDescent="0.2">
      <c r="A12" s="259"/>
      <c r="B12" s="260" t="s">
        <v>142</v>
      </c>
      <c r="C12" s="261">
        <v>191</v>
      </c>
      <c r="D12" s="261">
        <v>23</v>
      </c>
    </row>
    <row r="13" spans="1:9" ht="15" customHeight="1" x14ac:dyDescent="0.2">
      <c r="A13" s="259"/>
      <c r="B13" s="260" t="s">
        <v>143</v>
      </c>
      <c r="C13" s="261">
        <v>179</v>
      </c>
      <c r="D13" s="261">
        <v>19</v>
      </c>
    </row>
    <row r="14" spans="1:9" ht="15" customHeight="1" x14ac:dyDescent="0.2">
      <c r="A14" s="259"/>
      <c r="B14" s="260" t="s">
        <v>144</v>
      </c>
      <c r="C14" s="261">
        <v>215</v>
      </c>
      <c r="D14" s="261">
        <v>25</v>
      </c>
    </row>
    <row r="15" spans="1:9" ht="15" customHeight="1" x14ac:dyDescent="0.2">
      <c r="A15" s="259"/>
      <c r="B15" s="260" t="s">
        <v>145</v>
      </c>
      <c r="C15" s="261">
        <v>223</v>
      </c>
      <c r="D15" s="261">
        <v>24</v>
      </c>
    </row>
    <row r="16" spans="1:9" ht="15" customHeight="1" x14ac:dyDescent="0.2">
      <c r="A16" s="259"/>
      <c r="B16" s="260" t="s">
        <v>146</v>
      </c>
      <c r="C16" s="261">
        <v>232</v>
      </c>
      <c r="D16" s="261">
        <v>25</v>
      </c>
    </row>
    <row r="17" spans="1:17" ht="15" customHeight="1" x14ac:dyDescent="0.2">
      <c r="A17" s="259"/>
      <c r="B17" s="260" t="s">
        <v>147</v>
      </c>
      <c r="C17" s="261">
        <v>231</v>
      </c>
      <c r="D17" s="261">
        <v>25</v>
      </c>
    </row>
    <row r="18" spans="1:17" ht="15" customHeight="1" x14ac:dyDescent="0.2">
      <c r="A18" s="259"/>
      <c r="B18" s="260" t="s">
        <v>148</v>
      </c>
      <c r="C18" s="261">
        <v>223</v>
      </c>
      <c r="D18" s="261">
        <v>24</v>
      </c>
    </row>
    <row r="19" spans="1:17" ht="15" customHeight="1" x14ac:dyDescent="0.25">
      <c r="A19" s="259"/>
      <c r="B19" s="260" t="s">
        <v>149</v>
      </c>
      <c r="C19" s="261">
        <v>219</v>
      </c>
      <c r="D19" s="261">
        <v>23</v>
      </c>
      <c r="I19" s="258" t="s">
        <v>1</v>
      </c>
      <c r="J19" s="258" t="s">
        <v>0</v>
      </c>
    </row>
    <row r="20" spans="1:17" x14ac:dyDescent="0.2">
      <c r="A20" s="259"/>
      <c r="B20" s="260" t="s">
        <v>150</v>
      </c>
      <c r="C20" s="261">
        <v>250</v>
      </c>
      <c r="D20" s="261">
        <v>24</v>
      </c>
      <c r="G20" s="262" t="s">
        <v>764</v>
      </c>
      <c r="H20" s="260" t="s">
        <v>140</v>
      </c>
      <c r="I20" s="263">
        <f t="shared" ref="I20:J35" si="0">C22/C10-1</f>
        <v>0.10426540284360186</v>
      </c>
      <c r="J20" s="263">
        <f t="shared" si="0"/>
        <v>-0.30555555555555558</v>
      </c>
    </row>
    <row r="21" spans="1:17" ht="15" customHeight="1" x14ac:dyDescent="0.2">
      <c r="A21" s="259"/>
      <c r="B21" s="260" t="s">
        <v>151</v>
      </c>
      <c r="C21" s="261">
        <v>332</v>
      </c>
      <c r="D21" s="261">
        <v>24</v>
      </c>
      <c r="G21" s="262"/>
      <c r="H21" s="260" t="s">
        <v>141</v>
      </c>
      <c r="I21" s="263">
        <f t="shared" si="0"/>
        <v>0.15642458100558665</v>
      </c>
      <c r="J21" s="263">
        <f t="shared" si="0"/>
        <v>-8.333333333333337E-2</v>
      </c>
      <c r="L21" s="10" t="s">
        <v>413</v>
      </c>
    </row>
    <row r="22" spans="1:17" ht="15" customHeight="1" x14ac:dyDescent="0.2">
      <c r="A22" s="262">
        <v>2018</v>
      </c>
      <c r="B22" s="260" t="s">
        <v>140</v>
      </c>
      <c r="C22" s="261">
        <v>233</v>
      </c>
      <c r="D22" s="261">
        <v>25</v>
      </c>
      <c r="G22" s="262"/>
      <c r="H22" s="260" t="s">
        <v>142</v>
      </c>
      <c r="I22" s="263">
        <f t="shared" si="0"/>
        <v>8.3769633507853491E-2</v>
      </c>
      <c r="J22" s="263">
        <f t="shared" si="0"/>
        <v>-8.6956521739130488E-2</v>
      </c>
      <c r="L22" s="264" t="s">
        <v>415</v>
      </c>
      <c r="M22" s="264"/>
      <c r="N22" s="264"/>
      <c r="O22" s="264"/>
      <c r="P22" s="264"/>
      <c r="Q22" s="264"/>
    </row>
    <row r="23" spans="1:17" ht="15" customHeight="1" x14ac:dyDescent="0.2">
      <c r="A23" s="262"/>
      <c r="B23" s="260" t="s">
        <v>141</v>
      </c>
      <c r="C23" s="261">
        <v>207</v>
      </c>
      <c r="D23" s="261">
        <v>22</v>
      </c>
      <c r="G23" s="262"/>
      <c r="H23" s="260" t="s">
        <v>143</v>
      </c>
      <c r="I23" s="263">
        <f t="shared" si="0"/>
        <v>0.1899441340782122</v>
      </c>
      <c r="J23" s="263">
        <f t="shared" si="0"/>
        <v>0.15789473684210531</v>
      </c>
      <c r="L23" s="264"/>
      <c r="M23" s="264"/>
      <c r="N23" s="264"/>
      <c r="O23" s="264"/>
      <c r="P23" s="264"/>
      <c r="Q23" s="264"/>
    </row>
    <row r="24" spans="1:17" ht="15" customHeight="1" x14ac:dyDescent="0.2">
      <c r="A24" s="262"/>
      <c r="B24" s="260" t="s">
        <v>142</v>
      </c>
      <c r="C24" s="261">
        <v>207</v>
      </c>
      <c r="D24" s="261">
        <v>21</v>
      </c>
      <c r="G24" s="262"/>
      <c r="H24" s="260" t="s">
        <v>144</v>
      </c>
      <c r="I24" s="263">
        <f t="shared" si="0"/>
        <v>-9.7674418604651203E-2</v>
      </c>
      <c r="J24" s="263">
        <f t="shared" si="0"/>
        <v>0.19999999999999996</v>
      </c>
      <c r="L24" s="264"/>
      <c r="M24" s="264"/>
      <c r="N24" s="264"/>
      <c r="O24" s="264"/>
      <c r="P24" s="264"/>
      <c r="Q24" s="264"/>
    </row>
    <row r="25" spans="1:17" ht="15" customHeight="1" x14ac:dyDescent="0.2">
      <c r="A25" s="262"/>
      <c r="B25" s="260" t="s">
        <v>143</v>
      </c>
      <c r="C25" s="261">
        <v>213</v>
      </c>
      <c r="D25" s="261">
        <v>22</v>
      </c>
      <c r="G25" s="262"/>
      <c r="H25" s="260" t="s">
        <v>145</v>
      </c>
      <c r="I25" s="263">
        <f t="shared" si="0"/>
        <v>-8.9686098654708557E-2</v>
      </c>
      <c r="J25" s="263">
        <f t="shared" si="0"/>
        <v>-4.166666666666663E-2</v>
      </c>
      <c r="L25" s="270" t="s">
        <v>1134</v>
      </c>
      <c r="M25" s="265"/>
      <c r="N25" s="265"/>
      <c r="O25" s="265"/>
      <c r="P25" s="265"/>
      <c r="Q25" s="265"/>
    </row>
    <row r="26" spans="1:17" ht="15" customHeight="1" x14ac:dyDescent="0.2">
      <c r="A26" s="262"/>
      <c r="B26" s="260" t="s">
        <v>144</v>
      </c>
      <c r="C26" s="261">
        <v>194</v>
      </c>
      <c r="D26" s="261">
        <v>30</v>
      </c>
      <c r="G26" s="262"/>
      <c r="H26" s="260" t="s">
        <v>146</v>
      </c>
      <c r="I26" s="263">
        <f t="shared" si="0"/>
        <v>-0.14224137931034486</v>
      </c>
      <c r="J26" s="263">
        <f t="shared" si="0"/>
        <v>-0.19999999999999996</v>
      </c>
    </row>
    <row r="27" spans="1:17" ht="15" customHeight="1" x14ac:dyDescent="0.2">
      <c r="A27" s="262"/>
      <c r="B27" s="260" t="s">
        <v>145</v>
      </c>
      <c r="C27" s="261">
        <v>203</v>
      </c>
      <c r="D27" s="261">
        <v>23</v>
      </c>
      <c r="G27" s="262"/>
      <c r="H27" s="260" t="s">
        <v>147</v>
      </c>
      <c r="I27" s="263">
        <f t="shared" si="0"/>
        <v>3.8961038961038863E-2</v>
      </c>
      <c r="J27" s="263">
        <f t="shared" si="0"/>
        <v>0.8</v>
      </c>
    </row>
    <row r="28" spans="1:17" ht="15" customHeight="1" x14ac:dyDescent="0.2">
      <c r="A28" s="262"/>
      <c r="B28" s="260" t="s">
        <v>146</v>
      </c>
      <c r="C28" s="261">
        <v>199</v>
      </c>
      <c r="D28" s="261">
        <v>20</v>
      </c>
      <c r="G28" s="262"/>
      <c r="H28" s="260" t="s">
        <v>148</v>
      </c>
      <c r="I28" s="263">
        <f t="shared" si="0"/>
        <v>-0.16143497757847536</v>
      </c>
      <c r="J28" s="263">
        <f t="shared" si="0"/>
        <v>-4.166666666666663E-2</v>
      </c>
    </row>
    <row r="29" spans="1:17" ht="15" customHeight="1" x14ac:dyDescent="0.2">
      <c r="A29" s="262"/>
      <c r="B29" s="260" t="s">
        <v>147</v>
      </c>
      <c r="C29" s="261">
        <v>240</v>
      </c>
      <c r="D29" s="261">
        <v>45</v>
      </c>
      <c r="G29" s="262"/>
      <c r="H29" s="260" t="s">
        <v>149</v>
      </c>
      <c r="I29" s="263">
        <f t="shared" si="0"/>
        <v>-1.3698630136986356E-2</v>
      </c>
      <c r="J29" s="263">
        <f t="shared" si="0"/>
        <v>0.13043478260869557</v>
      </c>
    </row>
    <row r="30" spans="1:17" ht="15" customHeight="1" x14ac:dyDescent="0.2">
      <c r="A30" s="262"/>
      <c r="B30" s="260" t="s">
        <v>148</v>
      </c>
      <c r="C30" s="261">
        <v>187</v>
      </c>
      <c r="D30" s="261">
        <v>23</v>
      </c>
      <c r="G30" s="262"/>
      <c r="H30" s="260" t="s">
        <v>150</v>
      </c>
      <c r="I30" s="263">
        <f t="shared" si="0"/>
        <v>-0.14400000000000002</v>
      </c>
      <c r="J30" s="263">
        <f t="shared" si="0"/>
        <v>0.125</v>
      </c>
    </row>
    <row r="31" spans="1:17" x14ac:dyDescent="0.2">
      <c r="A31" s="262"/>
      <c r="B31" s="260" t="s">
        <v>149</v>
      </c>
      <c r="C31" s="261">
        <v>216</v>
      </c>
      <c r="D31" s="261">
        <v>26</v>
      </c>
      <c r="G31" s="262"/>
      <c r="H31" s="260" t="s">
        <v>151</v>
      </c>
      <c r="I31" s="263">
        <f t="shared" si="0"/>
        <v>-0.18674698795180722</v>
      </c>
      <c r="J31" s="263">
        <f t="shared" si="0"/>
        <v>0.25</v>
      </c>
    </row>
    <row r="32" spans="1:17" x14ac:dyDescent="0.2">
      <c r="A32" s="262"/>
      <c r="B32" s="260" t="s">
        <v>150</v>
      </c>
      <c r="C32" s="261">
        <v>214</v>
      </c>
      <c r="D32" s="261">
        <v>27</v>
      </c>
      <c r="G32" s="266" t="s">
        <v>765</v>
      </c>
      <c r="H32" s="260" t="s">
        <v>140</v>
      </c>
      <c r="I32" s="263">
        <f t="shared" si="0"/>
        <v>-0.11587982832618027</v>
      </c>
      <c r="J32" s="263">
        <f t="shared" si="0"/>
        <v>0.32000000000000006</v>
      </c>
    </row>
    <row r="33" spans="1:14" x14ac:dyDescent="0.2">
      <c r="A33" s="262"/>
      <c r="B33" s="260" t="s">
        <v>151</v>
      </c>
      <c r="C33" s="261">
        <v>270</v>
      </c>
      <c r="D33" s="261">
        <v>30</v>
      </c>
      <c r="G33" s="267"/>
      <c r="H33" s="260" t="s">
        <v>141</v>
      </c>
      <c r="I33" s="263">
        <f t="shared" si="0"/>
        <v>-4.8309178743961345E-2</v>
      </c>
      <c r="J33" s="263">
        <f t="shared" si="0"/>
        <v>0.22727272727272729</v>
      </c>
    </row>
    <row r="34" spans="1:14" x14ac:dyDescent="0.2">
      <c r="A34" s="262">
        <v>2019</v>
      </c>
      <c r="B34" s="260" t="s">
        <v>140</v>
      </c>
      <c r="C34" s="261">
        <v>206</v>
      </c>
      <c r="D34" s="261">
        <v>33</v>
      </c>
      <c r="G34" s="267"/>
      <c r="H34" s="260" t="s">
        <v>142</v>
      </c>
      <c r="I34" s="263">
        <f t="shared" si="0"/>
        <v>-0.12560386473429952</v>
      </c>
      <c r="J34" s="263">
        <f t="shared" si="0"/>
        <v>-4.7619047619047672E-2</v>
      </c>
    </row>
    <row r="35" spans="1:14" x14ac:dyDescent="0.2">
      <c r="A35" s="262"/>
      <c r="B35" s="260" t="s">
        <v>141</v>
      </c>
      <c r="C35" s="261">
        <v>197</v>
      </c>
      <c r="D35" s="261">
        <v>27</v>
      </c>
      <c r="E35" s="18"/>
      <c r="G35" s="267"/>
      <c r="H35" s="260" t="s">
        <v>143</v>
      </c>
      <c r="I35" s="263">
        <f t="shared" si="0"/>
        <v>-0.15492957746478875</v>
      </c>
      <c r="J35" s="263">
        <f t="shared" si="0"/>
        <v>0</v>
      </c>
      <c r="M35" s="226"/>
      <c r="N35" s="226"/>
    </row>
    <row r="36" spans="1:14" x14ac:dyDescent="0.2">
      <c r="A36" s="262"/>
      <c r="B36" s="260" t="s">
        <v>142</v>
      </c>
      <c r="C36" s="261">
        <v>181</v>
      </c>
      <c r="D36" s="261">
        <v>20</v>
      </c>
      <c r="G36" s="267"/>
      <c r="H36" s="260" t="s">
        <v>144</v>
      </c>
      <c r="I36" s="263">
        <f t="shared" ref="I36:J51" si="1">C38/C26-1</f>
        <v>0.19587628865979378</v>
      </c>
      <c r="J36" s="263">
        <f t="shared" si="1"/>
        <v>-9.9999999999999978E-2</v>
      </c>
      <c r="L36" s="18"/>
      <c r="M36" s="18"/>
    </row>
    <row r="37" spans="1:14" x14ac:dyDescent="0.2">
      <c r="A37" s="262"/>
      <c r="B37" s="260" t="s">
        <v>143</v>
      </c>
      <c r="C37" s="261">
        <v>180</v>
      </c>
      <c r="D37" s="261">
        <v>22</v>
      </c>
      <c r="G37" s="267"/>
      <c r="H37" s="260" t="s">
        <v>145</v>
      </c>
      <c r="I37" s="263">
        <f t="shared" si="1"/>
        <v>9.8522167487684831E-2</v>
      </c>
      <c r="J37" s="263">
        <f t="shared" si="1"/>
        <v>4.3478260869565188E-2</v>
      </c>
    </row>
    <row r="38" spans="1:14" x14ac:dyDescent="0.2">
      <c r="A38" s="262"/>
      <c r="B38" s="260" t="s">
        <v>144</v>
      </c>
      <c r="C38" s="261">
        <v>232</v>
      </c>
      <c r="D38" s="261">
        <v>27</v>
      </c>
      <c r="G38" s="267"/>
      <c r="H38" s="260" t="s">
        <v>146</v>
      </c>
      <c r="I38" s="263">
        <f t="shared" si="1"/>
        <v>0.32160804020100509</v>
      </c>
      <c r="J38" s="263">
        <f t="shared" si="1"/>
        <v>0.5</v>
      </c>
    </row>
    <row r="39" spans="1:14" x14ac:dyDescent="0.2">
      <c r="A39" s="262"/>
      <c r="B39" s="260" t="s">
        <v>145</v>
      </c>
      <c r="C39" s="261">
        <v>223</v>
      </c>
      <c r="D39" s="261">
        <v>24</v>
      </c>
      <c r="G39" s="267"/>
      <c r="H39" s="260" t="s">
        <v>147</v>
      </c>
      <c r="I39" s="263">
        <f t="shared" si="1"/>
        <v>-4.1666666666666519E-3</v>
      </c>
      <c r="J39" s="263">
        <f t="shared" si="1"/>
        <v>-0.33333333333333337</v>
      </c>
    </row>
    <row r="40" spans="1:14" x14ac:dyDescent="0.2">
      <c r="A40" s="262"/>
      <c r="B40" s="260" t="s">
        <v>146</v>
      </c>
      <c r="C40" s="261">
        <v>263</v>
      </c>
      <c r="D40" s="261">
        <v>30</v>
      </c>
      <c r="G40" s="267"/>
      <c r="H40" s="260" t="s">
        <v>148</v>
      </c>
      <c r="I40" s="263">
        <f t="shared" si="1"/>
        <v>0.21390374331550799</v>
      </c>
      <c r="J40" s="263">
        <f t="shared" si="1"/>
        <v>0.21739130434782616</v>
      </c>
    </row>
    <row r="41" spans="1:14" x14ac:dyDescent="0.2">
      <c r="A41" s="262"/>
      <c r="B41" s="260" t="s">
        <v>147</v>
      </c>
      <c r="C41" s="261">
        <v>239</v>
      </c>
      <c r="D41" s="261">
        <v>30</v>
      </c>
      <c r="G41" s="267"/>
      <c r="H41" s="260" t="s">
        <v>149</v>
      </c>
      <c r="I41" s="263">
        <f t="shared" si="1"/>
        <v>0.31481481481481488</v>
      </c>
      <c r="J41" s="263">
        <f t="shared" si="1"/>
        <v>0.19230769230769229</v>
      </c>
    </row>
    <row r="42" spans="1:14" x14ac:dyDescent="0.2">
      <c r="A42" s="262"/>
      <c r="B42" s="260" t="s">
        <v>148</v>
      </c>
      <c r="C42" s="261">
        <v>227</v>
      </c>
      <c r="D42" s="261">
        <v>28</v>
      </c>
      <c r="G42" s="267"/>
      <c r="H42" s="260" t="s">
        <v>150</v>
      </c>
      <c r="I42" s="263">
        <f t="shared" si="1"/>
        <v>0.19626168224299056</v>
      </c>
      <c r="J42" s="263">
        <f t="shared" si="1"/>
        <v>3.7037037037036979E-2</v>
      </c>
    </row>
    <row r="43" spans="1:14" x14ac:dyDescent="0.2">
      <c r="A43" s="262"/>
      <c r="B43" s="260" t="s">
        <v>149</v>
      </c>
      <c r="C43" s="261">
        <v>284</v>
      </c>
      <c r="D43" s="261">
        <v>31</v>
      </c>
      <c r="G43" s="269"/>
      <c r="H43" s="260" t="s">
        <v>151</v>
      </c>
      <c r="I43" s="263">
        <f t="shared" si="1"/>
        <v>5.9259259259259345E-2</v>
      </c>
      <c r="J43" s="263">
        <f t="shared" si="1"/>
        <v>-9.9999999999999978E-2</v>
      </c>
    </row>
    <row r="44" spans="1:14" x14ac:dyDescent="0.2">
      <c r="A44" s="262"/>
      <c r="B44" s="260" t="s">
        <v>150</v>
      </c>
      <c r="C44" s="261">
        <v>256</v>
      </c>
      <c r="D44" s="261">
        <v>28</v>
      </c>
      <c r="G44" s="266" t="s">
        <v>769</v>
      </c>
      <c r="H44" s="260" t="s">
        <v>140</v>
      </c>
      <c r="I44" s="263">
        <f t="shared" si="1"/>
        <v>0.32038834951456319</v>
      </c>
      <c r="J44" s="263">
        <f t="shared" si="1"/>
        <v>-0.12121212121212122</v>
      </c>
    </row>
    <row r="45" spans="1:14" x14ac:dyDescent="0.2">
      <c r="A45" s="262"/>
      <c r="B45" s="260" t="s">
        <v>151</v>
      </c>
      <c r="C45" s="261">
        <v>286</v>
      </c>
      <c r="D45" s="261">
        <v>27</v>
      </c>
      <c r="G45" s="267"/>
      <c r="H45" s="260" t="s">
        <v>141</v>
      </c>
      <c r="I45" s="263">
        <f t="shared" si="1"/>
        <v>0.1675126903553299</v>
      </c>
      <c r="J45" s="263">
        <f t="shared" si="1"/>
        <v>-0.14814814814814814</v>
      </c>
    </row>
    <row r="46" spans="1:14" x14ac:dyDescent="0.2">
      <c r="A46" s="262">
        <v>2020</v>
      </c>
      <c r="B46" s="260" t="s">
        <v>140</v>
      </c>
      <c r="C46" s="261">
        <v>272</v>
      </c>
      <c r="D46" s="261">
        <v>29</v>
      </c>
      <c r="G46" s="267"/>
      <c r="H46" s="260" t="s">
        <v>142</v>
      </c>
      <c r="I46" s="263">
        <f t="shared" si="1"/>
        <v>7.7348066298342566E-2</v>
      </c>
      <c r="J46" s="263">
        <f t="shared" si="1"/>
        <v>-0.25</v>
      </c>
    </row>
    <row r="47" spans="1:14" x14ac:dyDescent="0.2">
      <c r="A47" s="262"/>
      <c r="B47" s="260" t="s">
        <v>141</v>
      </c>
      <c r="C47" s="261">
        <v>230</v>
      </c>
      <c r="D47" s="261">
        <v>23</v>
      </c>
      <c r="G47" s="267"/>
      <c r="H47" s="260" t="s">
        <v>143</v>
      </c>
      <c r="I47" s="263">
        <f t="shared" si="1"/>
        <v>-0.18888888888888888</v>
      </c>
      <c r="J47" s="263">
        <f t="shared" si="1"/>
        <v>-0.63636363636363635</v>
      </c>
    </row>
    <row r="48" spans="1:14" x14ac:dyDescent="0.2">
      <c r="A48" s="262"/>
      <c r="B48" s="260" t="s">
        <v>142</v>
      </c>
      <c r="C48" s="261">
        <v>195</v>
      </c>
      <c r="D48" s="261">
        <v>15</v>
      </c>
      <c r="G48" s="267"/>
      <c r="H48" s="260" t="s">
        <v>144</v>
      </c>
      <c r="I48" s="263">
        <f t="shared" si="1"/>
        <v>-0.125</v>
      </c>
      <c r="J48" s="263">
        <f t="shared" si="1"/>
        <v>-0.44444444444444442</v>
      </c>
    </row>
    <row r="49" spans="1:10" x14ac:dyDescent="0.2">
      <c r="A49" s="262"/>
      <c r="B49" s="260" t="s">
        <v>143</v>
      </c>
      <c r="C49" s="261">
        <v>146</v>
      </c>
      <c r="D49" s="261">
        <v>8</v>
      </c>
      <c r="G49" s="267"/>
      <c r="H49" s="260" t="s">
        <v>145</v>
      </c>
      <c r="I49" s="263">
        <f t="shared" si="1"/>
        <v>-7.1748878923766801E-2</v>
      </c>
      <c r="J49" s="263">
        <f t="shared" si="1"/>
        <v>-0.20833333333333337</v>
      </c>
    </row>
    <row r="50" spans="1:10" x14ac:dyDescent="0.2">
      <c r="A50" s="262"/>
      <c r="B50" s="260" t="s">
        <v>144</v>
      </c>
      <c r="C50" s="261">
        <v>203</v>
      </c>
      <c r="D50" s="261">
        <v>15</v>
      </c>
      <c r="G50" s="267"/>
      <c r="H50" s="260" t="s">
        <v>146</v>
      </c>
      <c r="I50" s="263">
        <f t="shared" si="1"/>
        <v>-9.5057034220532355E-2</v>
      </c>
      <c r="J50" s="263">
        <f t="shared" si="1"/>
        <v>-0.16666666666666663</v>
      </c>
    </row>
    <row r="51" spans="1:10" x14ac:dyDescent="0.2">
      <c r="A51" s="262"/>
      <c r="B51" s="260" t="s">
        <v>145</v>
      </c>
      <c r="C51" s="261">
        <v>207</v>
      </c>
      <c r="D51" s="261">
        <v>19</v>
      </c>
      <c r="G51" s="267"/>
      <c r="H51" s="260" t="s">
        <v>147</v>
      </c>
      <c r="I51" s="263">
        <f t="shared" si="1"/>
        <v>-0.14644351464435146</v>
      </c>
      <c r="J51" s="263">
        <f t="shared" si="1"/>
        <v>-0.19999999999999996</v>
      </c>
    </row>
    <row r="52" spans="1:10" x14ac:dyDescent="0.2">
      <c r="A52" s="262"/>
      <c r="B52" s="260" t="s">
        <v>146</v>
      </c>
      <c r="C52" s="261">
        <v>238</v>
      </c>
      <c r="D52" s="261">
        <v>25</v>
      </c>
      <c r="G52" s="267"/>
      <c r="H52" s="260" t="s">
        <v>148</v>
      </c>
      <c r="I52" s="263">
        <f t="shared" ref="I52:J65" si="2">C54/C42-1</f>
        <v>-6.607929515418498E-2</v>
      </c>
      <c r="J52" s="263">
        <f t="shared" si="2"/>
        <v>-0.1428571428571429</v>
      </c>
    </row>
    <row r="53" spans="1:10" x14ac:dyDescent="0.2">
      <c r="A53" s="262"/>
      <c r="B53" s="260" t="s">
        <v>147</v>
      </c>
      <c r="C53" s="261">
        <v>204</v>
      </c>
      <c r="D53" s="261">
        <v>24</v>
      </c>
      <c r="G53" s="267"/>
      <c r="H53" s="260" t="s">
        <v>149</v>
      </c>
      <c r="I53" s="263">
        <f t="shared" si="2"/>
        <v>-0.18309859154929575</v>
      </c>
      <c r="J53" s="263">
        <f t="shared" si="2"/>
        <v>-6.4516129032258118E-2</v>
      </c>
    </row>
    <row r="54" spans="1:10" x14ac:dyDescent="0.2">
      <c r="A54" s="262"/>
      <c r="B54" s="260" t="s">
        <v>148</v>
      </c>
      <c r="C54" s="261">
        <v>212</v>
      </c>
      <c r="D54" s="261">
        <v>24</v>
      </c>
      <c r="G54" s="267"/>
      <c r="H54" s="260" t="s">
        <v>150</v>
      </c>
      <c r="I54" s="263">
        <f t="shared" si="2"/>
        <v>-0.18359375</v>
      </c>
      <c r="J54" s="263">
        <f t="shared" si="2"/>
        <v>-0.3571428571428571</v>
      </c>
    </row>
    <row r="55" spans="1:10" x14ac:dyDescent="0.2">
      <c r="A55" s="262"/>
      <c r="B55" s="260" t="s">
        <v>149</v>
      </c>
      <c r="C55" s="261">
        <v>232</v>
      </c>
      <c r="D55" s="261">
        <v>29</v>
      </c>
      <c r="G55" s="269"/>
      <c r="H55" s="260" t="s">
        <v>151</v>
      </c>
      <c r="I55" s="263">
        <f t="shared" si="2"/>
        <v>9.4405594405594373E-2</v>
      </c>
      <c r="J55" s="263">
        <f t="shared" si="2"/>
        <v>0.11111111111111116</v>
      </c>
    </row>
    <row r="56" spans="1:10" x14ac:dyDescent="0.2">
      <c r="A56" s="262"/>
      <c r="B56" s="260" t="s">
        <v>150</v>
      </c>
      <c r="C56" s="261">
        <v>209</v>
      </c>
      <c r="D56" s="261">
        <v>18</v>
      </c>
      <c r="G56" s="266" t="s">
        <v>767</v>
      </c>
      <c r="H56" s="260" t="s">
        <v>140</v>
      </c>
      <c r="I56" s="263">
        <f t="shared" si="2"/>
        <v>-0.24264705882352944</v>
      </c>
      <c r="J56" s="263">
        <f t="shared" si="2"/>
        <v>-0.2068965517241379</v>
      </c>
    </row>
    <row r="57" spans="1:10" x14ac:dyDescent="0.2">
      <c r="A57" s="262"/>
      <c r="B57" s="260" t="s">
        <v>151</v>
      </c>
      <c r="C57" s="261">
        <v>313</v>
      </c>
      <c r="D57" s="261">
        <v>30</v>
      </c>
      <c r="G57" s="267"/>
      <c r="H57" s="260" t="s">
        <v>141</v>
      </c>
      <c r="I57" s="263">
        <f t="shared" si="2"/>
        <v>-0.19130434782608696</v>
      </c>
      <c r="J57" s="263">
        <f t="shared" si="2"/>
        <v>-0.21739130434782605</v>
      </c>
    </row>
    <row r="58" spans="1:10" x14ac:dyDescent="0.2">
      <c r="A58" s="266">
        <v>2021</v>
      </c>
      <c r="B58" s="260" t="s">
        <v>140</v>
      </c>
      <c r="C58" s="268">
        <v>206</v>
      </c>
      <c r="D58" s="268">
        <v>23</v>
      </c>
      <c r="G58" s="267"/>
      <c r="H58" s="260" t="s">
        <v>142</v>
      </c>
      <c r="I58" s="263">
        <f t="shared" si="2"/>
        <v>0.1692307692307693</v>
      </c>
      <c r="J58" s="263">
        <f t="shared" si="2"/>
        <v>0.26666666666666661</v>
      </c>
    </row>
    <row r="59" spans="1:10" x14ac:dyDescent="0.2">
      <c r="A59" s="267"/>
      <c r="B59" s="260" t="s">
        <v>141</v>
      </c>
      <c r="C59" s="268">
        <v>186</v>
      </c>
      <c r="D59" s="268">
        <v>18</v>
      </c>
      <c r="G59" s="267"/>
      <c r="H59" s="260" t="s">
        <v>143</v>
      </c>
      <c r="I59" s="263">
        <f t="shared" si="2"/>
        <v>0.5</v>
      </c>
      <c r="J59" s="263">
        <f t="shared" si="2"/>
        <v>1.875</v>
      </c>
    </row>
    <row r="60" spans="1:10" x14ac:dyDescent="0.2">
      <c r="A60" s="267"/>
      <c r="B60" s="260" t="s">
        <v>142</v>
      </c>
      <c r="C60" s="268">
        <v>228</v>
      </c>
      <c r="D60" s="268">
        <v>19</v>
      </c>
      <c r="G60" s="267"/>
      <c r="H60" s="260" t="s">
        <v>144</v>
      </c>
      <c r="I60" s="263">
        <f t="shared" si="2"/>
        <v>0.24630541871921174</v>
      </c>
      <c r="J60" s="263">
        <f t="shared" si="2"/>
        <v>0.66666666666666674</v>
      </c>
    </row>
    <row r="61" spans="1:10" x14ac:dyDescent="0.2">
      <c r="A61" s="267"/>
      <c r="B61" s="260" t="s">
        <v>143</v>
      </c>
      <c r="C61" s="268">
        <v>219</v>
      </c>
      <c r="D61" s="268">
        <v>23</v>
      </c>
      <c r="G61" s="267"/>
      <c r="H61" s="260" t="s">
        <v>145</v>
      </c>
      <c r="I61" s="263">
        <f t="shared" si="2"/>
        <v>0.12560386473429941</v>
      </c>
      <c r="J61" s="263">
        <f t="shared" si="2"/>
        <v>0.31578947368421062</v>
      </c>
    </row>
    <row r="62" spans="1:10" x14ac:dyDescent="0.2">
      <c r="A62" s="267"/>
      <c r="B62" s="260" t="s">
        <v>144</v>
      </c>
      <c r="C62" s="268">
        <v>253</v>
      </c>
      <c r="D62" s="268">
        <v>25</v>
      </c>
      <c r="G62" s="267"/>
      <c r="H62" s="260" t="s">
        <v>146</v>
      </c>
      <c r="I62" s="263">
        <f t="shared" si="2"/>
        <v>0.13445378151260501</v>
      </c>
      <c r="J62" s="263">
        <f t="shared" si="2"/>
        <v>0.12000000000000011</v>
      </c>
    </row>
    <row r="63" spans="1:10" x14ac:dyDescent="0.2">
      <c r="A63" s="267"/>
      <c r="B63" s="260" t="s">
        <v>145</v>
      </c>
      <c r="C63" s="268">
        <v>233</v>
      </c>
      <c r="D63" s="268">
        <v>25</v>
      </c>
      <c r="G63" s="267"/>
      <c r="H63" s="260" t="s">
        <v>147</v>
      </c>
      <c r="I63" s="263">
        <f t="shared" si="2"/>
        <v>0.11274509803921573</v>
      </c>
      <c r="J63" s="263">
        <f t="shared" si="2"/>
        <v>0.20833333333333326</v>
      </c>
    </row>
    <row r="64" spans="1:10" x14ac:dyDescent="0.2">
      <c r="A64" s="267"/>
      <c r="B64" s="260" t="s">
        <v>146</v>
      </c>
      <c r="C64" s="268">
        <v>270</v>
      </c>
      <c r="D64" s="268">
        <v>28</v>
      </c>
      <c r="G64" s="267"/>
      <c r="H64" s="260" t="s">
        <v>148</v>
      </c>
      <c r="I64" s="263">
        <f t="shared" si="2"/>
        <v>0.14622641509433953</v>
      </c>
      <c r="J64" s="263">
        <f t="shared" si="2"/>
        <v>0.125</v>
      </c>
    </row>
    <row r="65" spans="1:10" x14ac:dyDescent="0.2">
      <c r="A65" s="267"/>
      <c r="B65" s="260" t="s">
        <v>147</v>
      </c>
      <c r="C65" s="268">
        <v>227</v>
      </c>
      <c r="D65" s="268">
        <v>29</v>
      </c>
      <c r="G65" s="267"/>
      <c r="H65" s="260" t="s">
        <v>149</v>
      </c>
      <c r="I65" s="263">
        <f t="shared" si="2"/>
        <v>0.13362068965517238</v>
      </c>
      <c r="J65" s="263">
        <f t="shared" si="2"/>
        <v>0</v>
      </c>
    </row>
    <row r="66" spans="1:10" x14ac:dyDescent="0.2">
      <c r="A66" s="267"/>
      <c r="B66" s="260" t="s">
        <v>148</v>
      </c>
      <c r="C66" s="268">
        <v>243</v>
      </c>
      <c r="D66" s="268">
        <v>27</v>
      </c>
      <c r="G66" s="267"/>
      <c r="H66" s="260" t="s">
        <v>150</v>
      </c>
      <c r="I66" s="263"/>
      <c r="J66" s="263"/>
    </row>
    <row r="67" spans="1:10" x14ac:dyDescent="0.2">
      <c r="A67" s="267"/>
      <c r="B67" s="260" t="s">
        <v>149</v>
      </c>
      <c r="C67" s="268">
        <v>263</v>
      </c>
      <c r="D67" s="268">
        <v>29</v>
      </c>
      <c r="G67" s="269"/>
      <c r="H67" s="260" t="s">
        <v>151</v>
      </c>
      <c r="I67" s="263"/>
      <c r="J67" s="263"/>
    </row>
    <row r="68" spans="1:10" x14ac:dyDescent="0.2">
      <c r="A68" s="267"/>
      <c r="B68" s="260" t="s">
        <v>150</v>
      </c>
      <c r="C68" s="268"/>
      <c r="D68" s="268"/>
    </row>
    <row r="69" spans="1:10" x14ac:dyDescent="0.2">
      <c r="A69" s="269"/>
      <c r="B69" s="260" t="s">
        <v>151</v>
      </c>
      <c r="C69" s="268"/>
      <c r="D69" s="268"/>
    </row>
    <row r="159" spans="2:2" x14ac:dyDescent="0.2">
      <c r="B159" s="412"/>
    </row>
  </sheetData>
  <mergeCells count="11">
    <mergeCell ref="H1:I1"/>
    <mergeCell ref="A10:A21"/>
    <mergeCell ref="G20:G31"/>
    <mergeCell ref="A22:A33"/>
    <mergeCell ref="L22:Q24"/>
    <mergeCell ref="G32:G43"/>
    <mergeCell ref="A34:A45"/>
    <mergeCell ref="G44:G55"/>
    <mergeCell ref="A46:A57"/>
    <mergeCell ref="G56:G67"/>
    <mergeCell ref="A58:A69"/>
  </mergeCells>
  <hyperlinks>
    <hyperlink ref="H1:I1" location="Index!A1" display="Regresar al Índice" xr:uid="{18617FBA-F6E6-40EC-BB14-F3BD53EED3EB}"/>
  </hyperlink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68AE3-770C-4B83-91BD-E4295A41AB81}">
  <sheetPr codeName="Hoja124"/>
  <dimension ref="A1:Q159"/>
  <sheetViews>
    <sheetView zoomScaleNormal="100" workbookViewId="0"/>
  </sheetViews>
  <sheetFormatPr baseColWidth="10" defaultColWidth="11.42578125" defaultRowHeight="14.25" x14ac:dyDescent="0.2"/>
  <cols>
    <col min="1" max="1" width="5.7109375" style="10" customWidth="1"/>
    <col min="2" max="2" width="8.140625" style="10" customWidth="1"/>
    <col min="3" max="16384" width="11.42578125" style="10"/>
  </cols>
  <sheetData>
    <row r="1" spans="1:9" ht="15" x14ac:dyDescent="0.25">
      <c r="A1" s="63" t="s">
        <v>1334</v>
      </c>
      <c r="H1" s="408" t="s">
        <v>38</v>
      </c>
      <c r="I1" s="408"/>
    </row>
    <row r="2" spans="1:9" ht="15" x14ac:dyDescent="0.2">
      <c r="A2" s="225" t="s">
        <v>413</v>
      </c>
      <c r="G2" s="256"/>
    </row>
    <row r="4" spans="1:9" ht="15" x14ac:dyDescent="0.25">
      <c r="A4" s="222" t="s">
        <v>1128</v>
      </c>
    </row>
    <row r="5" spans="1:9" ht="15" x14ac:dyDescent="0.25">
      <c r="A5" s="222" t="s">
        <v>1132</v>
      </c>
    </row>
    <row r="6" spans="1:9" ht="15" x14ac:dyDescent="0.25">
      <c r="A6" s="257" t="s">
        <v>1133</v>
      </c>
    </row>
    <row r="8" spans="1:9" ht="15" customHeight="1" x14ac:dyDescent="0.2"/>
    <row r="9" spans="1:9" ht="15" customHeight="1" x14ac:dyDescent="0.25">
      <c r="A9" s="258" t="s">
        <v>763</v>
      </c>
      <c r="B9" s="258" t="s">
        <v>416</v>
      </c>
      <c r="C9" s="258" t="s">
        <v>1</v>
      </c>
      <c r="D9" s="258" t="s">
        <v>0</v>
      </c>
    </row>
    <row r="10" spans="1:9" ht="15" customHeight="1" x14ac:dyDescent="0.2">
      <c r="A10" s="259">
        <v>2017</v>
      </c>
      <c r="B10" s="260" t="s">
        <v>140</v>
      </c>
      <c r="C10" s="261">
        <v>27388</v>
      </c>
      <c r="D10" s="261">
        <v>4590</v>
      </c>
      <c r="F10" s="19"/>
    </row>
    <row r="11" spans="1:9" ht="15" customHeight="1" x14ac:dyDescent="0.2">
      <c r="A11" s="259"/>
      <c r="B11" s="260" t="s">
        <v>141</v>
      </c>
      <c r="C11" s="261">
        <v>26231</v>
      </c>
      <c r="D11" s="261">
        <v>4298</v>
      </c>
      <c r="F11" s="19"/>
    </row>
    <row r="12" spans="1:9" ht="15" customHeight="1" x14ac:dyDescent="0.2">
      <c r="A12" s="259"/>
      <c r="B12" s="260" t="s">
        <v>142</v>
      </c>
      <c r="C12" s="261">
        <v>27591</v>
      </c>
      <c r="D12" s="261">
        <v>4440</v>
      </c>
      <c r="F12" s="19"/>
    </row>
    <row r="13" spans="1:9" ht="15" customHeight="1" x14ac:dyDescent="0.2">
      <c r="A13" s="259"/>
      <c r="B13" s="260" t="s">
        <v>143</v>
      </c>
      <c r="C13" s="261">
        <v>26128</v>
      </c>
      <c r="D13" s="261">
        <v>4125</v>
      </c>
      <c r="F13" s="19"/>
    </row>
    <row r="14" spans="1:9" ht="15" customHeight="1" x14ac:dyDescent="0.2">
      <c r="A14" s="259"/>
      <c r="B14" s="260" t="s">
        <v>144</v>
      </c>
      <c r="C14" s="261">
        <v>30130</v>
      </c>
      <c r="D14" s="261">
        <v>5032</v>
      </c>
      <c r="F14" s="19"/>
    </row>
    <row r="15" spans="1:9" ht="15" customHeight="1" x14ac:dyDescent="0.2">
      <c r="A15" s="259"/>
      <c r="B15" s="260" t="s">
        <v>145</v>
      </c>
      <c r="C15" s="261">
        <v>29131</v>
      </c>
      <c r="D15" s="261">
        <v>4885</v>
      </c>
      <c r="F15" s="19"/>
    </row>
    <row r="16" spans="1:9" ht="15" customHeight="1" x14ac:dyDescent="0.2">
      <c r="A16" s="259"/>
      <c r="B16" s="260" t="s">
        <v>146</v>
      </c>
      <c r="C16" s="261">
        <v>29709</v>
      </c>
      <c r="D16" s="261">
        <v>5194</v>
      </c>
      <c r="F16" s="19"/>
    </row>
    <row r="17" spans="1:17" ht="15" customHeight="1" x14ac:dyDescent="0.2">
      <c r="A17" s="259"/>
      <c r="B17" s="260" t="s">
        <v>147</v>
      </c>
      <c r="C17" s="261">
        <v>29735</v>
      </c>
      <c r="D17" s="261">
        <v>5231</v>
      </c>
      <c r="F17" s="19"/>
    </row>
    <row r="18" spans="1:17" ht="15" customHeight="1" x14ac:dyDescent="0.2">
      <c r="A18" s="259"/>
      <c r="B18" s="260" t="s">
        <v>148</v>
      </c>
      <c r="C18" s="261">
        <v>28499</v>
      </c>
      <c r="D18" s="261">
        <v>5140</v>
      </c>
      <c r="F18" s="19"/>
    </row>
    <row r="19" spans="1:17" ht="15" customHeight="1" x14ac:dyDescent="0.25">
      <c r="A19" s="259"/>
      <c r="B19" s="260" t="s">
        <v>149</v>
      </c>
      <c r="C19" s="261">
        <v>29078</v>
      </c>
      <c r="D19" s="261">
        <v>5098</v>
      </c>
      <c r="F19" s="19"/>
      <c r="I19" s="258" t="s">
        <v>1</v>
      </c>
      <c r="J19" s="258" t="s">
        <v>0</v>
      </c>
    </row>
    <row r="20" spans="1:17" x14ac:dyDescent="0.2">
      <c r="A20" s="259"/>
      <c r="B20" s="260" t="s">
        <v>150</v>
      </c>
      <c r="C20" s="261">
        <v>29046</v>
      </c>
      <c r="D20" s="261">
        <v>5405</v>
      </c>
      <c r="F20" s="19"/>
      <c r="G20" s="262" t="s">
        <v>764</v>
      </c>
      <c r="H20" s="260" t="s">
        <v>140</v>
      </c>
      <c r="I20" s="263">
        <f t="shared" ref="I20:J35" si="0">C22/C10-1</f>
        <v>2.5266540090550516E-2</v>
      </c>
      <c r="J20" s="263">
        <f t="shared" si="0"/>
        <v>9.4771241830065467E-2</v>
      </c>
      <c r="L20" s="10" t="s">
        <v>413</v>
      </c>
    </row>
    <row r="21" spans="1:17" ht="15" customHeight="1" x14ac:dyDescent="0.2">
      <c r="A21" s="259"/>
      <c r="B21" s="260" t="s">
        <v>151</v>
      </c>
      <c r="C21" s="261">
        <v>36354</v>
      </c>
      <c r="D21" s="261">
        <v>6573</v>
      </c>
      <c r="F21" s="19"/>
      <c r="G21" s="262"/>
      <c r="H21" s="260" t="s">
        <v>141</v>
      </c>
      <c r="I21" s="263">
        <f t="shared" si="0"/>
        <v>-6.9269185315085191E-2</v>
      </c>
      <c r="J21" s="263">
        <f t="shared" si="0"/>
        <v>-5.4909260120986514E-2</v>
      </c>
      <c r="L21" s="264" t="s">
        <v>415</v>
      </c>
      <c r="M21" s="264"/>
      <c r="N21" s="264"/>
      <c r="O21" s="264"/>
      <c r="P21" s="264"/>
      <c r="Q21" s="264"/>
    </row>
    <row r="22" spans="1:17" ht="15" customHeight="1" x14ac:dyDescent="0.2">
      <c r="A22" s="262">
        <v>2018</v>
      </c>
      <c r="B22" s="260" t="s">
        <v>140</v>
      </c>
      <c r="C22" s="261">
        <v>28080</v>
      </c>
      <c r="D22" s="261">
        <v>5025</v>
      </c>
      <c r="F22" s="19"/>
      <c r="G22" s="262"/>
      <c r="H22" s="260" t="s">
        <v>142</v>
      </c>
      <c r="I22" s="263">
        <f t="shared" si="0"/>
        <v>-7.8938784386212935E-2</v>
      </c>
      <c r="J22" s="263">
        <f t="shared" si="0"/>
        <v>-2.7027027027026751E-3</v>
      </c>
      <c r="L22" s="264"/>
      <c r="M22" s="264"/>
      <c r="N22" s="264"/>
      <c r="O22" s="264"/>
      <c r="P22" s="264"/>
      <c r="Q22" s="264"/>
    </row>
    <row r="23" spans="1:17" ht="15" customHeight="1" x14ac:dyDescent="0.2">
      <c r="A23" s="262"/>
      <c r="B23" s="260" t="s">
        <v>141</v>
      </c>
      <c r="C23" s="261">
        <v>24414</v>
      </c>
      <c r="D23" s="261">
        <v>4062</v>
      </c>
      <c r="F23" s="19"/>
      <c r="G23" s="262"/>
      <c r="H23" s="260" t="s">
        <v>143</v>
      </c>
      <c r="I23" s="263">
        <f t="shared" si="0"/>
        <v>6.0356705450091752E-2</v>
      </c>
      <c r="J23" s="263">
        <f t="shared" si="0"/>
        <v>0.17503030303030309</v>
      </c>
      <c r="L23" s="264"/>
      <c r="M23" s="264"/>
      <c r="N23" s="264"/>
      <c r="O23" s="264"/>
      <c r="P23" s="264"/>
      <c r="Q23" s="264"/>
    </row>
    <row r="24" spans="1:17" ht="15" customHeight="1" x14ac:dyDescent="0.2">
      <c r="A24" s="262"/>
      <c r="B24" s="260" t="s">
        <v>142</v>
      </c>
      <c r="C24" s="261">
        <v>25413</v>
      </c>
      <c r="D24" s="261">
        <v>4428</v>
      </c>
      <c r="F24" s="19"/>
      <c r="G24" s="262"/>
      <c r="H24" s="260" t="s">
        <v>144</v>
      </c>
      <c r="I24" s="263">
        <f t="shared" si="0"/>
        <v>-3.1828742117490871E-2</v>
      </c>
      <c r="J24" s="263">
        <f t="shared" si="0"/>
        <v>3.1399046104928496E-2</v>
      </c>
      <c r="L24" s="10" t="s">
        <v>1134</v>
      </c>
      <c r="M24" s="265"/>
      <c r="N24" s="265"/>
      <c r="O24" s="265"/>
      <c r="P24" s="265"/>
      <c r="Q24" s="265"/>
    </row>
    <row r="25" spans="1:17" ht="15" customHeight="1" x14ac:dyDescent="0.2">
      <c r="A25" s="262"/>
      <c r="B25" s="260" t="s">
        <v>143</v>
      </c>
      <c r="C25" s="261">
        <v>27705</v>
      </c>
      <c r="D25" s="261">
        <v>4847</v>
      </c>
      <c r="F25" s="19"/>
      <c r="G25" s="262"/>
      <c r="H25" s="260" t="s">
        <v>145</v>
      </c>
      <c r="I25" s="263">
        <f t="shared" si="0"/>
        <v>1.8536953760599495E-3</v>
      </c>
      <c r="J25" s="263">
        <f t="shared" si="0"/>
        <v>5.3224155578300847E-2</v>
      </c>
    </row>
    <row r="26" spans="1:17" ht="15" customHeight="1" x14ac:dyDescent="0.2">
      <c r="A26" s="262"/>
      <c r="B26" s="260" t="s">
        <v>144</v>
      </c>
      <c r="C26" s="261">
        <v>29171</v>
      </c>
      <c r="D26" s="261">
        <v>5190</v>
      </c>
      <c r="F26" s="19"/>
      <c r="G26" s="262"/>
      <c r="H26" s="260" t="s">
        <v>146</v>
      </c>
      <c r="I26" s="263">
        <f t="shared" si="0"/>
        <v>-3.3659833720423027E-4</v>
      </c>
      <c r="J26" s="263">
        <f t="shared" si="0"/>
        <v>5.0827878321139774E-2</v>
      </c>
    </row>
    <row r="27" spans="1:17" ht="15" customHeight="1" x14ac:dyDescent="0.2">
      <c r="A27" s="262"/>
      <c r="B27" s="260" t="s">
        <v>145</v>
      </c>
      <c r="C27" s="261">
        <v>29185</v>
      </c>
      <c r="D27" s="261">
        <v>5145</v>
      </c>
      <c r="F27" s="19"/>
      <c r="G27" s="262"/>
      <c r="H27" s="260" t="s">
        <v>147</v>
      </c>
      <c r="I27" s="263">
        <f t="shared" si="0"/>
        <v>-2.5088279804943658E-2</v>
      </c>
      <c r="J27" s="263">
        <f t="shared" si="0"/>
        <v>6.5761804626266462E-2</v>
      </c>
    </row>
    <row r="28" spans="1:17" ht="15" customHeight="1" x14ac:dyDescent="0.2">
      <c r="A28" s="262"/>
      <c r="B28" s="260" t="s">
        <v>146</v>
      </c>
      <c r="C28" s="261">
        <v>29699</v>
      </c>
      <c r="D28" s="261">
        <v>5458</v>
      </c>
      <c r="F28" s="19"/>
      <c r="G28" s="262"/>
      <c r="H28" s="260" t="s">
        <v>148</v>
      </c>
      <c r="I28" s="263">
        <f t="shared" si="0"/>
        <v>-1.0316151443910293E-2</v>
      </c>
      <c r="J28" s="263">
        <f t="shared" si="0"/>
        <v>-2.9182879377431803E-3</v>
      </c>
    </row>
    <row r="29" spans="1:17" ht="15" customHeight="1" x14ac:dyDescent="0.2">
      <c r="A29" s="262"/>
      <c r="B29" s="260" t="s">
        <v>147</v>
      </c>
      <c r="C29" s="261">
        <v>28989</v>
      </c>
      <c r="D29" s="261">
        <v>5575</v>
      </c>
      <c r="F29" s="19"/>
      <c r="G29" s="262"/>
      <c r="H29" s="260" t="s">
        <v>149</v>
      </c>
      <c r="I29" s="263">
        <f t="shared" si="0"/>
        <v>4.4466607056881546E-2</v>
      </c>
      <c r="J29" s="263">
        <f t="shared" si="0"/>
        <v>0.11710474695959205</v>
      </c>
    </row>
    <row r="30" spans="1:17" ht="15" customHeight="1" x14ac:dyDescent="0.2">
      <c r="A30" s="262"/>
      <c r="B30" s="260" t="s">
        <v>148</v>
      </c>
      <c r="C30" s="261">
        <v>28205</v>
      </c>
      <c r="D30" s="261">
        <v>5125</v>
      </c>
      <c r="F30" s="19"/>
      <c r="G30" s="262"/>
      <c r="H30" s="260" t="s">
        <v>150</v>
      </c>
      <c r="I30" s="263">
        <f t="shared" si="0"/>
        <v>3.8559526268677313E-2</v>
      </c>
      <c r="J30" s="263">
        <f t="shared" si="0"/>
        <v>7.6780758556891815E-2</v>
      </c>
    </row>
    <row r="31" spans="1:17" x14ac:dyDescent="0.2">
      <c r="A31" s="262"/>
      <c r="B31" s="260" t="s">
        <v>149</v>
      </c>
      <c r="C31" s="261">
        <v>30371</v>
      </c>
      <c r="D31" s="261">
        <v>5695</v>
      </c>
      <c r="F31" s="19"/>
      <c r="G31" s="262"/>
      <c r="H31" s="260" t="s">
        <v>151</v>
      </c>
      <c r="I31" s="263">
        <f t="shared" si="0"/>
        <v>4.5634593167189319E-2</v>
      </c>
      <c r="J31" s="263">
        <f t="shared" si="0"/>
        <v>4.9596835539327477E-2</v>
      </c>
    </row>
    <row r="32" spans="1:17" x14ac:dyDescent="0.2">
      <c r="A32" s="262"/>
      <c r="B32" s="260" t="s">
        <v>150</v>
      </c>
      <c r="C32" s="261">
        <v>30166</v>
      </c>
      <c r="D32" s="261">
        <v>5820</v>
      </c>
      <c r="F32" s="19"/>
      <c r="G32" s="262" t="s">
        <v>765</v>
      </c>
      <c r="H32" s="260" t="s">
        <v>140</v>
      </c>
      <c r="I32" s="263">
        <f t="shared" si="0"/>
        <v>9.8326210826210847E-2</v>
      </c>
      <c r="J32" s="263">
        <f t="shared" si="0"/>
        <v>0.14766169154228859</v>
      </c>
    </row>
    <row r="33" spans="1:13" x14ac:dyDescent="0.2">
      <c r="A33" s="262"/>
      <c r="B33" s="260" t="s">
        <v>151</v>
      </c>
      <c r="C33" s="261">
        <v>38013</v>
      </c>
      <c r="D33" s="261">
        <v>6899</v>
      </c>
      <c r="F33" s="19"/>
      <c r="G33" s="262"/>
      <c r="H33" s="260" t="s">
        <v>141</v>
      </c>
      <c r="I33" s="263">
        <f t="shared" si="0"/>
        <v>0.22347833210453016</v>
      </c>
      <c r="J33" s="263">
        <f t="shared" si="0"/>
        <v>0.34785819793205319</v>
      </c>
    </row>
    <row r="34" spans="1:13" x14ac:dyDescent="0.2">
      <c r="A34" s="262">
        <v>2019</v>
      </c>
      <c r="B34" s="260" t="s">
        <v>140</v>
      </c>
      <c r="C34" s="261">
        <v>30841</v>
      </c>
      <c r="D34" s="261">
        <v>5767</v>
      </c>
      <c r="G34" s="262"/>
      <c r="H34" s="260" t="s">
        <v>142</v>
      </c>
      <c r="I34" s="263">
        <f t="shared" si="0"/>
        <v>0.14366662731672775</v>
      </c>
      <c r="J34" s="263">
        <f t="shared" si="0"/>
        <v>0.10930442637759707</v>
      </c>
      <c r="L34" s="226"/>
      <c r="M34" s="226"/>
    </row>
    <row r="35" spans="1:13" x14ac:dyDescent="0.2">
      <c r="A35" s="262"/>
      <c r="B35" s="260" t="s">
        <v>141</v>
      </c>
      <c r="C35" s="261">
        <v>29870</v>
      </c>
      <c r="D35" s="261">
        <v>5475</v>
      </c>
      <c r="E35" s="18"/>
      <c r="G35" s="262"/>
      <c r="H35" s="260" t="s">
        <v>143</v>
      </c>
      <c r="I35" s="263">
        <f t="shared" si="0"/>
        <v>3.5878000360945572E-2</v>
      </c>
      <c r="J35" s="263">
        <f t="shared" si="0"/>
        <v>7.6335877862594437E-3</v>
      </c>
    </row>
    <row r="36" spans="1:13" x14ac:dyDescent="0.2">
      <c r="A36" s="262"/>
      <c r="B36" s="260" t="s">
        <v>142</v>
      </c>
      <c r="C36" s="261">
        <v>29064</v>
      </c>
      <c r="D36" s="261">
        <v>4912</v>
      </c>
      <c r="G36" s="262"/>
      <c r="H36" s="260" t="s">
        <v>144</v>
      </c>
      <c r="I36" s="263">
        <f t="shared" ref="I36:J51" si="1">C38/C26-1</f>
        <v>0.11141201878578033</v>
      </c>
      <c r="J36" s="263">
        <f t="shared" si="1"/>
        <v>0.12312138728323707</v>
      </c>
    </row>
    <row r="37" spans="1:13" x14ac:dyDescent="0.2">
      <c r="A37" s="262"/>
      <c r="B37" s="260" t="s">
        <v>143</v>
      </c>
      <c r="C37" s="261">
        <v>28699</v>
      </c>
      <c r="D37" s="261">
        <v>4884</v>
      </c>
      <c r="G37" s="262"/>
      <c r="H37" s="260" t="s">
        <v>145</v>
      </c>
      <c r="I37" s="263">
        <f t="shared" si="1"/>
        <v>3.6594140825766619E-2</v>
      </c>
      <c r="J37" s="263">
        <f t="shared" si="1"/>
        <v>3.2069970845481022E-2</v>
      </c>
    </row>
    <row r="38" spans="1:13" x14ac:dyDescent="0.2">
      <c r="A38" s="262"/>
      <c r="B38" s="260" t="s">
        <v>144</v>
      </c>
      <c r="C38" s="261">
        <v>32421</v>
      </c>
      <c r="D38" s="261">
        <v>5829</v>
      </c>
      <c r="G38" s="262"/>
      <c r="H38" s="260" t="s">
        <v>146</v>
      </c>
      <c r="I38" s="263">
        <f t="shared" si="1"/>
        <v>7.3739856560826933E-2</v>
      </c>
      <c r="J38" s="263">
        <f t="shared" si="1"/>
        <v>4.7086844998167843E-2</v>
      </c>
    </row>
    <row r="39" spans="1:13" x14ac:dyDescent="0.2">
      <c r="A39" s="262"/>
      <c r="B39" s="260" t="s">
        <v>145</v>
      </c>
      <c r="C39" s="261">
        <v>30253</v>
      </c>
      <c r="D39" s="261">
        <v>5310</v>
      </c>
      <c r="G39" s="262"/>
      <c r="H39" s="260" t="s">
        <v>147</v>
      </c>
      <c r="I39" s="263">
        <f t="shared" si="1"/>
        <v>8.1168719169339987E-2</v>
      </c>
      <c r="J39" s="263">
        <f t="shared" si="1"/>
        <v>4.8251121076233083E-2</v>
      </c>
      <c r="L39" s="18"/>
      <c r="M39" s="18"/>
    </row>
    <row r="40" spans="1:13" x14ac:dyDescent="0.2">
      <c r="A40" s="262"/>
      <c r="B40" s="260" t="s">
        <v>146</v>
      </c>
      <c r="C40" s="261">
        <v>31889</v>
      </c>
      <c r="D40" s="261">
        <v>5715</v>
      </c>
      <c r="G40" s="262"/>
      <c r="H40" s="260" t="s">
        <v>148</v>
      </c>
      <c r="I40" s="263">
        <f t="shared" si="1"/>
        <v>5.0310228682857616E-2</v>
      </c>
      <c r="J40" s="263">
        <f t="shared" si="1"/>
        <v>5.2487804878048827E-2</v>
      </c>
    </row>
    <row r="41" spans="1:13" x14ac:dyDescent="0.2">
      <c r="A41" s="262"/>
      <c r="B41" s="260" t="s">
        <v>147</v>
      </c>
      <c r="C41" s="261">
        <v>31342</v>
      </c>
      <c r="D41" s="261">
        <v>5844</v>
      </c>
      <c r="G41" s="262"/>
      <c r="H41" s="260" t="s">
        <v>149</v>
      </c>
      <c r="I41" s="263">
        <f t="shared" si="1"/>
        <v>1.8932534325507788E-2</v>
      </c>
      <c r="J41" s="263">
        <f t="shared" si="1"/>
        <v>1.668129938542573E-2</v>
      </c>
    </row>
    <row r="42" spans="1:13" x14ac:dyDescent="0.2">
      <c r="A42" s="262"/>
      <c r="B42" s="260" t="s">
        <v>148</v>
      </c>
      <c r="C42" s="261">
        <v>29624</v>
      </c>
      <c r="D42" s="261">
        <v>5394</v>
      </c>
      <c r="G42" s="262"/>
      <c r="H42" s="260" t="s">
        <v>150</v>
      </c>
      <c r="I42" s="263">
        <f t="shared" si="1"/>
        <v>3.8254989060531708E-2</v>
      </c>
      <c r="J42" s="263">
        <f t="shared" si="1"/>
        <v>2.1649484536082397E-2</v>
      </c>
    </row>
    <row r="43" spans="1:13" x14ac:dyDescent="0.2">
      <c r="A43" s="262"/>
      <c r="B43" s="260" t="s">
        <v>149</v>
      </c>
      <c r="C43" s="261">
        <v>30946</v>
      </c>
      <c r="D43" s="261">
        <v>5790</v>
      </c>
      <c r="G43" s="262"/>
      <c r="H43" s="260" t="s">
        <v>151</v>
      </c>
      <c r="I43" s="263">
        <f t="shared" si="1"/>
        <v>-5.1824375871412087E-3</v>
      </c>
      <c r="J43" s="263">
        <f t="shared" si="1"/>
        <v>-3.0584142629366595E-2</v>
      </c>
    </row>
    <row r="44" spans="1:13" x14ac:dyDescent="0.2">
      <c r="A44" s="262"/>
      <c r="B44" s="260" t="s">
        <v>150</v>
      </c>
      <c r="C44" s="261">
        <v>31320</v>
      </c>
      <c r="D44" s="261">
        <v>5946</v>
      </c>
      <c r="G44" s="262" t="s">
        <v>769</v>
      </c>
      <c r="H44" s="260" t="s">
        <v>140</v>
      </c>
      <c r="I44" s="263">
        <f t="shared" si="1"/>
        <v>-3.1516487792224601E-2</v>
      </c>
      <c r="J44" s="263">
        <f t="shared" si="1"/>
        <v>-2.6703658748049253E-2</v>
      </c>
    </row>
    <row r="45" spans="1:13" x14ac:dyDescent="0.2">
      <c r="A45" s="262"/>
      <c r="B45" s="260" t="s">
        <v>151</v>
      </c>
      <c r="C45" s="261">
        <v>37816</v>
      </c>
      <c r="D45" s="261">
        <v>6688</v>
      </c>
      <c r="G45" s="262"/>
      <c r="H45" s="260" t="s">
        <v>141</v>
      </c>
      <c r="I45" s="263">
        <f t="shared" si="1"/>
        <v>-0.10800133913625709</v>
      </c>
      <c r="J45" s="263">
        <f t="shared" si="1"/>
        <v>-0.10374429223744297</v>
      </c>
    </row>
    <row r="46" spans="1:13" x14ac:dyDescent="0.2">
      <c r="A46" s="262">
        <v>2020</v>
      </c>
      <c r="B46" s="260" t="s">
        <v>140</v>
      </c>
      <c r="C46" s="261">
        <v>29869</v>
      </c>
      <c r="D46" s="261">
        <v>5613</v>
      </c>
      <c r="G46" s="262"/>
      <c r="H46" s="260" t="s">
        <v>142</v>
      </c>
      <c r="I46" s="263">
        <f t="shared" si="1"/>
        <v>-5.9799064134324231E-2</v>
      </c>
      <c r="J46" s="263">
        <f t="shared" si="1"/>
        <v>2.5855048859934948E-2</v>
      </c>
    </row>
    <row r="47" spans="1:13" x14ac:dyDescent="0.2">
      <c r="A47" s="262"/>
      <c r="B47" s="260" t="s">
        <v>141</v>
      </c>
      <c r="C47" s="261">
        <v>26644</v>
      </c>
      <c r="D47" s="261">
        <v>4907</v>
      </c>
      <c r="G47" s="262"/>
      <c r="H47" s="260" t="s">
        <v>143</v>
      </c>
      <c r="I47" s="263">
        <f t="shared" si="1"/>
        <v>-9.5194954528032283E-2</v>
      </c>
      <c r="J47" s="263">
        <f t="shared" si="1"/>
        <v>-5.0573300573300561E-2</v>
      </c>
    </row>
    <row r="48" spans="1:13" x14ac:dyDescent="0.2">
      <c r="A48" s="262"/>
      <c r="B48" s="260" t="s">
        <v>142</v>
      </c>
      <c r="C48" s="261">
        <v>27326</v>
      </c>
      <c r="D48" s="261">
        <v>5039</v>
      </c>
      <c r="G48" s="262"/>
      <c r="H48" s="260" t="s">
        <v>144</v>
      </c>
      <c r="I48" s="263">
        <f t="shared" si="1"/>
        <v>-6.4927053453008865E-2</v>
      </c>
      <c r="J48" s="263">
        <f t="shared" si="1"/>
        <v>-7.1195745410876699E-2</v>
      </c>
    </row>
    <row r="49" spans="1:10" x14ac:dyDescent="0.2">
      <c r="A49" s="262"/>
      <c r="B49" s="260" t="s">
        <v>143</v>
      </c>
      <c r="C49" s="261">
        <v>25967</v>
      </c>
      <c r="D49" s="261">
        <v>4637</v>
      </c>
      <c r="G49" s="262"/>
      <c r="H49" s="260" t="s">
        <v>145</v>
      </c>
      <c r="I49" s="263">
        <f t="shared" si="1"/>
        <v>-2.6575876772551466E-2</v>
      </c>
      <c r="J49" s="263">
        <f t="shared" si="1"/>
        <v>-1.3747645951035836E-2</v>
      </c>
    </row>
    <row r="50" spans="1:10" x14ac:dyDescent="0.2">
      <c r="A50" s="262"/>
      <c r="B50" s="260" t="s">
        <v>144</v>
      </c>
      <c r="C50" s="261">
        <v>30316</v>
      </c>
      <c r="D50" s="261">
        <v>5414</v>
      </c>
      <c r="G50" s="262"/>
      <c r="H50" s="260" t="s">
        <v>146</v>
      </c>
      <c r="I50" s="263">
        <f t="shared" si="1"/>
        <v>-4.0045156637084856E-2</v>
      </c>
      <c r="J50" s="263">
        <f t="shared" si="1"/>
        <v>-4.8993875765529271E-2</v>
      </c>
    </row>
    <row r="51" spans="1:10" x14ac:dyDescent="0.2">
      <c r="A51" s="262"/>
      <c r="B51" s="260" t="s">
        <v>145</v>
      </c>
      <c r="C51" s="261">
        <v>29449</v>
      </c>
      <c r="D51" s="261">
        <v>5237</v>
      </c>
      <c r="G51" s="262"/>
      <c r="H51" s="260" t="s">
        <v>147</v>
      </c>
      <c r="I51" s="263">
        <f t="shared" si="1"/>
        <v>-4.5370429455682482E-2</v>
      </c>
      <c r="J51" s="263">
        <f t="shared" si="1"/>
        <v>-0.11601642710472282</v>
      </c>
    </row>
    <row r="52" spans="1:10" x14ac:dyDescent="0.2">
      <c r="A52" s="262"/>
      <c r="B52" s="260" t="s">
        <v>146</v>
      </c>
      <c r="C52" s="261">
        <v>30612</v>
      </c>
      <c r="D52" s="261">
        <v>5435</v>
      </c>
      <c r="G52" s="262"/>
      <c r="H52" s="260" t="s">
        <v>148</v>
      </c>
      <c r="I52" s="263">
        <f t="shared" ref="I52:J65" si="2">C54/C42-1</f>
        <v>3.9461247637051056E-2</v>
      </c>
      <c r="J52" s="263">
        <f t="shared" si="2"/>
        <v>-4.5235446792732614E-2</v>
      </c>
    </row>
    <row r="53" spans="1:10" x14ac:dyDescent="0.2">
      <c r="A53" s="262"/>
      <c r="B53" s="260" t="s">
        <v>147</v>
      </c>
      <c r="C53" s="261">
        <v>29920</v>
      </c>
      <c r="D53" s="261">
        <v>5166</v>
      </c>
      <c r="G53" s="262"/>
      <c r="H53" s="260" t="s">
        <v>149</v>
      </c>
      <c r="I53" s="263">
        <f t="shared" si="2"/>
        <v>5.1218251147159499E-2</v>
      </c>
      <c r="J53" s="263">
        <f t="shared" si="2"/>
        <v>-6.7357512953367893E-2</v>
      </c>
    </row>
    <row r="54" spans="1:10" x14ac:dyDescent="0.2">
      <c r="A54" s="262"/>
      <c r="B54" s="260" t="s">
        <v>148</v>
      </c>
      <c r="C54" s="261">
        <v>30793</v>
      </c>
      <c r="D54" s="261">
        <v>5150</v>
      </c>
      <c r="G54" s="262"/>
      <c r="H54" s="260" t="s">
        <v>150</v>
      </c>
      <c r="I54" s="263">
        <f t="shared" si="2"/>
        <v>-5.0702426564495529E-2</v>
      </c>
      <c r="J54" s="263">
        <f t="shared" si="2"/>
        <v>-0.17743020517995289</v>
      </c>
    </row>
    <row r="55" spans="1:10" x14ac:dyDescent="0.2">
      <c r="A55" s="262"/>
      <c r="B55" s="260" t="s">
        <v>149</v>
      </c>
      <c r="C55" s="261">
        <v>32531</v>
      </c>
      <c r="D55" s="261">
        <v>5400</v>
      </c>
      <c r="G55" s="262"/>
      <c r="H55" s="260" t="s">
        <v>151</v>
      </c>
      <c r="I55" s="263">
        <f t="shared" si="2"/>
        <v>1.2719483816374E-2</v>
      </c>
      <c r="J55" s="263">
        <f t="shared" si="2"/>
        <v>-9.2254784688995173E-2</v>
      </c>
    </row>
    <row r="56" spans="1:10" x14ac:dyDescent="0.2">
      <c r="A56" s="262"/>
      <c r="B56" s="260" t="s">
        <v>150</v>
      </c>
      <c r="C56" s="261">
        <v>29732</v>
      </c>
      <c r="D56" s="261">
        <v>4891</v>
      </c>
      <c r="G56" s="266" t="s">
        <v>767</v>
      </c>
      <c r="H56" s="260" t="s">
        <v>140</v>
      </c>
      <c r="I56" s="263">
        <f t="shared" si="2"/>
        <v>-1.7945026616224213E-2</v>
      </c>
      <c r="J56" s="263">
        <f t="shared" si="2"/>
        <v>-0.11722786388740425</v>
      </c>
    </row>
    <row r="57" spans="1:10" x14ac:dyDescent="0.2">
      <c r="A57" s="262"/>
      <c r="B57" s="260" t="s">
        <v>151</v>
      </c>
      <c r="C57" s="261">
        <v>38297</v>
      </c>
      <c r="D57" s="261">
        <v>6071</v>
      </c>
      <c r="G57" s="267"/>
      <c r="H57" s="260" t="s">
        <v>141</v>
      </c>
      <c r="I57" s="263">
        <f t="shared" si="2"/>
        <v>6.6806785767903332E-3</v>
      </c>
      <c r="J57" s="263">
        <f t="shared" si="2"/>
        <v>-0.11962502547381293</v>
      </c>
    </row>
    <row r="58" spans="1:10" x14ac:dyDescent="0.2">
      <c r="A58" s="266">
        <v>2021</v>
      </c>
      <c r="B58" s="260" t="s">
        <v>140</v>
      </c>
      <c r="C58" s="268">
        <v>29333</v>
      </c>
      <c r="D58" s="268">
        <v>4955</v>
      </c>
      <c r="G58" s="267"/>
      <c r="H58" s="260" t="s">
        <v>142</v>
      </c>
      <c r="I58" s="263">
        <f t="shared" si="2"/>
        <v>7.2934201859035319E-2</v>
      </c>
      <c r="J58" s="263">
        <f t="shared" si="2"/>
        <v>-5.2192895415757112E-2</v>
      </c>
    </row>
    <row r="59" spans="1:10" x14ac:dyDescent="0.2">
      <c r="A59" s="267"/>
      <c r="B59" s="260" t="s">
        <v>141</v>
      </c>
      <c r="C59" s="268">
        <v>26822</v>
      </c>
      <c r="D59" s="268">
        <v>4320</v>
      </c>
      <c r="G59" s="267"/>
      <c r="H59" s="260" t="s">
        <v>143</v>
      </c>
      <c r="I59" s="263">
        <f t="shared" si="2"/>
        <v>9.2001386375014427E-2</v>
      </c>
      <c r="J59" s="263">
        <f t="shared" si="2"/>
        <v>5.4561138667241771E-2</v>
      </c>
    </row>
    <row r="60" spans="1:10" x14ac:dyDescent="0.2">
      <c r="A60" s="267"/>
      <c r="B60" s="260" t="s">
        <v>142</v>
      </c>
      <c r="C60" s="268">
        <v>29319</v>
      </c>
      <c r="D60" s="268">
        <v>4776</v>
      </c>
      <c r="G60" s="267"/>
      <c r="H60" s="260" t="s">
        <v>144</v>
      </c>
      <c r="I60" s="263">
        <f t="shared" si="2"/>
        <v>-4.4629898403483304E-2</v>
      </c>
      <c r="J60" s="263">
        <f t="shared" si="2"/>
        <v>-0.14203915773919473</v>
      </c>
    </row>
    <row r="61" spans="1:10" x14ac:dyDescent="0.2">
      <c r="A61" s="267"/>
      <c r="B61" s="260" t="s">
        <v>143</v>
      </c>
      <c r="C61" s="268">
        <v>28356</v>
      </c>
      <c r="D61" s="268">
        <v>4890</v>
      </c>
      <c r="G61" s="267"/>
      <c r="H61" s="260" t="s">
        <v>145</v>
      </c>
      <c r="I61" s="263">
        <f t="shared" si="2"/>
        <v>-5.9085198139155803E-2</v>
      </c>
      <c r="J61" s="263">
        <f t="shared" si="2"/>
        <v>-0.14244796639297308</v>
      </c>
    </row>
    <row r="62" spans="1:10" x14ac:dyDescent="0.2">
      <c r="A62" s="267"/>
      <c r="B62" s="260" t="s">
        <v>144</v>
      </c>
      <c r="C62" s="268">
        <v>28963</v>
      </c>
      <c r="D62" s="268">
        <v>4645</v>
      </c>
      <c r="G62" s="267"/>
      <c r="H62" s="260" t="s">
        <v>146</v>
      </c>
      <c r="I62" s="263">
        <f t="shared" si="2"/>
        <v>-6.1381157715928447E-2</v>
      </c>
      <c r="J62" s="263">
        <f t="shared" si="2"/>
        <v>-0.11904323827046914</v>
      </c>
    </row>
    <row r="63" spans="1:10" x14ac:dyDescent="0.2">
      <c r="A63" s="267"/>
      <c r="B63" s="260" t="s">
        <v>145</v>
      </c>
      <c r="C63" s="268">
        <v>27709</v>
      </c>
      <c r="D63" s="268">
        <v>4491</v>
      </c>
      <c r="G63" s="267"/>
      <c r="H63" s="260" t="s">
        <v>147</v>
      </c>
      <c r="I63" s="263">
        <f t="shared" si="2"/>
        <v>-0.10270721925133686</v>
      </c>
      <c r="J63" s="263">
        <f t="shared" si="2"/>
        <v>-8.2849399922570677E-2</v>
      </c>
    </row>
    <row r="64" spans="1:10" x14ac:dyDescent="0.2">
      <c r="A64" s="267"/>
      <c r="B64" s="260" t="s">
        <v>146</v>
      </c>
      <c r="C64" s="268">
        <v>28733</v>
      </c>
      <c r="D64" s="268">
        <v>4788</v>
      </c>
      <c r="G64" s="267"/>
      <c r="H64" s="260" t="s">
        <v>148</v>
      </c>
      <c r="I64" s="263">
        <f t="shared" si="2"/>
        <v>-9.2131328548696101E-2</v>
      </c>
      <c r="J64" s="263">
        <f t="shared" si="2"/>
        <v>-5.5339805825242672E-2</v>
      </c>
    </row>
    <row r="65" spans="1:10" x14ac:dyDescent="0.2">
      <c r="A65" s="267"/>
      <c r="B65" s="260" t="s">
        <v>147</v>
      </c>
      <c r="C65" s="268">
        <v>26847</v>
      </c>
      <c r="D65" s="268">
        <v>4738</v>
      </c>
      <c r="G65" s="267"/>
      <c r="H65" s="260" t="s">
        <v>149</v>
      </c>
      <c r="I65" s="263">
        <f t="shared" si="2"/>
        <v>-0.12145338292705421</v>
      </c>
      <c r="J65" s="263">
        <f t="shared" si="2"/>
        <v>-7.5740740740740775E-2</v>
      </c>
    </row>
    <row r="66" spans="1:10" x14ac:dyDescent="0.2">
      <c r="A66" s="267"/>
      <c r="B66" s="260" t="s">
        <v>148</v>
      </c>
      <c r="C66" s="268">
        <v>27956</v>
      </c>
      <c r="D66" s="268">
        <v>4865</v>
      </c>
      <c r="G66" s="267"/>
      <c r="H66" s="260" t="s">
        <v>150</v>
      </c>
      <c r="I66" s="263"/>
      <c r="J66" s="263"/>
    </row>
    <row r="67" spans="1:10" x14ac:dyDescent="0.2">
      <c r="A67" s="267"/>
      <c r="B67" s="260" t="s">
        <v>149</v>
      </c>
      <c r="C67" s="268">
        <v>28580</v>
      </c>
      <c r="D67" s="268">
        <v>4991</v>
      </c>
      <c r="G67" s="269"/>
      <c r="H67" s="260" t="s">
        <v>151</v>
      </c>
      <c r="I67" s="263"/>
      <c r="J67" s="263"/>
    </row>
    <row r="68" spans="1:10" x14ac:dyDescent="0.2">
      <c r="A68" s="267"/>
      <c r="B68" s="260" t="s">
        <v>150</v>
      </c>
      <c r="C68" s="268"/>
      <c r="D68" s="268"/>
    </row>
    <row r="69" spans="1:10" x14ac:dyDescent="0.2">
      <c r="A69" s="269"/>
      <c r="B69" s="260" t="s">
        <v>151</v>
      </c>
      <c r="C69" s="268"/>
      <c r="D69" s="268"/>
    </row>
    <row r="159" spans="2:2" x14ac:dyDescent="0.2">
      <c r="B159" s="412"/>
    </row>
  </sheetData>
  <mergeCells count="11">
    <mergeCell ref="H1:I1"/>
    <mergeCell ref="A10:A21"/>
    <mergeCell ref="G20:G31"/>
    <mergeCell ref="L21:Q23"/>
    <mergeCell ref="A22:A33"/>
    <mergeCell ref="G32:G43"/>
    <mergeCell ref="A34:A45"/>
    <mergeCell ref="G44:G55"/>
    <mergeCell ref="A46:A57"/>
    <mergeCell ref="G56:G67"/>
    <mergeCell ref="A58:A69"/>
  </mergeCells>
  <hyperlinks>
    <hyperlink ref="H1:I1" location="Index!A1" display="Regresar al Índice" xr:uid="{3E88612F-A264-48D4-8F13-7FDCC50DC15D}"/>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Hoja168"/>
  <dimension ref="A1:I880"/>
  <sheetViews>
    <sheetView workbookViewId="0"/>
  </sheetViews>
  <sheetFormatPr baseColWidth="10" defaultRowHeight="14.25" x14ac:dyDescent="0.2"/>
  <cols>
    <col min="1" max="1" width="41.7109375" style="13" customWidth="1"/>
    <col min="2" max="2" width="32.7109375" style="13" customWidth="1"/>
    <col min="3" max="3" width="50.7109375" style="13" customWidth="1"/>
    <col min="4" max="4" width="15.7109375" style="13" customWidth="1"/>
    <col min="5" max="5" width="11.7109375" style="13" customWidth="1"/>
    <col min="6" max="6" width="15.7109375" style="13" customWidth="1"/>
    <col min="7" max="7" width="11.7109375" style="13" customWidth="1"/>
    <col min="8" max="8" width="5.7109375" style="13" customWidth="1"/>
    <col min="9" max="9" width="11.7109375" style="13" customWidth="1"/>
    <col min="10" max="16384" width="11.42578125" style="13"/>
  </cols>
  <sheetData>
    <row r="1" spans="1:9" ht="15" x14ac:dyDescent="0.25">
      <c r="A1" s="63" t="s">
        <v>1335</v>
      </c>
      <c r="B1" s="13" t="s">
        <v>54</v>
      </c>
      <c r="C1" s="13" t="s">
        <v>54</v>
      </c>
      <c r="D1" s="13" t="s">
        <v>54</v>
      </c>
      <c r="E1" s="13" t="s">
        <v>54</v>
      </c>
      <c r="F1" s="13" t="s">
        <v>54</v>
      </c>
      <c r="G1" s="13" t="s">
        <v>54</v>
      </c>
      <c r="H1" s="410" t="s">
        <v>38</v>
      </c>
      <c r="I1" s="410"/>
    </row>
    <row r="2" spans="1:9" x14ac:dyDescent="0.2">
      <c r="A2" s="13" t="s">
        <v>152</v>
      </c>
      <c r="B2" s="13" t="s">
        <v>54</v>
      </c>
      <c r="C2" s="13" t="s">
        <v>54</v>
      </c>
      <c r="D2" s="13" t="s">
        <v>54</v>
      </c>
      <c r="E2" s="13" t="s">
        <v>54</v>
      </c>
      <c r="F2" s="13" t="s">
        <v>54</v>
      </c>
      <c r="G2" s="13" t="s">
        <v>54</v>
      </c>
      <c r="H2" s="13" t="s">
        <v>54</v>
      </c>
    </row>
    <row r="6" spans="1:9" x14ac:dyDescent="0.2">
      <c r="A6" s="13" t="s">
        <v>704</v>
      </c>
      <c r="B6" s="13" t="s">
        <v>705</v>
      </c>
      <c r="C6" s="13" t="s">
        <v>311</v>
      </c>
      <c r="D6" s="13" t="s">
        <v>1139</v>
      </c>
      <c r="E6" s="13" t="s">
        <v>1141</v>
      </c>
      <c r="F6" s="13" t="s">
        <v>992</v>
      </c>
      <c r="G6" s="13" t="s">
        <v>1140</v>
      </c>
      <c r="H6" s="13" t="s">
        <v>403</v>
      </c>
      <c r="I6" s="13" t="s">
        <v>139</v>
      </c>
    </row>
    <row r="7" spans="1:9" x14ac:dyDescent="0.2">
      <c r="A7" s="13" t="s">
        <v>577</v>
      </c>
      <c r="B7" s="13" t="s">
        <v>57</v>
      </c>
      <c r="C7" s="13" t="s">
        <v>408</v>
      </c>
      <c r="D7" s="13">
        <v>30885</v>
      </c>
      <c r="E7" s="13">
        <v>4.6038401855548097E-2</v>
      </c>
      <c r="F7" s="13">
        <v>28549</v>
      </c>
      <c r="G7" s="13">
        <v>4.2677202549659801E-2</v>
      </c>
      <c r="H7" s="13">
        <v>2336</v>
      </c>
      <c r="I7" s="13">
        <v>8.1824232022137409</v>
      </c>
    </row>
    <row r="8" spans="1:9" x14ac:dyDescent="0.2">
      <c r="A8" s="13" t="s">
        <v>717</v>
      </c>
      <c r="B8" s="13" t="s">
        <v>153</v>
      </c>
      <c r="C8" s="13" t="s">
        <v>409</v>
      </c>
      <c r="D8" s="13">
        <v>101760</v>
      </c>
      <c r="E8" s="13">
        <v>0.23770369262969099</v>
      </c>
      <c r="F8" s="13">
        <v>99883</v>
      </c>
      <c r="G8" s="13">
        <v>0.236694060550911</v>
      </c>
      <c r="H8" s="13">
        <v>1877</v>
      </c>
      <c r="I8" s="13">
        <v>1.8791986624350401</v>
      </c>
    </row>
    <row r="9" spans="1:9" x14ac:dyDescent="0.2">
      <c r="A9" s="13" t="s">
        <v>717</v>
      </c>
      <c r="B9" s="13" t="s">
        <v>153</v>
      </c>
      <c r="C9" s="13" t="s">
        <v>411</v>
      </c>
      <c r="D9" s="13">
        <v>104427</v>
      </c>
      <c r="E9" s="13">
        <v>0.24393360367767999</v>
      </c>
      <c r="F9" s="13">
        <v>102700</v>
      </c>
      <c r="G9" s="13">
        <v>0.24336954255057</v>
      </c>
      <c r="H9" s="13">
        <v>1727</v>
      </c>
      <c r="I9" s="13">
        <v>1.68159688412852</v>
      </c>
    </row>
    <row r="10" spans="1:9" x14ac:dyDescent="0.2">
      <c r="A10" s="13" t="s">
        <v>577</v>
      </c>
      <c r="B10" s="13" t="s">
        <v>57</v>
      </c>
      <c r="C10" s="13" t="s">
        <v>404</v>
      </c>
      <c r="D10" s="13">
        <v>178668</v>
      </c>
      <c r="E10" s="13">
        <v>0.26632958338115797</v>
      </c>
      <c r="F10" s="13">
        <v>177561</v>
      </c>
      <c r="G10" s="13">
        <v>0.265431600473577</v>
      </c>
      <c r="H10" s="13">
        <v>1107</v>
      </c>
      <c r="I10" s="13">
        <v>0.62344771655937803</v>
      </c>
    </row>
    <row r="11" spans="1:9" x14ac:dyDescent="0.2">
      <c r="A11" s="13" t="s">
        <v>717</v>
      </c>
      <c r="B11" s="13" t="s">
        <v>153</v>
      </c>
      <c r="C11" s="13" t="s">
        <v>407</v>
      </c>
      <c r="D11" s="13">
        <v>120540</v>
      </c>
      <c r="E11" s="13">
        <v>0.28157235760203297</v>
      </c>
      <c r="F11" s="13">
        <v>119559</v>
      </c>
      <c r="G11" s="13">
        <v>0.28332053688221598</v>
      </c>
      <c r="H11" s="13">
        <v>981</v>
      </c>
      <c r="I11" s="13">
        <v>0.82051539407321805</v>
      </c>
    </row>
    <row r="12" spans="1:9" x14ac:dyDescent="0.2">
      <c r="A12" s="13" t="s">
        <v>605</v>
      </c>
      <c r="B12" s="13" t="s">
        <v>155</v>
      </c>
      <c r="C12" s="13" t="s">
        <v>411</v>
      </c>
      <c r="D12" s="13">
        <v>31495</v>
      </c>
      <c r="E12" s="13">
        <v>0.439291442917916</v>
      </c>
      <c r="F12" s="13">
        <v>30658</v>
      </c>
      <c r="G12" s="13">
        <v>0.433077651113842</v>
      </c>
      <c r="H12" s="13">
        <v>837</v>
      </c>
      <c r="I12" s="13">
        <v>2.7301193815643598</v>
      </c>
    </row>
    <row r="13" spans="1:9" x14ac:dyDescent="0.2">
      <c r="A13" s="13" t="s">
        <v>636</v>
      </c>
      <c r="B13" s="13" t="s">
        <v>156</v>
      </c>
      <c r="C13" s="13" t="s">
        <v>411</v>
      </c>
      <c r="D13" s="13">
        <v>19720</v>
      </c>
      <c r="E13" s="13">
        <v>0.15318765487722499</v>
      </c>
      <c r="F13" s="13">
        <v>18976</v>
      </c>
      <c r="G13" s="13">
        <v>0.14831836549659599</v>
      </c>
      <c r="H13" s="13">
        <v>744</v>
      </c>
      <c r="I13" s="13">
        <v>3.9207419898819502</v>
      </c>
    </row>
    <row r="14" spans="1:9" x14ac:dyDescent="0.2">
      <c r="A14" s="13" t="s">
        <v>636</v>
      </c>
      <c r="B14" s="13" t="s">
        <v>156</v>
      </c>
      <c r="C14" s="13" t="s">
        <v>409</v>
      </c>
      <c r="D14" s="13">
        <v>33457</v>
      </c>
      <c r="E14" s="13">
        <v>0.25989854813525898</v>
      </c>
      <c r="F14" s="13">
        <v>32736</v>
      </c>
      <c r="G14" s="13">
        <v>0.255867939128192</v>
      </c>
      <c r="H14" s="13">
        <v>721</v>
      </c>
      <c r="I14" s="13">
        <v>2.2024682306940302</v>
      </c>
    </row>
    <row r="15" spans="1:9" x14ac:dyDescent="0.2">
      <c r="A15" s="13" t="s">
        <v>577</v>
      </c>
      <c r="B15" s="13" t="s">
        <v>57</v>
      </c>
      <c r="C15" s="13" t="s">
        <v>405</v>
      </c>
      <c r="D15" s="13">
        <v>42295</v>
      </c>
      <c r="E15" s="13">
        <v>6.3046598882318505E-2</v>
      </c>
      <c r="F15" s="13">
        <v>41615</v>
      </c>
      <c r="G15" s="13">
        <v>6.2209246702304502E-2</v>
      </c>
      <c r="H15" s="13">
        <v>680</v>
      </c>
      <c r="I15" s="13">
        <v>1.6340261924786801</v>
      </c>
    </row>
    <row r="16" spans="1:9" x14ac:dyDescent="0.2">
      <c r="A16" s="13" t="s">
        <v>588</v>
      </c>
      <c r="B16" s="13" t="s">
        <v>163</v>
      </c>
      <c r="C16" s="13" t="s">
        <v>406</v>
      </c>
      <c r="D16" s="13">
        <v>6412</v>
      </c>
      <c r="E16" s="13">
        <v>0.77076571703329699</v>
      </c>
      <c r="F16" s="13">
        <v>5906</v>
      </c>
      <c r="G16" s="13">
        <v>0.75971186004630797</v>
      </c>
      <c r="H16" s="13">
        <v>506</v>
      </c>
      <c r="I16" s="13">
        <v>8.5675584151710105</v>
      </c>
    </row>
    <row r="17" spans="1:9" x14ac:dyDescent="0.2">
      <c r="A17" s="13" t="s">
        <v>717</v>
      </c>
      <c r="B17" s="13" t="s">
        <v>153</v>
      </c>
      <c r="C17" s="13" t="s">
        <v>408</v>
      </c>
      <c r="D17" s="13">
        <v>12643</v>
      </c>
      <c r="E17" s="13">
        <v>2.95330953804754E-2</v>
      </c>
      <c r="F17" s="13">
        <v>12150</v>
      </c>
      <c r="G17" s="13">
        <v>2.8792015014502601E-2</v>
      </c>
      <c r="H17" s="13">
        <v>493</v>
      </c>
      <c r="I17" s="13">
        <v>4.0576131687242798</v>
      </c>
    </row>
    <row r="18" spans="1:9" x14ac:dyDescent="0.2">
      <c r="A18" s="13" t="s">
        <v>635</v>
      </c>
      <c r="B18" s="13" t="s">
        <v>154</v>
      </c>
      <c r="C18" s="13" t="s">
        <v>407</v>
      </c>
      <c r="D18" s="13">
        <v>50966</v>
      </c>
      <c r="E18" s="13">
        <v>0.48082946526283998</v>
      </c>
      <c r="F18" s="13">
        <v>50477</v>
      </c>
      <c r="G18" s="13">
        <v>0.48225358033419602</v>
      </c>
      <c r="H18" s="13">
        <v>489</v>
      </c>
      <c r="I18" s="13">
        <v>0.96875804821998601</v>
      </c>
    </row>
    <row r="19" spans="1:9" x14ac:dyDescent="0.2">
      <c r="A19" s="13" t="s">
        <v>635</v>
      </c>
      <c r="B19" s="13" t="s">
        <v>154</v>
      </c>
      <c r="C19" s="13" t="s">
        <v>404</v>
      </c>
      <c r="D19" s="13">
        <v>7683</v>
      </c>
      <c r="E19" s="13">
        <v>7.2483867315747796E-2</v>
      </c>
      <c r="F19" s="13">
        <v>7211</v>
      </c>
      <c r="G19" s="13">
        <v>6.8893368619170905E-2</v>
      </c>
      <c r="H19" s="13">
        <v>472</v>
      </c>
      <c r="I19" s="13">
        <v>6.5455554014699704</v>
      </c>
    </row>
    <row r="20" spans="1:9" x14ac:dyDescent="0.2">
      <c r="A20" s="13" t="s">
        <v>717</v>
      </c>
      <c r="B20" s="13" t="s">
        <v>153</v>
      </c>
      <c r="C20" s="13" t="s">
        <v>404</v>
      </c>
      <c r="D20" s="13">
        <v>39075</v>
      </c>
      <c r="E20" s="13">
        <v>9.1276255793093106E-2</v>
      </c>
      <c r="F20" s="13">
        <v>38604</v>
      </c>
      <c r="G20" s="13">
        <v>9.14804072115111E-2</v>
      </c>
      <c r="H20" s="13">
        <v>471</v>
      </c>
      <c r="I20" s="13">
        <v>1.2200808206403599</v>
      </c>
    </row>
    <row r="21" spans="1:9" x14ac:dyDescent="0.2">
      <c r="A21" s="13" t="s">
        <v>608</v>
      </c>
      <c r="B21" s="13" t="s">
        <v>167</v>
      </c>
      <c r="C21" s="13" t="s">
        <v>407</v>
      </c>
      <c r="D21" s="13">
        <v>46679</v>
      </c>
      <c r="E21" s="13">
        <v>0.75172313836640003</v>
      </c>
      <c r="F21" s="13">
        <v>46236</v>
      </c>
      <c r="G21" s="13">
        <v>0.75169487392088996</v>
      </c>
      <c r="H21" s="13">
        <v>443</v>
      </c>
      <c r="I21" s="13">
        <v>0.958127865732328</v>
      </c>
    </row>
    <row r="22" spans="1:9" x14ac:dyDescent="0.2">
      <c r="A22" s="13" t="s">
        <v>717</v>
      </c>
      <c r="B22" s="13" t="s">
        <v>153</v>
      </c>
      <c r="C22" s="13" t="s">
        <v>405</v>
      </c>
      <c r="D22" s="13">
        <v>41134</v>
      </c>
      <c r="E22" s="13">
        <v>9.6085924652414403E-2</v>
      </c>
      <c r="F22" s="13">
        <v>40817</v>
      </c>
      <c r="G22" s="13">
        <v>9.6724582456539504E-2</v>
      </c>
      <c r="H22" s="13">
        <v>317</v>
      </c>
      <c r="I22" s="13">
        <v>0.77663718548644001</v>
      </c>
    </row>
    <row r="23" spans="1:9" x14ac:dyDescent="0.2">
      <c r="A23" s="13" t="s">
        <v>623</v>
      </c>
      <c r="B23" s="13" t="s">
        <v>164</v>
      </c>
      <c r="C23" s="13" t="s">
        <v>406</v>
      </c>
      <c r="D23" s="13">
        <v>3601</v>
      </c>
      <c r="E23" s="13">
        <v>0.48090277777777801</v>
      </c>
      <c r="F23" s="13">
        <v>3306</v>
      </c>
      <c r="G23" s="13">
        <v>0.46147403685092098</v>
      </c>
      <c r="H23" s="13">
        <v>295</v>
      </c>
      <c r="I23" s="13">
        <v>8.9231699939504008</v>
      </c>
    </row>
    <row r="24" spans="1:9" x14ac:dyDescent="0.2">
      <c r="A24" s="13" t="s">
        <v>605</v>
      </c>
      <c r="B24" s="13" t="s">
        <v>155</v>
      </c>
      <c r="C24" s="13" t="s">
        <v>404</v>
      </c>
      <c r="D24" s="13">
        <v>9575</v>
      </c>
      <c r="E24" s="13">
        <v>0.13355185159355601</v>
      </c>
      <c r="F24" s="13">
        <v>9299</v>
      </c>
      <c r="G24" s="13">
        <v>0.131358506024777</v>
      </c>
      <c r="H24" s="13">
        <v>276</v>
      </c>
      <c r="I24" s="13">
        <v>2.9680610818367601</v>
      </c>
    </row>
    <row r="25" spans="1:9" x14ac:dyDescent="0.2">
      <c r="A25" s="13" t="s">
        <v>643</v>
      </c>
      <c r="B25" s="13" t="s">
        <v>213</v>
      </c>
      <c r="C25" s="13" t="s">
        <v>406</v>
      </c>
      <c r="D25" s="13">
        <v>710</v>
      </c>
      <c r="E25" s="13">
        <v>0.93421052631578905</v>
      </c>
      <c r="F25" s="13">
        <v>466</v>
      </c>
      <c r="G25" s="13">
        <v>0.90135396518375199</v>
      </c>
      <c r="H25" s="13">
        <v>244</v>
      </c>
      <c r="I25" s="13">
        <v>52.3605150214592</v>
      </c>
    </row>
    <row r="26" spans="1:9" x14ac:dyDescent="0.2">
      <c r="A26" s="13" t="s">
        <v>727</v>
      </c>
      <c r="B26" s="13" t="s">
        <v>160</v>
      </c>
      <c r="C26" s="13" t="s">
        <v>406</v>
      </c>
      <c r="D26" s="13">
        <v>2986</v>
      </c>
      <c r="E26" s="13">
        <v>0.45811598649892599</v>
      </c>
      <c r="F26" s="13">
        <v>2746</v>
      </c>
      <c r="G26" s="13">
        <v>0.44112449799196801</v>
      </c>
      <c r="H26" s="13">
        <v>240</v>
      </c>
      <c r="I26" s="13">
        <v>8.7399854333576101</v>
      </c>
    </row>
    <row r="27" spans="1:9" x14ac:dyDescent="0.2">
      <c r="A27" s="13" t="s">
        <v>635</v>
      </c>
      <c r="B27" s="13" t="s">
        <v>154</v>
      </c>
      <c r="C27" s="13" t="s">
        <v>408</v>
      </c>
      <c r="D27" s="13">
        <v>12346</v>
      </c>
      <c r="E27" s="13">
        <v>0.11647609343748801</v>
      </c>
      <c r="F27" s="13">
        <v>12120</v>
      </c>
      <c r="G27" s="13">
        <v>0.11579359695803</v>
      </c>
      <c r="H27" s="13">
        <v>226</v>
      </c>
      <c r="I27" s="13">
        <v>1.8646864686468601</v>
      </c>
    </row>
    <row r="28" spans="1:9" x14ac:dyDescent="0.2">
      <c r="A28" s="13" t="s">
        <v>591</v>
      </c>
      <c r="B28" s="13" t="s">
        <v>162</v>
      </c>
      <c r="C28" s="13" t="s">
        <v>406</v>
      </c>
      <c r="D28" s="13">
        <v>3158</v>
      </c>
      <c r="E28" s="13">
        <v>9.0443050663000804E-2</v>
      </c>
      <c r="F28" s="13">
        <v>2956</v>
      </c>
      <c r="G28" s="13">
        <v>8.4221323152316396E-2</v>
      </c>
      <c r="H28" s="13">
        <v>202</v>
      </c>
      <c r="I28" s="13">
        <v>6.8335588633288102</v>
      </c>
    </row>
    <row r="29" spans="1:9" x14ac:dyDescent="0.2">
      <c r="A29" s="13" t="s">
        <v>717</v>
      </c>
      <c r="B29" s="13" t="s">
        <v>153</v>
      </c>
      <c r="C29" s="13" t="s">
        <v>406</v>
      </c>
      <c r="D29" s="13">
        <v>5895</v>
      </c>
      <c r="E29" s="13">
        <v>1.3770275825982999E-2</v>
      </c>
      <c r="F29" s="13">
        <v>5697</v>
      </c>
      <c r="G29" s="13">
        <v>1.35002559290224E-2</v>
      </c>
      <c r="H29" s="13">
        <v>198</v>
      </c>
      <c r="I29" s="13">
        <v>3.4755134281200699</v>
      </c>
    </row>
    <row r="30" spans="1:9" x14ac:dyDescent="0.2">
      <c r="A30" s="13" t="s">
        <v>601</v>
      </c>
      <c r="B30" s="13" t="s">
        <v>158</v>
      </c>
      <c r="C30" s="13" t="s">
        <v>407</v>
      </c>
      <c r="D30" s="13">
        <v>9468</v>
      </c>
      <c r="E30" s="13">
        <v>0.43417251341312402</v>
      </c>
      <c r="F30" s="13">
        <v>9274</v>
      </c>
      <c r="G30" s="13">
        <v>0.43074779377612599</v>
      </c>
      <c r="H30" s="13">
        <v>194</v>
      </c>
      <c r="I30" s="13">
        <v>2.0918697433685498</v>
      </c>
    </row>
    <row r="31" spans="1:9" x14ac:dyDescent="0.2">
      <c r="A31" s="13" t="s">
        <v>649</v>
      </c>
      <c r="B31" s="13" t="s">
        <v>254</v>
      </c>
      <c r="C31" s="13" t="s">
        <v>407</v>
      </c>
      <c r="D31" s="13">
        <v>2935</v>
      </c>
      <c r="E31" s="13">
        <v>0.41731835632020498</v>
      </c>
      <c r="F31" s="13">
        <v>2749</v>
      </c>
      <c r="G31" s="13">
        <v>0.41294877572480099</v>
      </c>
      <c r="H31" s="13">
        <v>186</v>
      </c>
      <c r="I31" s="13">
        <v>6.7660967624590702</v>
      </c>
    </row>
    <row r="32" spans="1:9" x14ac:dyDescent="0.2">
      <c r="A32" s="13" t="s">
        <v>649</v>
      </c>
      <c r="B32" s="13" t="s">
        <v>254</v>
      </c>
      <c r="C32" s="13" t="s">
        <v>406</v>
      </c>
      <c r="D32" s="13">
        <v>1685</v>
      </c>
      <c r="E32" s="13">
        <v>0.23958481444618199</v>
      </c>
      <c r="F32" s="13">
        <v>1503</v>
      </c>
      <c r="G32" s="13">
        <v>0.225777377196936</v>
      </c>
      <c r="H32" s="13">
        <v>182</v>
      </c>
      <c r="I32" s="13">
        <v>12.109115103127101</v>
      </c>
    </row>
    <row r="33" spans="1:9" x14ac:dyDescent="0.2">
      <c r="A33" s="13" t="s">
        <v>577</v>
      </c>
      <c r="B33" s="13" t="s">
        <v>57</v>
      </c>
      <c r="C33" s="13" t="s">
        <v>409</v>
      </c>
      <c r="D33" s="13">
        <v>150504</v>
      </c>
      <c r="E33" s="13">
        <v>0.224347211684229</v>
      </c>
      <c r="F33" s="13">
        <v>150323</v>
      </c>
      <c r="G33" s="13">
        <v>0.22471417979167399</v>
      </c>
      <c r="H33" s="13">
        <v>181</v>
      </c>
      <c r="I33" s="13">
        <v>0.120407389421451</v>
      </c>
    </row>
    <row r="34" spans="1:9" x14ac:dyDescent="0.2">
      <c r="A34" s="13" t="s">
        <v>636</v>
      </c>
      <c r="B34" s="13" t="s">
        <v>156</v>
      </c>
      <c r="C34" s="13" t="s">
        <v>407</v>
      </c>
      <c r="D34" s="13">
        <v>40991</v>
      </c>
      <c r="E34" s="13">
        <v>0.31842368970954898</v>
      </c>
      <c r="F34" s="13">
        <v>40812</v>
      </c>
      <c r="G34" s="13">
        <v>0.31899078481487603</v>
      </c>
      <c r="H34" s="13">
        <v>179</v>
      </c>
      <c r="I34" s="13">
        <v>0.43859649122805999</v>
      </c>
    </row>
    <row r="35" spans="1:9" x14ac:dyDescent="0.2">
      <c r="A35" s="13" t="s">
        <v>617</v>
      </c>
      <c r="B35" s="13" t="s">
        <v>249</v>
      </c>
      <c r="C35" s="13" t="s">
        <v>406</v>
      </c>
      <c r="D35" s="13">
        <v>1574</v>
      </c>
      <c r="E35" s="13">
        <v>0.57655677655677695</v>
      </c>
      <c r="F35" s="13">
        <v>1408</v>
      </c>
      <c r="G35" s="13">
        <v>0.553459119496855</v>
      </c>
      <c r="H35" s="13">
        <v>166</v>
      </c>
      <c r="I35" s="13">
        <v>11.7897727272727</v>
      </c>
    </row>
    <row r="36" spans="1:9" x14ac:dyDescent="0.2">
      <c r="A36" s="13" t="s">
        <v>719</v>
      </c>
      <c r="B36" s="13" t="s">
        <v>165</v>
      </c>
      <c r="C36" s="13" t="s">
        <v>411</v>
      </c>
      <c r="D36" s="13">
        <v>3716</v>
      </c>
      <c r="E36" s="13">
        <v>0.119408740359897</v>
      </c>
      <c r="F36" s="13">
        <v>3553</v>
      </c>
      <c r="G36" s="13">
        <v>0.115465860713009</v>
      </c>
      <c r="H36" s="13">
        <v>163</v>
      </c>
      <c r="I36" s="13">
        <v>4.5876723895299696</v>
      </c>
    </row>
    <row r="37" spans="1:9" x14ac:dyDescent="0.2">
      <c r="A37" s="13" t="s">
        <v>621</v>
      </c>
      <c r="B37" s="13" t="s">
        <v>171</v>
      </c>
      <c r="C37" s="13" t="s">
        <v>406</v>
      </c>
      <c r="D37" s="13">
        <v>7840</v>
      </c>
      <c r="E37" s="13">
        <v>0.55662051828185999</v>
      </c>
      <c r="F37" s="13">
        <v>7679</v>
      </c>
      <c r="G37" s="13">
        <v>0.55272439357949998</v>
      </c>
      <c r="H37" s="13">
        <v>161</v>
      </c>
      <c r="I37" s="13">
        <v>2.09662716499543</v>
      </c>
    </row>
    <row r="38" spans="1:9" x14ac:dyDescent="0.2">
      <c r="A38" s="13" t="s">
        <v>635</v>
      </c>
      <c r="B38" s="13" t="s">
        <v>154</v>
      </c>
      <c r="C38" s="13" t="s">
        <v>411</v>
      </c>
      <c r="D38" s="13">
        <v>7610</v>
      </c>
      <c r="E38" s="13">
        <v>7.1795162081587996E-2</v>
      </c>
      <c r="F38" s="13">
        <v>7453</v>
      </c>
      <c r="G38" s="13">
        <v>7.1205418987474803E-2</v>
      </c>
      <c r="H38" s="13">
        <v>157</v>
      </c>
      <c r="I38" s="13">
        <v>2.1065342814973902</v>
      </c>
    </row>
    <row r="39" spans="1:9" x14ac:dyDescent="0.2">
      <c r="A39" s="13" t="s">
        <v>554</v>
      </c>
      <c r="B39" s="13" t="s">
        <v>272</v>
      </c>
      <c r="C39" s="13" t="s">
        <v>406</v>
      </c>
      <c r="D39" s="13">
        <v>810</v>
      </c>
      <c r="E39" s="13">
        <v>0.213045765386639</v>
      </c>
      <c r="F39" s="13">
        <v>669</v>
      </c>
      <c r="G39" s="13">
        <v>0.185369908561929</v>
      </c>
      <c r="H39" s="13">
        <v>141</v>
      </c>
      <c r="I39" s="13">
        <v>21.076233183856498</v>
      </c>
    </row>
    <row r="40" spans="1:9" x14ac:dyDescent="0.2">
      <c r="A40" s="13" t="s">
        <v>608</v>
      </c>
      <c r="B40" s="13" t="s">
        <v>167</v>
      </c>
      <c r="C40" s="13" t="s">
        <v>408</v>
      </c>
      <c r="D40" s="13">
        <v>5205</v>
      </c>
      <c r="E40" s="13">
        <v>8.3821824272094794E-2</v>
      </c>
      <c r="F40" s="13">
        <v>5070</v>
      </c>
      <c r="G40" s="13">
        <v>8.2426961908013505E-2</v>
      </c>
      <c r="H40" s="13">
        <v>135</v>
      </c>
      <c r="I40" s="13">
        <v>2.6627218934911299</v>
      </c>
    </row>
    <row r="41" spans="1:9" x14ac:dyDescent="0.2">
      <c r="A41" s="13" t="s">
        <v>644</v>
      </c>
      <c r="B41" s="13" t="s">
        <v>183</v>
      </c>
      <c r="C41" s="13" t="s">
        <v>406</v>
      </c>
      <c r="D41" s="13">
        <v>3873</v>
      </c>
      <c r="E41" s="13">
        <v>0.57225177304964503</v>
      </c>
      <c r="F41" s="13">
        <v>3756</v>
      </c>
      <c r="G41" s="13">
        <v>0.56328734253149404</v>
      </c>
      <c r="H41" s="13">
        <v>117</v>
      </c>
      <c r="I41" s="13">
        <v>3.1150159744409001</v>
      </c>
    </row>
    <row r="42" spans="1:9" x14ac:dyDescent="0.2">
      <c r="A42" s="13" t="s">
        <v>631</v>
      </c>
      <c r="B42" s="13" t="s">
        <v>270</v>
      </c>
      <c r="C42" s="13" t="s">
        <v>407</v>
      </c>
      <c r="D42" s="13">
        <v>10904</v>
      </c>
      <c r="E42" s="13">
        <v>0.28619422572178499</v>
      </c>
      <c r="F42" s="13">
        <v>10791</v>
      </c>
      <c r="G42" s="13">
        <v>0.28552151135100801</v>
      </c>
      <c r="H42" s="13">
        <v>113</v>
      </c>
      <c r="I42" s="13">
        <v>1.0471689370771899</v>
      </c>
    </row>
    <row r="43" spans="1:9" x14ac:dyDescent="0.2">
      <c r="A43" s="13" t="s">
        <v>605</v>
      </c>
      <c r="B43" s="13" t="s">
        <v>155</v>
      </c>
      <c r="C43" s="13" t="s">
        <v>408</v>
      </c>
      <c r="D43" s="13">
        <v>4018</v>
      </c>
      <c r="E43" s="13">
        <v>5.6042959760094803E-2</v>
      </c>
      <c r="F43" s="13">
        <v>3906</v>
      </c>
      <c r="G43" s="13">
        <v>5.5176505487985798E-2</v>
      </c>
      <c r="H43" s="13">
        <v>112</v>
      </c>
      <c r="I43" s="13">
        <v>2.8673835125448099</v>
      </c>
    </row>
    <row r="44" spans="1:9" x14ac:dyDescent="0.2">
      <c r="A44" s="13" t="s">
        <v>553</v>
      </c>
      <c r="B44" s="13" t="s">
        <v>266</v>
      </c>
      <c r="C44" s="13" t="s">
        <v>407</v>
      </c>
      <c r="D44" s="13">
        <v>1102</v>
      </c>
      <c r="E44" s="13">
        <v>9.3192389006342496E-2</v>
      </c>
      <c r="F44" s="13">
        <v>993</v>
      </c>
      <c r="G44" s="13">
        <v>8.4726962457337907E-2</v>
      </c>
      <c r="H44" s="13">
        <v>109</v>
      </c>
      <c r="I44" s="13">
        <v>10.976837865055399</v>
      </c>
    </row>
    <row r="45" spans="1:9" x14ac:dyDescent="0.2">
      <c r="A45" s="13" t="s">
        <v>719</v>
      </c>
      <c r="B45" s="13" t="s">
        <v>165</v>
      </c>
      <c r="C45" s="13" t="s">
        <v>404</v>
      </c>
      <c r="D45" s="13">
        <v>4101</v>
      </c>
      <c r="E45" s="13">
        <v>0.13178020565552701</v>
      </c>
      <c r="F45" s="13">
        <v>3999</v>
      </c>
      <c r="G45" s="13">
        <v>0.12996002729843001</v>
      </c>
      <c r="H45" s="13">
        <v>102</v>
      </c>
      <c r="I45" s="13">
        <v>2.5506376594148601</v>
      </c>
    </row>
    <row r="46" spans="1:9" x14ac:dyDescent="0.2">
      <c r="A46" s="13" t="s">
        <v>608</v>
      </c>
      <c r="B46" s="13" t="s">
        <v>167</v>
      </c>
      <c r="C46" s="13" t="s">
        <v>405</v>
      </c>
      <c r="D46" s="13">
        <v>2679</v>
      </c>
      <c r="E46" s="13">
        <v>4.3142875547539303E-2</v>
      </c>
      <c r="F46" s="13">
        <v>2583</v>
      </c>
      <c r="G46" s="13">
        <v>4.1993854557869602E-2</v>
      </c>
      <c r="H46" s="13">
        <v>96</v>
      </c>
      <c r="I46" s="13">
        <v>3.7166085946573699</v>
      </c>
    </row>
    <row r="47" spans="1:9" x14ac:dyDescent="0.2">
      <c r="A47" s="13" t="s">
        <v>635</v>
      </c>
      <c r="B47" s="13" t="s">
        <v>154</v>
      </c>
      <c r="C47" s="13" t="s">
        <v>409</v>
      </c>
      <c r="D47" s="13">
        <v>16510</v>
      </c>
      <c r="E47" s="13">
        <v>0.155760594739424</v>
      </c>
      <c r="F47" s="13">
        <v>16415</v>
      </c>
      <c r="G47" s="13">
        <v>0.156827714031853</v>
      </c>
      <c r="H47" s="13">
        <v>95</v>
      </c>
      <c r="I47" s="13">
        <v>0.57873895826987498</v>
      </c>
    </row>
    <row r="48" spans="1:9" x14ac:dyDescent="0.2">
      <c r="A48" s="13" t="s">
        <v>648</v>
      </c>
      <c r="B48" s="13" t="s">
        <v>159</v>
      </c>
      <c r="C48" s="13" t="s">
        <v>407</v>
      </c>
      <c r="D48" s="13">
        <v>6771</v>
      </c>
      <c r="E48" s="13">
        <v>0.52799438552713696</v>
      </c>
      <c r="F48" s="13">
        <v>6682</v>
      </c>
      <c r="G48" s="13">
        <v>0.52647336905137099</v>
      </c>
      <c r="H48" s="13">
        <v>89</v>
      </c>
      <c r="I48" s="13">
        <v>1.33193654594432</v>
      </c>
    </row>
    <row r="49" spans="1:9" x14ac:dyDescent="0.2">
      <c r="A49" s="13" t="s">
        <v>721</v>
      </c>
      <c r="B49" s="13" t="s">
        <v>259</v>
      </c>
      <c r="C49" s="13" t="s">
        <v>406</v>
      </c>
      <c r="D49" s="13">
        <v>394</v>
      </c>
      <c r="E49" s="13">
        <v>0.19553349875930501</v>
      </c>
      <c r="F49" s="13">
        <v>307</v>
      </c>
      <c r="G49" s="13">
        <v>0.15759753593429199</v>
      </c>
      <c r="H49" s="13">
        <v>87</v>
      </c>
      <c r="I49" s="13">
        <v>28.338762214983699</v>
      </c>
    </row>
    <row r="50" spans="1:9" x14ac:dyDescent="0.2">
      <c r="A50" s="13" t="s">
        <v>631</v>
      </c>
      <c r="B50" s="13" t="s">
        <v>270</v>
      </c>
      <c r="C50" s="13" t="s">
        <v>405</v>
      </c>
      <c r="D50" s="13">
        <v>4259</v>
      </c>
      <c r="E50" s="13">
        <v>0.111784776902887</v>
      </c>
      <c r="F50" s="13">
        <v>4179</v>
      </c>
      <c r="G50" s="13">
        <v>0.11057310684235599</v>
      </c>
      <c r="H50" s="13">
        <v>80</v>
      </c>
      <c r="I50" s="13">
        <v>1.9143335726250299</v>
      </c>
    </row>
    <row r="51" spans="1:9" x14ac:dyDescent="0.2">
      <c r="A51" s="13" t="s">
        <v>719</v>
      </c>
      <c r="B51" s="13" t="s">
        <v>165</v>
      </c>
      <c r="C51" s="13" t="s">
        <v>407</v>
      </c>
      <c r="D51" s="13">
        <v>7503</v>
      </c>
      <c r="E51" s="13">
        <v>0.241098971722365</v>
      </c>
      <c r="F51" s="13">
        <v>7428</v>
      </c>
      <c r="G51" s="13">
        <v>0.241396119723116</v>
      </c>
      <c r="H51" s="13">
        <v>75</v>
      </c>
      <c r="I51" s="13">
        <v>1.0096930533118</v>
      </c>
    </row>
    <row r="52" spans="1:9" x14ac:dyDescent="0.2">
      <c r="A52" s="13" t="s">
        <v>553</v>
      </c>
      <c r="B52" s="13" t="s">
        <v>266</v>
      </c>
      <c r="C52" s="13" t="s">
        <v>404</v>
      </c>
      <c r="D52" s="13">
        <v>1539</v>
      </c>
      <c r="E52" s="13">
        <v>0.13014799154334</v>
      </c>
      <c r="F52" s="13">
        <v>1464</v>
      </c>
      <c r="G52" s="13">
        <v>0.124914675767918</v>
      </c>
      <c r="H52" s="13">
        <v>75</v>
      </c>
      <c r="I52" s="13">
        <v>5.1229508196721296</v>
      </c>
    </row>
    <row r="53" spans="1:9" x14ac:dyDescent="0.2">
      <c r="A53" s="13" t="s">
        <v>641</v>
      </c>
      <c r="B53" s="13" t="s">
        <v>197</v>
      </c>
      <c r="C53" s="13" t="s">
        <v>407</v>
      </c>
      <c r="D53" s="13">
        <v>5431</v>
      </c>
      <c r="E53" s="13">
        <v>0.48760998383910897</v>
      </c>
      <c r="F53" s="13">
        <v>5357</v>
      </c>
      <c r="G53" s="13">
        <v>0.48523550724637698</v>
      </c>
      <c r="H53" s="13">
        <v>74</v>
      </c>
      <c r="I53" s="13">
        <v>1.38137016987119</v>
      </c>
    </row>
    <row r="54" spans="1:9" x14ac:dyDescent="0.2">
      <c r="A54" s="13" t="s">
        <v>620</v>
      </c>
      <c r="B54" s="13" t="s">
        <v>175</v>
      </c>
      <c r="C54" s="13" t="s">
        <v>406</v>
      </c>
      <c r="D54" s="13">
        <v>3549</v>
      </c>
      <c r="E54" s="13">
        <v>0.65942028985507295</v>
      </c>
      <c r="F54" s="13">
        <v>3480</v>
      </c>
      <c r="G54" s="13">
        <v>0.65623232132755005</v>
      </c>
      <c r="H54" s="13">
        <v>69</v>
      </c>
      <c r="I54" s="13">
        <v>1.9827586206896599</v>
      </c>
    </row>
    <row r="55" spans="1:9" x14ac:dyDescent="0.2">
      <c r="A55" s="13" t="s">
        <v>631</v>
      </c>
      <c r="B55" s="13" t="s">
        <v>270</v>
      </c>
      <c r="C55" s="13" t="s">
        <v>411</v>
      </c>
      <c r="D55" s="13">
        <v>2873</v>
      </c>
      <c r="E55" s="13">
        <v>7.5406824146981605E-2</v>
      </c>
      <c r="F55" s="13">
        <v>2804</v>
      </c>
      <c r="G55" s="13">
        <v>7.4191670635550599E-2</v>
      </c>
      <c r="H55" s="13">
        <v>69</v>
      </c>
      <c r="I55" s="13">
        <v>2.4607703281026998</v>
      </c>
    </row>
    <row r="56" spans="1:9" x14ac:dyDescent="0.2">
      <c r="A56" s="13" t="s">
        <v>561</v>
      </c>
      <c r="B56" s="13" t="s">
        <v>157</v>
      </c>
      <c r="C56" s="13" t="s">
        <v>404</v>
      </c>
      <c r="D56" s="13">
        <v>3835</v>
      </c>
      <c r="E56" s="13">
        <v>0.103587056344876</v>
      </c>
      <c r="F56" s="13">
        <v>3767</v>
      </c>
      <c r="G56" s="13">
        <v>0.102050768022106</v>
      </c>
      <c r="H56" s="13">
        <v>68</v>
      </c>
      <c r="I56" s="13">
        <v>1.8051499867268299</v>
      </c>
    </row>
    <row r="57" spans="1:9" x14ac:dyDescent="0.2">
      <c r="A57" s="13" t="s">
        <v>591</v>
      </c>
      <c r="B57" s="13" t="s">
        <v>162</v>
      </c>
      <c r="C57" s="13" t="s">
        <v>409</v>
      </c>
      <c r="D57" s="13">
        <v>3894</v>
      </c>
      <c r="E57" s="13">
        <v>0.1115216083856</v>
      </c>
      <c r="F57" s="13">
        <v>3828</v>
      </c>
      <c r="G57" s="13">
        <v>0.10906604364921101</v>
      </c>
      <c r="H57" s="13">
        <v>66</v>
      </c>
      <c r="I57" s="13">
        <v>1.72413793103448</v>
      </c>
    </row>
    <row r="58" spans="1:9" x14ac:dyDescent="0.2">
      <c r="A58" s="13" t="s">
        <v>559</v>
      </c>
      <c r="B58" s="13" t="s">
        <v>198</v>
      </c>
      <c r="C58" s="13" t="s">
        <v>406</v>
      </c>
      <c r="D58" s="13">
        <v>1801</v>
      </c>
      <c r="E58" s="13">
        <v>0.59933444259567403</v>
      </c>
      <c r="F58" s="13">
        <v>1737</v>
      </c>
      <c r="G58" s="13">
        <v>0.59979281767955805</v>
      </c>
      <c r="H58" s="13">
        <v>64</v>
      </c>
      <c r="I58" s="13">
        <v>3.6845135290731101</v>
      </c>
    </row>
    <row r="59" spans="1:9" x14ac:dyDescent="0.2">
      <c r="A59" s="13" t="s">
        <v>632</v>
      </c>
      <c r="B59" s="13" t="s">
        <v>262</v>
      </c>
      <c r="C59" s="13" t="s">
        <v>405</v>
      </c>
      <c r="D59" s="13">
        <v>380</v>
      </c>
      <c r="E59" s="13">
        <v>4.87867505456413E-2</v>
      </c>
      <c r="F59" s="13">
        <v>317</v>
      </c>
      <c r="G59" s="13">
        <v>4.0719332048811799E-2</v>
      </c>
      <c r="H59" s="13">
        <v>63</v>
      </c>
      <c r="I59" s="13">
        <v>19.873817034700298</v>
      </c>
    </row>
    <row r="60" spans="1:9" x14ac:dyDescent="0.2">
      <c r="A60" s="13" t="s">
        <v>729</v>
      </c>
      <c r="B60" s="13" t="s">
        <v>274</v>
      </c>
      <c r="C60" s="13" t="s">
        <v>405</v>
      </c>
      <c r="D60" s="13">
        <v>154</v>
      </c>
      <c r="E60" s="13">
        <v>3.2863849765258198E-2</v>
      </c>
      <c r="F60" s="13">
        <v>96</v>
      </c>
      <c r="G60" s="13">
        <v>2.0490928495197399E-2</v>
      </c>
      <c r="H60" s="13">
        <v>58</v>
      </c>
      <c r="I60" s="13">
        <v>60.4166666666667</v>
      </c>
    </row>
    <row r="61" spans="1:9" x14ac:dyDescent="0.2">
      <c r="A61" s="13" t="s">
        <v>719</v>
      </c>
      <c r="B61" s="13" t="s">
        <v>165</v>
      </c>
      <c r="C61" s="13" t="s">
        <v>409</v>
      </c>
      <c r="D61" s="13">
        <v>7528</v>
      </c>
      <c r="E61" s="13">
        <v>0.24190231362467901</v>
      </c>
      <c r="F61" s="13">
        <v>7472</v>
      </c>
      <c r="G61" s="13">
        <v>0.24282603750284401</v>
      </c>
      <c r="H61" s="13">
        <v>56</v>
      </c>
      <c r="I61" s="13">
        <v>0.74946466809422396</v>
      </c>
    </row>
    <row r="62" spans="1:9" x14ac:dyDescent="0.2">
      <c r="A62" s="13" t="s">
        <v>611</v>
      </c>
      <c r="B62" s="13" t="s">
        <v>193</v>
      </c>
      <c r="C62" s="13" t="s">
        <v>407</v>
      </c>
      <c r="D62" s="13">
        <v>2931</v>
      </c>
      <c r="E62" s="13">
        <v>0.18496781522150699</v>
      </c>
      <c r="F62" s="13">
        <v>2875</v>
      </c>
      <c r="G62" s="13">
        <v>0.181812432808449</v>
      </c>
      <c r="H62" s="13">
        <v>56</v>
      </c>
      <c r="I62" s="13">
        <v>1.94782608695652</v>
      </c>
    </row>
    <row r="63" spans="1:9" x14ac:dyDescent="0.2">
      <c r="A63" s="13" t="s">
        <v>605</v>
      </c>
      <c r="B63" s="13" t="s">
        <v>155</v>
      </c>
      <c r="C63" s="13" t="s">
        <v>407</v>
      </c>
      <c r="D63" s="13">
        <v>2108</v>
      </c>
      <c r="E63" s="13">
        <v>2.9402329311667499E-2</v>
      </c>
      <c r="F63" s="13">
        <v>2055</v>
      </c>
      <c r="G63" s="13">
        <v>2.9029113870407301E-2</v>
      </c>
      <c r="H63" s="13">
        <v>53</v>
      </c>
      <c r="I63" s="13">
        <v>2.57907542579074</v>
      </c>
    </row>
    <row r="64" spans="1:9" x14ac:dyDescent="0.2">
      <c r="A64" s="13" t="s">
        <v>623</v>
      </c>
      <c r="B64" s="13" t="s">
        <v>164</v>
      </c>
      <c r="C64" s="13" t="s">
        <v>407</v>
      </c>
      <c r="D64" s="13">
        <v>966</v>
      </c>
      <c r="E64" s="13">
        <v>0.12900641025640999</v>
      </c>
      <c r="F64" s="13">
        <v>913</v>
      </c>
      <c r="G64" s="13">
        <v>0.12744276940256799</v>
      </c>
      <c r="H64" s="13">
        <v>53</v>
      </c>
      <c r="I64" s="13">
        <v>5.8050383351588204</v>
      </c>
    </row>
    <row r="65" spans="1:9" x14ac:dyDescent="0.2">
      <c r="A65" s="13" t="s">
        <v>629</v>
      </c>
      <c r="B65" s="13" t="s">
        <v>189</v>
      </c>
      <c r="C65" s="13" t="s">
        <v>409</v>
      </c>
      <c r="D65" s="13">
        <v>489</v>
      </c>
      <c r="E65" s="13">
        <v>0.32730923694779102</v>
      </c>
      <c r="F65" s="13">
        <v>436</v>
      </c>
      <c r="G65" s="13">
        <v>0.30068965517241403</v>
      </c>
      <c r="H65" s="13">
        <v>53</v>
      </c>
      <c r="I65" s="13">
        <v>12.1559633027523</v>
      </c>
    </row>
    <row r="66" spans="1:9" x14ac:dyDescent="0.2">
      <c r="A66" s="13" t="s">
        <v>591</v>
      </c>
      <c r="B66" s="13" t="s">
        <v>162</v>
      </c>
      <c r="C66" s="13" t="s">
        <v>404</v>
      </c>
      <c r="D66" s="13">
        <v>2911</v>
      </c>
      <c r="E66" s="13">
        <v>8.3369132514248101E-2</v>
      </c>
      <c r="F66" s="13">
        <v>2860</v>
      </c>
      <c r="G66" s="13">
        <v>8.1486124565502305E-2</v>
      </c>
      <c r="H66" s="13">
        <v>51</v>
      </c>
      <c r="I66" s="13">
        <v>1.78321678321678</v>
      </c>
    </row>
    <row r="67" spans="1:9" x14ac:dyDescent="0.2">
      <c r="A67" s="13" t="s">
        <v>631</v>
      </c>
      <c r="B67" s="13" t="s">
        <v>270</v>
      </c>
      <c r="C67" s="13" t="s">
        <v>404</v>
      </c>
      <c r="D67" s="13">
        <v>3754</v>
      </c>
      <c r="E67" s="13">
        <v>9.8530183727034107E-2</v>
      </c>
      <c r="F67" s="13">
        <v>3704</v>
      </c>
      <c r="G67" s="13">
        <v>9.8004974334550493E-2</v>
      </c>
      <c r="H67" s="13">
        <v>50</v>
      </c>
      <c r="I67" s="13">
        <v>1.34989200863931</v>
      </c>
    </row>
    <row r="68" spans="1:9" x14ac:dyDescent="0.2">
      <c r="A68" s="13" t="s">
        <v>611</v>
      </c>
      <c r="B68" s="13" t="s">
        <v>193</v>
      </c>
      <c r="C68" s="13" t="s">
        <v>406</v>
      </c>
      <c r="D68" s="13">
        <v>7518</v>
      </c>
      <c r="E68" s="13">
        <v>0.47444149943203301</v>
      </c>
      <c r="F68" s="13">
        <v>7469</v>
      </c>
      <c r="G68" s="13">
        <v>0.472332890659584</v>
      </c>
      <c r="H68" s="13">
        <v>49</v>
      </c>
      <c r="I68" s="13">
        <v>0.65604498594189498</v>
      </c>
    </row>
    <row r="69" spans="1:9" x14ac:dyDescent="0.2">
      <c r="A69" s="13" t="s">
        <v>621</v>
      </c>
      <c r="B69" s="13" t="s">
        <v>171</v>
      </c>
      <c r="C69" s="13" t="s">
        <v>409</v>
      </c>
      <c r="D69" s="13">
        <v>1439</v>
      </c>
      <c r="E69" s="13">
        <v>0.102165424210153</v>
      </c>
      <c r="F69" s="13">
        <v>1391</v>
      </c>
      <c r="G69" s="13">
        <v>0.10012236378032099</v>
      </c>
      <c r="H69" s="13">
        <v>48</v>
      </c>
      <c r="I69" s="13">
        <v>3.4507548526240099</v>
      </c>
    </row>
    <row r="70" spans="1:9" x14ac:dyDescent="0.2">
      <c r="A70" s="13" t="s">
        <v>732</v>
      </c>
      <c r="B70" s="13" t="s">
        <v>169</v>
      </c>
      <c r="C70" s="13" t="s">
        <v>406</v>
      </c>
      <c r="D70" s="13">
        <v>723</v>
      </c>
      <c r="E70" s="13">
        <v>0.24417426545086099</v>
      </c>
      <c r="F70" s="13">
        <v>677</v>
      </c>
      <c r="G70" s="13">
        <v>0.23605299860529999</v>
      </c>
      <c r="H70" s="13">
        <v>46</v>
      </c>
      <c r="I70" s="13">
        <v>6.7946824224520004</v>
      </c>
    </row>
    <row r="71" spans="1:9" x14ac:dyDescent="0.2">
      <c r="A71" s="13" t="s">
        <v>561</v>
      </c>
      <c r="B71" s="13" t="s">
        <v>157</v>
      </c>
      <c r="C71" s="13" t="s">
        <v>405</v>
      </c>
      <c r="D71" s="13">
        <v>1797</v>
      </c>
      <c r="E71" s="13">
        <v>4.85387067149263E-2</v>
      </c>
      <c r="F71" s="13">
        <v>1751</v>
      </c>
      <c r="G71" s="13">
        <v>4.7435862704196398E-2</v>
      </c>
      <c r="H71" s="13">
        <v>46</v>
      </c>
      <c r="I71" s="13">
        <v>2.6270702455739601</v>
      </c>
    </row>
    <row r="72" spans="1:9" x14ac:dyDescent="0.2">
      <c r="A72" s="13" t="s">
        <v>640</v>
      </c>
      <c r="B72" s="13" t="s">
        <v>185</v>
      </c>
      <c r="C72" s="13" t="s">
        <v>407</v>
      </c>
      <c r="D72" s="13">
        <v>2868</v>
      </c>
      <c r="E72" s="13">
        <v>0.57040572792362798</v>
      </c>
      <c r="F72" s="13">
        <v>2824</v>
      </c>
      <c r="G72" s="13">
        <v>0.56786647898652698</v>
      </c>
      <c r="H72" s="13">
        <v>44</v>
      </c>
      <c r="I72" s="13">
        <v>1.5580736543909299</v>
      </c>
    </row>
    <row r="73" spans="1:9" x14ac:dyDescent="0.2">
      <c r="A73" s="13" t="s">
        <v>726</v>
      </c>
      <c r="B73" s="13" t="s">
        <v>238</v>
      </c>
      <c r="C73" s="13" t="s">
        <v>409</v>
      </c>
      <c r="D73" s="13">
        <v>1902</v>
      </c>
      <c r="E73" s="13">
        <v>0.28976234003656298</v>
      </c>
      <c r="F73" s="13">
        <v>1860</v>
      </c>
      <c r="G73" s="13">
        <v>0.26579022577879402</v>
      </c>
      <c r="H73" s="13">
        <v>42</v>
      </c>
      <c r="I73" s="13">
        <v>2.25806451612902</v>
      </c>
    </row>
    <row r="74" spans="1:9" x14ac:dyDescent="0.2">
      <c r="A74" s="13" t="s">
        <v>621</v>
      </c>
      <c r="B74" s="13" t="s">
        <v>171</v>
      </c>
      <c r="C74" s="13" t="s">
        <v>407</v>
      </c>
      <c r="D74" s="13">
        <v>2547</v>
      </c>
      <c r="E74" s="13">
        <v>0.180830670926518</v>
      </c>
      <c r="F74" s="13">
        <v>2505</v>
      </c>
      <c r="G74" s="13">
        <v>0.18030662923774601</v>
      </c>
      <c r="H74" s="13">
        <v>42</v>
      </c>
      <c r="I74" s="13">
        <v>1.67664670658683</v>
      </c>
    </row>
    <row r="75" spans="1:9" x14ac:dyDescent="0.2">
      <c r="A75" s="13" t="s">
        <v>605</v>
      </c>
      <c r="B75" s="13" t="s">
        <v>155</v>
      </c>
      <c r="C75" s="13" t="s">
        <v>412</v>
      </c>
      <c r="D75" s="13">
        <v>888</v>
      </c>
      <c r="E75" s="13">
        <v>1.2385800962410201E-2</v>
      </c>
      <c r="F75" s="13">
        <v>847</v>
      </c>
      <c r="G75" s="13">
        <v>1.1964797785029201E-2</v>
      </c>
      <c r="H75" s="13">
        <v>41</v>
      </c>
      <c r="I75" s="13">
        <v>4.8406139315230199</v>
      </c>
    </row>
    <row r="76" spans="1:9" x14ac:dyDescent="0.2">
      <c r="A76" s="13" t="s">
        <v>727</v>
      </c>
      <c r="B76" s="13" t="s">
        <v>160</v>
      </c>
      <c r="C76" s="13" t="s">
        <v>407</v>
      </c>
      <c r="D76" s="13">
        <v>879</v>
      </c>
      <c r="E76" s="13">
        <v>0.13485731819576599</v>
      </c>
      <c r="F76" s="13">
        <v>841</v>
      </c>
      <c r="G76" s="13">
        <v>0.135100401606426</v>
      </c>
      <c r="H76" s="13">
        <v>38</v>
      </c>
      <c r="I76" s="13">
        <v>4.5184304399524402</v>
      </c>
    </row>
    <row r="77" spans="1:9" x14ac:dyDescent="0.2">
      <c r="A77" s="13" t="s">
        <v>638</v>
      </c>
      <c r="B77" s="13" t="s">
        <v>269</v>
      </c>
      <c r="C77" s="13" t="s">
        <v>407</v>
      </c>
      <c r="D77" s="13">
        <v>1136</v>
      </c>
      <c r="E77" s="13">
        <v>0.33255269320843101</v>
      </c>
      <c r="F77" s="13">
        <v>1099</v>
      </c>
      <c r="G77" s="13">
        <v>0.32418879056047201</v>
      </c>
      <c r="H77" s="13">
        <v>37</v>
      </c>
      <c r="I77" s="13">
        <v>3.3666969972702399</v>
      </c>
    </row>
    <row r="78" spans="1:9" x14ac:dyDescent="0.2">
      <c r="A78" s="13" t="s">
        <v>582</v>
      </c>
      <c r="B78" s="13" t="s">
        <v>257</v>
      </c>
      <c r="C78" s="13" t="s">
        <v>405</v>
      </c>
      <c r="D78" s="13">
        <v>477</v>
      </c>
      <c r="E78" s="13">
        <v>0.101554183521397</v>
      </c>
      <c r="F78" s="13">
        <v>441</v>
      </c>
      <c r="G78" s="13">
        <v>9.4777562862669307E-2</v>
      </c>
      <c r="H78" s="13">
        <v>36</v>
      </c>
      <c r="I78" s="13">
        <v>8.1632653061224598</v>
      </c>
    </row>
    <row r="79" spans="1:9" x14ac:dyDescent="0.2">
      <c r="A79" s="13" t="s">
        <v>648</v>
      </c>
      <c r="B79" s="13" t="s">
        <v>159</v>
      </c>
      <c r="C79" s="13" t="s">
        <v>405</v>
      </c>
      <c r="D79" s="13">
        <v>703</v>
      </c>
      <c r="E79" s="13">
        <v>5.4819089207735497E-2</v>
      </c>
      <c r="F79" s="13">
        <v>667</v>
      </c>
      <c r="G79" s="13">
        <v>5.2552789158525098E-2</v>
      </c>
      <c r="H79" s="13">
        <v>36</v>
      </c>
      <c r="I79" s="13">
        <v>5.3973013493253497</v>
      </c>
    </row>
    <row r="80" spans="1:9" x14ac:dyDescent="0.2">
      <c r="A80" s="13" t="s">
        <v>626</v>
      </c>
      <c r="B80" s="13" t="s">
        <v>199</v>
      </c>
      <c r="C80" s="13" t="s">
        <v>404</v>
      </c>
      <c r="D80" s="13">
        <v>266</v>
      </c>
      <c r="E80" s="13">
        <v>0.24007220216606501</v>
      </c>
      <c r="F80" s="13">
        <v>230</v>
      </c>
      <c r="G80" s="13">
        <v>0.21677662582469401</v>
      </c>
      <c r="H80" s="13">
        <v>36</v>
      </c>
      <c r="I80" s="13">
        <v>15.6521739130435</v>
      </c>
    </row>
    <row r="81" spans="1:9" x14ac:dyDescent="0.2">
      <c r="A81" s="13" t="s">
        <v>586</v>
      </c>
      <c r="B81" s="13" t="s">
        <v>263</v>
      </c>
      <c r="C81" s="13" t="s">
        <v>407</v>
      </c>
      <c r="D81" s="13">
        <v>1196</v>
      </c>
      <c r="E81" s="13">
        <v>0.59032576505429402</v>
      </c>
      <c r="F81" s="13">
        <v>1161</v>
      </c>
      <c r="G81" s="13">
        <v>0.58904109589041098</v>
      </c>
      <c r="H81" s="13">
        <v>35</v>
      </c>
      <c r="I81" s="13">
        <v>3.0146425495262799</v>
      </c>
    </row>
    <row r="82" spans="1:9" x14ac:dyDescent="0.2">
      <c r="A82" s="13" t="s">
        <v>624</v>
      </c>
      <c r="B82" s="13" t="s">
        <v>166</v>
      </c>
      <c r="C82" s="13" t="s">
        <v>406</v>
      </c>
      <c r="D82" s="13">
        <v>1723</v>
      </c>
      <c r="E82" s="13">
        <v>0.61579699785561104</v>
      </c>
      <c r="F82" s="13">
        <v>1688</v>
      </c>
      <c r="G82" s="13">
        <v>0.61381818181818204</v>
      </c>
      <c r="H82" s="13">
        <v>35</v>
      </c>
      <c r="I82" s="13">
        <v>2.0734597156398098</v>
      </c>
    </row>
    <row r="83" spans="1:9" x14ac:dyDescent="0.2">
      <c r="A83" s="13" t="s">
        <v>641</v>
      </c>
      <c r="B83" s="13" t="s">
        <v>197</v>
      </c>
      <c r="C83" s="13" t="s">
        <v>405</v>
      </c>
      <c r="D83" s="13">
        <v>1102</v>
      </c>
      <c r="E83" s="13">
        <v>9.8940563835518094E-2</v>
      </c>
      <c r="F83" s="13">
        <v>1068</v>
      </c>
      <c r="G83" s="13">
        <v>9.6739130434782605E-2</v>
      </c>
      <c r="H83" s="13">
        <v>34</v>
      </c>
      <c r="I83" s="13">
        <v>3.1835205992509299</v>
      </c>
    </row>
    <row r="84" spans="1:9" x14ac:dyDescent="0.2">
      <c r="A84" s="13" t="s">
        <v>604</v>
      </c>
      <c r="B84" s="13" t="s">
        <v>173</v>
      </c>
      <c r="C84" s="13" t="s">
        <v>407</v>
      </c>
      <c r="D84" s="13">
        <v>1715</v>
      </c>
      <c r="E84" s="13">
        <v>0.36288616165890802</v>
      </c>
      <c r="F84" s="13">
        <v>1681</v>
      </c>
      <c r="G84" s="13">
        <v>0.35629504027130099</v>
      </c>
      <c r="H84" s="13">
        <v>34</v>
      </c>
      <c r="I84" s="13">
        <v>2.0226055919095902</v>
      </c>
    </row>
    <row r="85" spans="1:9" x14ac:dyDescent="0.2">
      <c r="A85" s="13" t="s">
        <v>554</v>
      </c>
      <c r="B85" s="13" t="s">
        <v>272</v>
      </c>
      <c r="C85" s="13" t="s">
        <v>407</v>
      </c>
      <c r="D85" s="13">
        <v>2376</v>
      </c>
      <c r="E85" s="13">
        <v>0.62493424513413998</v>
      </c>
      <c r="F85" s="13">
        <v>2344</v>
      </c>
      <c r="G85" s="13">
        <v>0.64948739262953703</v>
      </c>
      <c r="H85" s="13">
        <v>32</v>
      </c>
      <c r="I85" s="13">
        <v>1.3651877133105801</v>
      </c>
    </row>
    <row r="86" spans="1:9" x14ac:dyDescent="0.2">
      <c r="A86" s="13" t="s">
        <v>561</v>
      </c>
      <c r="B86" s="13" t="s">
        <v>157</v>
      </c>
      <c r="C86" s="13" t="s">
        <v>411</v>
      </c>
      <c r="D86" s="13">
        <v>3231</v>
      </c>
      <c r="E86" s="13">
        <v>8.72724326076387E-2</v>
      </c>
      <c r="F86" s="13">
        <v>3199</v>
      </c>
      <c r="G86" s="13">
        <v>8.6663235174599701E-2</v>
      </c>
      <c r="H86" s="13">
        <v>32</v>
      </c>
      <c r="I86" s="13">
        <v>1.0003125976867799</v>
      </c>
    </row>
    <row r="87" spans="1:9" x14ac:dyDescent="0.2">
      <c r="A87" s="13" t="s">
        <v>732</v>
      </c>
      <c r="B87" s="13" t="s">
        <v>169</v>
      </c>
      <c r="C87" s="13" t="s">
        <v>407</v>
      </c>
      <c r="D87" s="13">
        <v>1095</v>
      </c>
      <c r="E87" s="13">
        <v>0.36980749746707198</v>
      </c>
      <c r="F87" s="13">
        <v>1064</v>
      </c>
      <c r="G87" s="13">
        <v>0.37099023709902401</v>
      </c>
      <c r="H87" s="13">
        <v>31</v>
      </c>
      <c r="I87" s="13">
        <v>2.9135338345864601</v>
      </c>
    </row>
    <row r="88" spans="1:9" x14ac:dyDescent="0.2">
      <c r="A88" s="13" t="s">
        <v>621</v>
      </c>
      <c r="B88" s="13" t="s">
        <v>171</v>
      </c>
      <c r="C88" s="13" t="s">
        <v>404</v>
      </c>
      <c r="D88" s="13">
        <v>849</v>
      </c>
      <c r="E88" s="13">
        <v>6.0276890308839197E-2</v>
      </c>
      <c r="F88" s="13">
        <v>818</v>
      </c>
      <c r="G88" s="13">
        <v>5.8878571942705002E-2</v>
      </c>
      <c r="H88" s="13">
        <v>31</v>
      </c>
      <c r="I88" s="13">
        <v>3.78973105134475</v>
      </c>
    </row>
    <row r="89" spans="1:9" x14ac:dyDescent="0.2">
      <c r="A89" s="13" t="s">
        <v>631</v>
      </c>
      <c r="B89" s="13" t="s">
        <v>270</v>
      </c>
      <c r="C89" s="13" t="s">
        <v>406</v>
      </c>
      <c r="D89" s="13">
        <v>5999</v>
      </c>
      <c r="E89" s="13">
        <v>0.15745406824147001</v>
      </c>
      <c r="F89" s="13">
        <v>5968</v>
      </c>
      <c r="G89" s="13">
        <v>0.15790866275070101</v>
      </c>
      <c r="H89" s="13">
        <v>31</v>
      </c>
      <c r="I89" s="13">
        <v>0.51943699731904502</v>
      </c>
    </row>
    <row r="90" spans="1:9" x14ac:dyDescent="0.2">
      <c r="A90" s="13" t="s">
        <v>632</v>
      </c>
      <c r="B90" s="13" t="s">
        <v>262</v>
      </c>
      <c r="C90" s="13" t="s">
        <v>411</v>
      </c>
      <c r="D90" s="13">
        <v>397</v>
      </c>
      <c r="E90" s="13">
        <v>5.0969315701630498E-2</v>
      </c>
      <c r="F90" s="13">
        <v>366</v>
      </c>
      <c r="G90" s="13">
        <v>4.7013487475915203E-2</v>
      </c>
      <c r="H90" s="13">
        <v>31</v>
      </c>
      <c r="I90" s="13">
        <v>8.4699453551912605</v>
      </c>
    </row>
    <row r="91" spans="1:9" x14ac:dyDescent="0.2">
      <c r="A91" s="13" t="s">
        <v>642</v>
      </c>
      <c r="B91" s="13" t="s">
        <v>168</v>
      </c>
      <c r="C91" s="13" t="s">
        <v>406</v>
      </c>
      <c r="D91" s="13">
        <v>667</v>
      </c>
      <c r="E91" s="13">
        <v>0.42893890675241197</v>
      </c>
      <c r="F91" s="13">
        <v>637</v>
      </c>
      <c r="G91" s="13">
        <v>0.421296296296296</v>
      </c>
      <c r="H91" s="13">
        <v>30</v>
      </c>
      <c r="I91" s="13">
        <v>4.7095761381475798</v>
      </c>
    </row>
    <row r="92" spans="1:9" x14ac:dyDescent="0.2">
      <c r="A92" s="13" t="s">
        <v>601</v>
      </c>
      <c r="B92" s="13" t="s">
        <v>158</v>
      </c>
      <c r="C92" s="13" t="s">
        <v>405</v>
      </c>
      <c r="D92" s="13">
        <v>2301</v>
      </c>
      <c r="E92" s="13">
        <v>0.105516577245838</v>
      </c>
      <c r="F92" s="13">
        <v>2273</v>
      </c>
      <c r="G92" s="13">
        <v>0.105573618207153</v>
      </c>
      <c r="H92" s="13">
        <v>28</v>
      </c>
      <c r="I92" s="13">
        <v>1.23185217773867</v>
      </c>
    </row>
    <row r="93" spans="1:9" x14ac:dyDescent="0.2">
      <c r="A93" s="13" t="s">
        <v>601</v>
      </c>
      <c r="B93" s="13" t="s">
        <v>158</v>
      </c>
      <c r="C93" s="13" t="s">
        <v>404</v>
      </c>
      <c r="D93" s="13">
        <v>2129</v>
      </c>
      <c r="E93" s="13">
        <v>9.7629201632503299E-2</v>
      </c>
      <c r="F93" s="13">
        <v>2102</v>
      </c>
      <c r="G93" s="13">
        <v>9.7631212261960101E-2</v>
      </c>
      <c r="H93" s="13">
        <v>27</v>
      </c>
      <c r="I93" s="13">
        <v>1.2844909609895301</v>
      </c>
    </row>
    <row r="94" spans="1:9" x14ac:dyDescent="0.2">
      <c r="A94" s="13" t="s">
        <v>617</v>
      </c>
      <c r="B94" s="13" t="s">
        <v>249</v>
      </c>
      <c r="C94" s="13" t="s">
        <v>409</v>
      </c>
      <c r="D94" s="13">
        <v>255</v>
      </c>
      <c r="E94" s="13">
        <v>9.3406593406593394E-2</v>
      </c>
      <c r="F94" s="13">
        <v>228</v>
      </c>
      <c r="G94" s="13">
        <v>8.9622641509433998E-2</v>
      </c>
      <c r="H94" s="13">
        <v>27</v>
      </c>
      <c r="I94" s="13">
        <v>11.842105263157899</v>
      </c>
    </row>
    <row r="95" spans="1:9" x14ac:dyDescent="0.2">
      <c r="A95" s="13" t="s">
        <v>717</v>
      </c>
      <c r="B95" s="13" t="s">
        <v>153</v>
      </c>
      <c r="C95" s="13" t="s">
        <v>412</v>
      </c>
      <c r="D95" s="13">
        <v>2432</v>
      </c>
      <c r="E95" s="13">
        <v>5.68096875467185E-3</v>
      </c>
      <c r="F95" s="13">
        <v>2406</v>
      </c>
      <c r="G95" s="13">
        <v>5.7015298868225003E-3</v>
      </c>
      <c r="H95" s="13">
        <v>26</v>
      </c>
      <c r="I95" s="13">
        <v>1.08063175394846</v>
      </c>
    </row>
    <row r="96" spans="1:9" x14ac:dyDescent="0.2">
      <c r="A96" s="13" t="s">
        <v>588</v>
      </c>
      <c r="B96" s="13" t="s">
        <v>163</v>
      </c>
      <c r="C96" s="13" t="s">
        <v>411</v>
      </c>
      <c r="D96" s="13">
        <v>515</v>
      </c>
      <c r="E96" s="13">
        <v>6.1906479144127897E-2</v>
      </c>
      <c r="F96" s="13">
        <v>489</v>
      </c>
      <c r="G96" s="13">
        <v>6.2901980962181595E-2</v>
      </c>
      <c r="H96" s="13">
        <v>26</v>
      </c>
      <c r="I96" s="13">
        <v>5.3169734151329298</v>
      </c>
    </row>
    <row r="97" spans="1:9" x14ac:dyDescent="0.2">
      <c r="A97" s="13" t="s">
        <v>559</v>
      </c>
      <c r="B97" s="13" t="s">
        <v>198</v>
      </c>
      <c r="C97" s="13" t="s">
        <v>407</v>
      </c>
      <c r="D97" s="13">
        <v>563</v>
      </c>
      <c r="E97" s="13">
        <v>0.187354409317804</v>
      </c>
      <c r="F97" s="13">
        <v>538</v>
      </c>
      <c r="G97" s="13">
        <v>0.18577348066298299</v>
      </c>
      <c r="H97" s="13">
        <v>25</v>
      </c>
      <c r="I97" s="13">
        <v>4.6468401486988897</v>
      </c>
    </row>
    <row r="98" spans="1:9" x14ac:dyDescent="0.2">
      <c r="A98" s="13" t="s">
        <v>584</v>
      </c>
      <c r="B98" s="13" t="s">
        <v>178</v>
      </c>
      <c r="C98" s="13" t="s">
        <v>407</v>
      </c>
      <c r="D98" s="13">
        <v>886</v>
      </c>
      <c r="E98" s="13">
        <v>0.32323969354250298</v>
      </c>
      <c r="F98" s="13">
        <v>862</v>
      </c>
      <c r="G98" s="13">
        <v>0.31243204059441798</v>
      </c>
      <c r="H98" s="13">
        <v>24</v>
      </c>
      <c r="I98" s="13">
        <v>2.7842227378190199</v>
      </c>
    </row>
    <row r="99" spans="1:9" x14ac:dyDescent="0.2">
      <c r="A99" s="13" t="s">
        <v>645</v>
      </c>
      <c r="B99" s="13" t="s">
        <v>187</v>
      </c>
      <c r="C99" s="13" t="s">
        <v>406</v>
      </c>
      <c r="D99" s="13">
        <v>1348</v>
      </c>
      <c r="E99" s="13">
        <v>0.47615683504062201</v>
      </c>
      <c r="F99" s="13">
        <v>1324</v>
      </c>
      <c r="G99" s="13">
        <v>0.47660187185025199</v>
      </c>
      <c r="H99" s="13">
        <v>24</v>
      </c>
      <c r="I99" s="13">
        <v>1.8126888217522701</v>
      </c>
    </row>
    <row r="100" spans="1:9" x14ac:dyDescent="0.2">
      <c r="A100" s="13" t="s">
        <v>616</v>
      </c>
      <c r="B100" s="13" t="s">
        <v>192</v>
      </c>
      <c r="C100" s="13" t="s">
        <v>406</v>
      </c>
      <c r="D100" s="13">
        <v>1425</v>
      </c>
      <c r="E100" s="13">
        <v>0.35298488976963099</v>
      </c>
      <c r="F100" s="13">
        <v>1401</v>
      </c>
      <c r="G100" s="13">
        <v>0.34781529294935498</v>
      </c>
      <c r="H100" s="13">
        <v>24</v>
      </c>
      <c r="I100" s="13">
        <v>1.7130620985010601</v>
      </c>
    </row>
    <row r="101" spans="1:9" x14ac:dyDescent="0.2">
      <c r="A101" s="13" t="s">
        <v>621</v>
      </c>
      <c r="B101" s="13" t="s">
        <v>171</v>
      </c>
      <c r="C101" s="13" t="s">
        <v>408</v>
      </c>
      <c r="D101" s="13">
        <v>350</v>
      </c>
      <c r="E101" s="13">
        <v>2.4849130280440199E-2</v>
      </c>
      <c r="F101" s="13">
        <v>327</v>
      </c>
      <c r="G101" s="13">
        <v>2.35370330382207E-2</v>
      </c>
      <c r="H101" s="13">
        <v>23</v>
      </c>
      <c r="I101" s="13">
        <v>7.0336391437309</v>
      </c>
    </row>
    <row r="102" spans="1:9" x14ac:dyDescent="0.2">
      <c r="A102" s="13" t="s">
        <v>624</v>
      </c>
      <c r="B102" s="13" t="s">
        <v>166</v>
      </c>
      <c r="C102" s="13" t="s">
        <v>405</v>
      </c>
      <c r="D102" s="13">
        <v>534</v>
      </c>
      <c r="E102" s="13">
        <v>0.190850607576841</v>
      </c>
      <c r="F102" s="13">
        <v>511</v>
      </c>
      <c r="G102" s="13">
        <v>0.18581818181818199</v>
      </c>
      <c r="H102" s="13">
        <v>23</v>
      </c>
      <c r="I102" s="13">
        <v>4.5009784735812204</v>
      </c>
    </row>
    <row r="103" spans="1:9" x14ac:dyDescent="0.2">
      <c r="A103" s="13" t="s">
        <v>632</v>
      </c>
      <c r="B103" s="13" t="s">
        <v>262</v>
      </c>
      <c r="C103" s="13" t="s">
        <v>407</v>
      </c>
      <c r="D103" s="13">
        <v>2336</v>
      </c>
      <c r="E103" s="13">
        <v>0.29991012967004699</v>
      </c>
      <c r="F103" s="13">
        <v>2313</v>
      </c>
      <c r="G103" s="13">
        <v>0.29710982658959501</v>
      </c>
      <c r="H103" s="13">
        <v>23</v>
      </c>
      <c r="I103" s="13">
        <v>0.99437959360137995</v>
      </c>
    </row>
    <row r="104" spans="1:9" x14ac:dyDescent="0.2">
      <c r="A104" s="13" t="s">
        <v>725</v>
      </c>
      <c r="B104" s="13" t="s">
        <v>273</v>
      </c>
      <c r="C104" s="13" t="s">
        <v>405</v>
      </c>
      <c r="D104" s="13">
        <v>102</v>
      </c>
      <c r="E104" s="13">
        <v>9.2391304347826095E-2</v>
      </c>
      <c r="F104" s="13">
        <v>80</v>
      </c>
      <c r="G104" s="13">
        <v>7.5685903500472995E-2</v>
      </c>
      <c r="H104" s="13">
        <v>22</v>
      </c>
      <c r="I104" s="13">
        <v>27.5</v>
      </c>
    </row>
    <row r="105" spans="1:9" x14ac:dyDescent="0.2">
      <c r="A105" s="13" t="s">
        <v>725</v>
      </c>
      <c r="B105" s="13" t="s">
        <v>273</v>
      </c>
      <c r="C105" s="13" t="s">
        <v>411</v>
      </c>
      <c r="D105" s="13">
        <v>313</v>
      </c>
      <c r="E105" s="13">
        <v>0.283514492753623</v>
      </c>
      <c r="F105" s="13">
        <v>291</v>
      </c>
      <c r="G105" s="13">
        <v>0.27530747398297101</v>
      </c>
      <c r="H105" s="13">
        <v>22</v>
      </c>
      <c r="I105" s="13">
        <v>7.5601374570446698</v>
      </c>
    </row>
    <row r="106" spans="1:9" x14ac:dyDescent="0.2">
      <c r="A106" s="13" t="s">
        <v>641</v>
      </c>
      <c r="B106" s="13" t="s">
        <v>197</v>
      </c>
      <c r="C106" s="13" t="s">
        <v>411</v>
      </c>
      <c r="D106" s="13">
        <v>1469</v>
      </c>
      <c r="E106" s="13">
        <v>0.131890824205423</v>
      </c>
      <c r="F106" s="13">
        <v>1447</v>
      </c>
      <c r="G106" s="13">
        <v>0.13106884057970999</v>
      </c>
      <c r="H106" s="13">
        <v>22</v>
      </c>
      <c r="I106" s="13">
        <v>1.5203870076019299</v>
      </c>
    </row>
    <row r="107" spans="1:9" x14ac:dyDescent="0.2">
      <c r="A107" s="13" t="s">
        <v>648</v>
      </c>
      <c r="B107" s="13" t="s">
        <v>159</v>
      </c>
      <c r="C107" s="13" t="s">
        <v>406</v>
      </c>
      <c r="D107" s="13">
        <v>1300</v>
      </c>
      <c r="E107" s="13">
        <v>0.101372426699938</v>
      </c>
      <c r="F107" s="13">
        <v>1279</v>
      </c>
      <c r="G107" s="13">
        <v>0.100772139930665</v>
      </c>
      <c r="H107" s="13">
        <v>21</v>
      </c>
      <c r="I107" s="13">
        <v>1.64190774042221</v>
      </c>
    </row>
    <row r="108" spans="1:9" x14ac:dyDescent="0.2">
      <c r="A108" s="13" t="s">
        <v>559</v>
      </c>
      <c r="B108" s="13" t="s">
        <v>198</v>
      </c>
      <c r="C108" s="13" t="s">
        <v>404</v>
      </c>
      <c r="D108" s="13">
        <v>39</v>
      </c>
      <c r="E108" s="13">
        <v>1.29783693843594E-2</v>
      </c>
      <c r="F108" s="13">
        <v>19</v>
      </c>
      <c r="G108" s="13">
        <v>6.5607734806629797E-3</v>
      </c>
      <c r="H108" s="13">
        <v>20</v>
      </c>
      <c r="I108" s="13">
        <v>105.26315789473701</v>
      </c>
    </row>
    <row r="109" spans="1:9" x14ac:dyDescent="0.2">
      <c r="A109" s="13" t="s">
        <v>573</v>
      </c>
      <c r="B109" s="13" t="s">
        <v>180</v>
      </c>
      <c r="C109" s="13" t="s">
        <v>406</v>
      </c>
      <c r="D109" s="13">
        <v>724</v>
      </c>
      <c r="E109" s="13">
        <v>0.209248554913295</v>
      </c>
      <c r="F109" s="13">
        <v>704</v>
      </c>
      <c r="G109" s="13">
        <v>0.20405797101449299</v>
      </c>
      <c r="H109" s="13">
        <v>20</v>
      </c>
      <c r="I109" s="13">
        <v>2.8409090909090802</v>
      </c>
    </row>
    <row r="110" spans="1:9" x14ac:dyDescent="0.2">
      <c r="A110" s="13" t="s">
        <v>645</v>
      </c>
      <c r="B110" s="13" t="s">
        <v>187</v>
      </c>
      <c r="C110" s="13" t="s">
        <v>405</v>
      </c>
      <c r="D110" s="13">
        <v>174</v>
      </c>
      <c r="E110" s="13">
        <v>6.1462380784175201E-2</v>
      </c>
      <c r="F110" s="13">
        <v>154</v>
      </c>
      <c r="G110" s="13">
        <v>5.5435565154787599E-2</v>
      </c>
      <c r="H110" s="13">
        <v>20</v>
      </c>
      <c r="I110" s="13">
        <v>12.987012987012999</v>
      </c>
    </row>
    <row r="111" spans="1:9" x14ac:dyDescent="0.2">
      <c r="A111" s="13" t="s">
        <v>645</v>
      </c>
      <c r="B111" s="13" t="s">
        <v>187</v>
      </c>
      <c r="C111" s="13" t="s">
        <v>407</v>
      </c>
      <c r="D111" s="13">
        <v>1057</v>
      </c>
      <c r="E111" s="13">
        <v>0.37336630166019102</v>
      </c>
      <c r="F111" s="13">
        <v>1037</v>
      </c>
      <c r="G111" s="13">
        <v>0.37329013678905698</v>
      </c>
      <c r="H111" s="13">
        <v>20</v>
      </c>
      <c r="I111" s="13">
        <v>1.92864030858244</v>
      </c>
    </row>
    <row r="112" spans="1:9" x14ac:dyDescent="0.2">
      <c r="A112" s="13" t="s">
        <v>623</v>
      </c>
      <c r="B112" s="13" t="s">
        <v>164</v>
      </c>
      <c r="C112" s="13" t="s">
        <v>409</v>
      </c>
      <c r="D112" s="13">
        <v>755</v>
      </c>
      <c r="E112" s="13">
        <v>0.100827991452991</v>
      </c>
      <c r="F112" s="13">
        <v>735</v>
      </c>
      <c r="G112" s="13">
        <v>0.10259631490787301</v>
      </c>
      <c r="H112" s="13">
        <v>20</v>
      </c>
      <c r="I112" s="13">
        <v>2.72108843537415</v>
      </c>
    </row>
    <row r="113" spans="1:9" x14ac:dyDescent="0.2">
      <c r="A113" s="13" t="s">
        <v>561</v>
      </c>
      <c r="B113" s="13" t="s">
        <v>157</v>
      </c>
      <c r="C113" s="13" t="s">
        <v>406</v>
      </c>
      <c r="D113" s="13">
        <v>15952</v>
      </c>
      <c r="E113" s="13">
        <v>0.43087893684835998</v>
      </c>
      <c r="F113" s="13">
        <v>15933</v>
      </c>
      <c r="G113" s="13">
        <v>0.43163655080865798</v>
      </c>
      <c r="H113" s="13">
        <v>19</v>
      </c>
      <c r="I113" s="13">
        <v>0.11924935668110601</v>
      </c>
    </row>
    <row r="114" spans="1:9" x14ac:dyDescent="0.2">
      <c r="A114" s="13" t="s">
        <v>586</v>
      </c>
      <c r="B114" s="13" t="s">
        <v>263</v>
      </c>
      <c r="C114" s="13" t="s">
        <v>406</v>
      </c>
      <c r="D114" s="13">
        <v>354</v>
      </c>
      <c r="E114" s="13">
        <v>0.174728529121422</v>
      </c>
      <c r="F114" s="13">
        <v>335</v>
      </c>
      <c r="G114" s="13">
        <v>0.16996448503297801</v>
      </c>
      <c r="H114" s="13">
        <v>19</v>
      </c>
      <c r="I114" s="13">
        <v>5.6716417910447801</v>
      </c>
    </row>
    <row r="115" spans="1:9" x14ac:dyDescent="0.2">
      <c r="A115" s="13" t="s">
        <v>608</v>
      </c>
      <c r="B115" s="13" t="s">
        <v>167</v>
      </c>
      <c r="C115" s="13" t="s">
        <v>411</v>
      </c>
      <c r="D115" s="13">
        <v>1756</v>
      </c>
      <c r="E115" s="13">
        <v>2.82787941252255E-2</v>
      </c>
      <c r="F115" s="13">
        <v>1737</v>
      </c>
      <c r="G115" s="13">
        <v>2.82397697897869E-2</v>
      </c>
      <c r="H115" s="13">
        <v>19</v>
      </c>
      <c r="I115" s="13">
        <v>1.0938399539435899</v>
      </c>
    </row>
    <row r="116" spans="1:9" x14ac:dyDescent="0.2">
      <c r="A116" s="13" t="s">
        <v>581</v>
      </c>
      <c r="B116" s="13" t="s">
        <v>170</v>
      </c>
      <c r="C116" s="13" t="s">
        <v>411</v>
      </c>
      <c r="D116" s="13">
        <v>1163</v>
      </c>
      <c r="E116" s="13">
        <v>0.47605403192795698</v>
      </c>
      <c r="F116" s="13">
        <v>1145</v>
      </c>
      <c r="G116" s="13">
        <v>0.47235973597359698</v>
      </c>
      <c r="H116" s="13">
        <v>18</v>
      </c>
      <c r="I116" s="13">
        <v>1.5720524017467199</v>
      </c>
    </row>
    <row r="117" spans="1:9" x14ac:dyDescent="0.2">
      <c r="A117" s="13" t="s">
        <v>611</v>
      </c>
      <c r="B117" s="13" t="s">
        <v>193</v>
      </c>
      <c r="C117" s="13" t="s">
        <v>409</v>
      </c>
      <c r="D117" s="13">
        <v>2025</v>
      </c>
      <c r="E117" s="13">
        <v>0.12779250283983301</v>
      </c>
      <c r="F117" s="13">
        <v>2007</v>
      </c>
      <c r="G117" s="13">
        <v>0.12692088787706299</v>
      </c>
      <c r="H117" s="13">
        <v>18</v>
      </c>
      <c r="I117" s="13">
        <v>0.89686098654708801</v>
      </c>
    </row>
    <row r="118" spans="1:9" x14ac:dyDescent="0.2">
      <c r="A118" s="13" t="s">
        <v>626</v>
      </c>
      <c r="B118" s="13" t="s">
        <v>199</v>
      </c>
      <c r="C118" s="13" t="s">
        <v>405</v>
      </c>
      <c r="D118" s="13">
        <v>47</v>
      </c>
      <c r="E118" s="13">
        <v>4.2418772563176901E-2</v>
      </c>
      <c r="F118" s="13">
        <v>29</v>
      </c>
      <c r="G118" s="13">
        <v>2.7332704995287501E-2</v>
      </c>
      <c r="H118" s="13">
        <v>18</v>
      </c>
      <c r="I118" s="13">
        <v>62.068965517241402</v>
      </c>
    </row>
    <row r="119" spans="1:9" x14ac:dyDescent="0.2">
      <c r="A119" s="13" t="s">
        <v>627</v>
      </c>
      <c r="B119" s="13" t="s">
        <v>235</v>
      </c>
      <c r="C119" s="13" t="s">
        <v>406</v>
      </c>
      <c r="D119" s="13">
        <v>330</v>
      </c>
      <c r="E119" s="13">
        <v>0.92696629213483195</v>
      </c>
      <c r="F119" s="13">
        <v>312</v>
      </c>
      <c r="G119" s="13">
        <v>0.92035398230088505</v>
      </c>
      <c r="H119" s="13">
        <v>18</v>
      </c>
      <c r="I119" s="13">
        <v>5.7692307692307701</v>
      </c>
    </row>
    <row r="120" spans="1:9" x14ac:dyDescent="0.2">
      <c r="A120" s="13" t="s">
        <v>557</v>
      </c>
      <c r="B120" s="13" t="s">
        <v>271</v>
      </c>
      <c r="C120" s="13" t="s">
        <v>410</v>
      </c>
      <c r="D120" s="13">
        <v>690</v>
      </c>
      <c r="E120" s="13">
        <v>0.977337110481586</v>
      </c>
      <c r="F120" s="13">
        <v>673</v>
      </c>
      <c r="G120" s="13">
        <v>0.97536231884058</v>
      </c>
      <c r="H120" s="13">
        <v>17</v>
      </c>
      <c r="I120" s="13">
        <v>2.52600297176819</v>
      </c>
    </row>
    <row r="121" spans="1:9" x14ac:dyDescent="0.2">
      <c r="A121" s="13" t="s">
        <v>554</v>
      </c>
      <c r="B121" s="13" t="s">
        <v>272</v>
      </c>
      <c r="C121" s="13" t="s">
        <v>405</v>
      </c>
      <c r="D121" s="13">
        <v>243</v>
      </c>
      <c r="E121" s="13">
        <v>6.3913729615991594E-2</v>
      </c>
      <c r="F121" s="13">
        <v>227</v>
      </c>
      <c r="G121" s="13">
        <v>6.2898309781102807E-2</v>
      </c>
      <c r="H121" s="13">
        <v>16</v>
      </c>
      <c r="I121" s="13">
        <v>7.0484581497797496</v>
      </c>
    </row>
    <row r="122" spans="1:9" x14ac:dyDescent="0.2">
      <c r="A122" s="13" t="s">
        <v>556</v>
      </c>
      <c r="B122" s="13" t="s">
        <v>276</v>
      </c>
      <c r="C122" s="13" t="s">
        <v>407</v>
      </c>
      <c r="D122" s="13">
        <v>1631</v>
      </c>
      <c r="E122" s="13">
        <v>0.32074729596853502</v>
      </c>
      <c r="F122" s="13">
        <v>1615</v>
      </c>
      <c r="G122" s="13">
        <v>0.31377501457159501</v>
      </c>
      <c r="H122" s="13">
        <v>16</v>
      </c>
      <c r="I122" s="13">
        <v>0.99071207430341302</v>
      </c>
    </row>
    <row r="123" spans="1:9" x14ac:dyDescent="0.2">
      <c r="A123" s="13" t="s">
        <v>721</v>
      </c>
      <c r="B123" s="13" t="s">
        <v>259</v>
      </c>
      <c r="C123" s="13" t="s">
        <v>407</v>
      </c>
      <c r="D123" s="13">
        <v>953</v>
      </c>
      <c r="E123" s="13">
        <v>0.47295285359801498</v>
      </c>
      <c r="F123" s="13">
        <v>938</v>
      </c>
      <c r="G123" s="13">
        <v>0.48151950718685799</v>
      </c>
      <c r="H123" s="13">
        <v>15</v>
      </c>
      <c r="I123" s="13">
        <v>1.59914712153517</v>
      </c>
    </row>
    <row r="124" spans="1:9" x14ac:dyDescent="0.2">
      <c r="A124" s="13" t="s">
        <v>735</v>
      </c>
      <c r="B124" s="13" t="s">
        <v>275</v>
      </c>
      <c r="C124" s="13" t="s">
        <v>407</v>
      </c>
      <c r="D124" s="13">
        <v>152</v>
      </c>
      <c r="E124" s="13">
        <v>6.0509554140127403E-2</v>
      </c>
      <c r="F124" s="13">
        <v>137</v>
      </c>
      <c r="G124" s="13">
        <v>5.36833855799373E-2</v>
      </c>
      <c r="H124" s="13">
        <v>15</v>
      </c>
      <c r="I124" s="13">
        <v>10.948905109489001</v>
      </c>
    </row>
    <row r="125" spans="1:9" x14ac:dyDescent="0.2">
      <c r="A125" s="13" t="s">
        <v>553</v>
      </c>
      <c r="B125" s="13" t="s">
        <v>266</v>
      </c>
      <c r="C125" s="13" t="s">
        <v>409</v>
      </c>
      <c r="D125" s="13">
        <v>2283</v>
      </c>
      <c r="E125" s="13">
        <v>0.19306553911205099</v>
      </c>
      <c r="F125" s="13">
        <v>2268</v>
      </c>
      <c r="G125" s="13">
        <v>0.193515358361775</v>
      </c>
      <c r="H125" s="13">
        <v>15</v>
      </c>
      <c r="I125" s="13">
        <v>0.66137566137565196</v>
      </c>
    </row>
    <row r="126" spans="1:9" x14ac:dyDescent="0.2">
      <c r="A126" s="13" t="s">
        <v>644</v>
      </c>
      <c r="B126" s="13" t="s">
        <v>183</v>
      </c>
      <c r="C126" s="13" t="s">
        <v>409</v>
      </c>
      <c r="D126" s="13">
        <v>1703</v>
      </c>
      <c r="E126" s="13">
        <v>0.25162529550827401</v>
      </c>
      <c r="F126" s="13">
        <v>1688</v>
      </c>
      <c r="G126" s="13">
        <v>0.25314937012597499</v>
      </c>
      <c r="H126" s="13">
        <v>15</v>
      </c>
      <c r="I126" s="13">
        <v>0.88862559241706895</v>
      </c>
    </row>
    <row r="127" spans="1:9" x14ac:dyDescent="0.2">
      <c r="A127" s="13" t="s">
        <v>717</v>
      </c>
      <c r="B127" s="13" t="s">
        <v>153</v>
      </c>
      <c r="C127" s="13" t="s">
        <v>410</v>
      </c>
      <c r="D127" s="13">
        <v>190</v>
      </c>
      <c r="E127" s="13">
        <v>4.4382568395873802E-4</v>
      </c>
      <c r="F127" s="13">
        <v>176</v>
      </c>
      <c r="G127" s="13">
        <v>4.1706951790555303E-4</v>
      </c>
      <c r="H127" s="13">
        <v>14</v>
      </c>
      <c r="I127" s="13">
        <v>7.9545454545454604</v>
      </c>
    </row>
    <row r="128" spans="1:9" x14ac:dyDescent="0.2">
      <c r="A128" s="13" t="s">
        <v>727</v>
      </c>
      <c r="B128" s="13" t="s">
        <v>160</v>
      </c>
      <c r="C128" s="13" t="s">
        <v>405</v>
      </c>
      <c r="D128" s="13">
        <v>283</v>
      </c>
      <c r="E128" s="13">
        <v>4.3418226449831197E-2</v>
      </c>
      <c r="F128" s="13">
        <v>269</v>
      </c>
      <c r="G128" s="13">
        <v>4.3212851405622497E-2</v>
      </c>
      <c r="H128" s="13">
        <v>14</v>
      </c>
      <c r="I128" s="13">
        <v>5.2044609665427499</v>
      </c>
    </row>
    <row r="129" spans="1:9" x14ac:dyDescent="0.2">
      <c r="A129" s="13" t="s">
        <v>577</v>
      </c>
      <c r="B129" s="13" t="s">
        <v>57</v>
      </c>
      <c r="C129" s="13" t="s">
        <v>412</v>
      </c>
      <c r="D129" s="13">
        <v>4030</v>
      </c>
      <c r="E129" s="13">
        <v>6.0072773021809496E-3</v>
      </c>
      <c r="F129" s="13">
        <v>4016</v>
      </c>
      <c r="G129" s="13">
        <v>6.0034202752962803E-3</v>
      </c>
      <c r="H129" s="13">
        <v>14</v>
      </c>
      <c r="I129" s="13">
        <v>0.34860557768925399</v>
      </c>
    </row>
    <row r="130" spans="1:9" x14ac:dyDescent="0.2">
      <c r="A130" s="13" t="s">
        <v>591</v>
      </c>
      <c r="B130" s="13" t="s">
        <v>162</v>
      </c>
      <c r="C130" s="13" t="s">
        <v>408</v>
      </c>
      <c r="D130" s="13">
        <v>1202</v>
      </c>
      <c r="E130" s="13">
        <v>3.4424492367614599E-2</v>
      </c>
      <c r="F130" s="13">
        <v>1188</v>
      </c>
      <c r="G130" s="13">
        <v>3.3848082511824001E-2</v>
      </c>
      <c r="H130" s="13">
        <v>14</v>
      </c>
      <c r="I130" s="13">
        <v>1.17845117845117</v>
      </c>
    </row>
    <row r="131" spans="1:9" x14ac:dyDescent="0.2">
      <c r="A131" s="13" t="s">
        <v>727</v>
      </c>
      <c r="B131" s="13" t="s">
        <v>160</v>
      </c>
      <c r="C131" s="13" t="s">
        <v>408</v>
      </c>
      <c r="D131" s="13">
        <v>523</v>
      </c>
      <c r="E131" s="13">
        <v>8.0239337220006104E-2</v>
      </c>
      <c r="F131" s="13">
        <v>510</v>
      </c>
      <c r="G131" s="13">
        <v>8.1927710843373497E-2</v>
      </c>
      <c r="H131" s="13">
        <v>13</v>
      </c>
      <c r="I131" s="13">
        <v>2.54901960784313</v>
      </c>
    </row>
    <row r="132" spans="1:9" x14ac:dyDescent="0.2">
      <c r="A132" s="13" t="s">
        <v>553</v>
      </c>
      <c r="B132" s="13" t="s">
        <v>266</v>
      </c>
      <c r="C132" s="13" t="s">
        <v>405</v>
      </c>
      <c r="D132" s="13">
        <v>610</v>
      </c>
      <c r="E132" s="13">
        <v>5.15856236786469E-2</v>
      </c>
      <c r="F132" s="13">
        <v>597</v>
      </c>
      <c r="G132" s="13">
        <v>5.0938566552901E-2</v>
      </c>
      <c r="H132" s="13">
        <v>13</v>
      </c>
      <c r="I132" s="13">
        <v>2.1775544388609598</v>
      </c>
    </row>
    <row r="133" spans="1:9" x14ac:dyDescent="0.2">
      <c r="A133" s="13" t="s">
        <v>562</v>
      </c>
      <c r="B133" s="13" t="s">
        <v>176</v>
      </c>
      <c r="C133" s="13" t="s">
        <v>411</v>
      </c>
      <c r="D133" s="13">
        <v>160</v>
      </c>
      <c r="E133" s="13">
        <v>6.6917607695524906E-2</v>
      </c>
      <c r="F133" s="13">
        <v>147</v>
      </c>
      <c r="G133" s="13">
        <v>6.0320065654493202E-2</v>
      </c>
      <c r="H133" s="13">
        <v>13</v>
      </c>
      <c r="I133" s="13">
        <v>8.8435374149660007</v>
      </c>
    </row>
    <row r="134" spans="1:9" x14ac:dyDescent="0.2">
      <c r="A134" s="13" t="s">
        <v>615</v>
      </c>
      <c r="B134" s="13" t="s">
        <v>191</v>
      </c>
      <c r="C134" s="13" t="s">
        <v>405</v>
      </c>
      <c r="D134" s="13">
        <v>258</v>
      </c>
      <c r="E134" s="13">
        <v>0.220324508966695</v>
      </c>
      <c r="F134" s="13">
        <v>245</v>
      </c>
      <c r="G134" s="13">
        <v>0.21212121212121199</v>
      </c>
      <c r="H134" s="13">
        <v>13</v>
      </c>
      <c r="I134" s="13">
        <v>5.3061224489795897</v>
      </c>
    </row>
    <row r="135" spans="1:9" x14ac:dyDescent="0.2">
      <c r="A135" s="13" t="s">
        <v>558</v>
      </c>
      <c r="B135" s="13" t="s">
        <v>184</v>
      </c>
      <c r="C135" s="13" t="s">
        <v>405</v>
      </c>
      <c r="D135" s="13">
        <v>83</v>
      </c>
      <c r="E135" s="13">
        <v>0.24057971014492799</v>
      </c>
      <c r="F135" s="13">
        <v>71</v>
      </c>
      <c r="G135" s="13">
        <v>0.21385542168674701</v>
      </c>
      <c r="H135" s="13">
        <v>12</v>
      </c>
      <c r="I135" s="13">
        <v>16.901408450704199</v>
      </c>
    </row>
    <row r="136" spans="1:9" x14ac:dyDescent="0.2">
      <c r="A136" s="13" t="s">
        <v>562</v>
      </c>
      <c r="B136" s="13" t="s">
        <v>176</v>
      </c>
      <c r="C136" s="13" t="s">
        <v>409</v>
      </c>
      <c r="D136" s="13">
        <v>700</v>
      </c>
      <c r="E136" s="13">
        <v>0.29276453366792099</v>
      </c>
      <c r="F136" s="13">
        <v>688</v>
      </c>
      <c r="G136" s="13">
        <v>0.28231432088633601</v>
      </c>
      <c r="H136" s="13">
        <v>12</v>
      </c>
      <c r="I136" s="13">
        <v>1.7441860465116299</v>
      </c>
    </row>
    <row r="137" spans="1:9" x14ac:dyDescent="0.2">
      <c r="A137" s="13" t="s">
        <v>571</v>
      </c>
      <c r="B137" s="13" t="s">
        <v>202</v>
      </c>
      <c r="C137" s="13" t="s">
        <v>407</v>
      </c>
      <c r="D137" s="13">
        <v>330</v>
      </c>
      <c r="E137" s="13">
        <v>0.33232628398791503</v>
      </c>
      <c r="F137" s="13">
        <v>318</v>
      </c>
      <c r="G137" s="13">
        <v>0.32088799192734602</v>
      </c>
      <c r="H137" s="13">
        <v>12</v>
      </c>
      <c r="I137" s="13">
        <v>3.7735849056603801</v>
      </c>
    </row>
    <row r="138" spans="1:9" x14ac:dyDescent="0.2">
      <c r="A138" s="13" t="s">
        <v>597</v>
      </c>
      <c r="B138" s="13" t="s">
        <v>251</v>
      </c>
      <c r="C138" s="13" t="s">
        <v>406</v>
      </c>
      <c r="D138" s="13">
        <v>346</v>
      </c>
      <c r="E138" s="13">
        <v>0.31425976385104398</v>
      </c>
      <c r="F138" s="13">
        <v>334</v>
      </c>
      <c r="G138" s="13">
        <v>0.30418943533697601</v>
      </c>
      <c r="H138" s="13">
        <v>12</v>
      </c>
      <c r="I138" s="13">
        <v>3.5928143712574898</v>
      </c>
    </row>
    <row r="139" spans="1:9" x14ac:dyDescent="0.2">
      <c r="A139" s="13" t="s">
        <v>603</v>
      </c>
      <c r="B139" s="13" t="s">
        <v>208</v>
      </c>
      <c r="C139" s="13" t="s">
        <v>411</v>
      </c>
      <c r="D139" s="13">
        <v>275</v>
      </c>
      <c r="E139" s="13">
        <v>0.48330404217926198</v>
      </c>
      <c r="F139" s="13">
        <v>263</v>
      </c>
      <c r="G139" s="13">
        <v>0.48256880733945001</v>
      </c>
      <c r="H139" s="13">
        <v>12</v>
      </c>
      <c r="I139" s="13">
        <v>4.5627376425855504</v>
      </c>
    </row>
    <row r="140" spans="1:9" x14ac:dyDescent="0.2">
      <c r="A140" s="13" t="s">
        <v>635</v>
      </c>
      <c r="B140" s="13" t="s">
        <v>154</v>
      </c>
      <c r="C140" s="13" t="s">
        <v>406</v>
      </c>
      <c r="D140" s="13">
        <v>1872</v>
      </c>
      <c r="E140" s="13">
        <v>1.7661043812974099E-2</v>
      </c>
      <c r="F140" s="13">
        <v>1860</v>
      </c>
      <c r="G140" s="13">
        <v>1.7770304483658E-2</v>
      </c>
      <c r="H140" s="13">
        <v>12</v>
      </c>
      <c r="I140" s="13">
        <v>0.64516129032257097</v>
      </c>
    </row>
    <row r="141" spans="1:9" x14ac:dyDescent="0.2">
      <c r="A141" s="13" t="s">
        <v>731</v>
      </c>
      <c r="B141" s="13" t="s">
        <v>200</v>
      </c>
      <c r="C141" s="13" t="s">
        <v>407</v>
      </c>
      <c r="D141" s="13">
        <v>63</v>
      </c>
      <c r="E141" s="13">
        <v>0.15403422982885101</v>
      </c>
      <c r="F141" s="13">
        <v>52</v>
      </c>
      <c r="G141" s="13">
        <v>0.13032581453634101</v>
      </c>
      <c r="H141" s="13">
        <v>11</v>
      </c>
      <c r="I141" s="13">
        <v>21.1538461538461</v>
      </c>
    </row>
    <row r="142" spans="1:9" x14ac:dyDescent="0.2">
      <c r="A142" s="13" t="s">
        <v>582</v>
      </c>
      <c r="B142" s="13" t="s">
        <v>257</v>
      </c>
      <c r="C142" s="13" t="s">
        <v>406</v>
      </c>
      <c r="D142" s="13">
        <v>162</v>
      </c>
      <c r="E142" s="13">
        <v>3.4490100063870599E-2</v>
      </c>
      <c r="F142" s="13">
        <v>151</v>
      </c>
      <c r="G142" s="13">
        <v>3.2452181388351597E-2</v>
      </c>
      <c r="H142" s="13">
        <v>11</v>
      </c>
      <c r="I142" s="13">
        <v>7.2847682119205199</v>
      </c>
    </row>
    <row r="143" spans="1:9" x14ac:dyDescent="0.2">
      <c r="A143" s="13" t="s">
        <v>593</v>
      </c>
      <c r="B143" s="13" t="s">
        <v>255</v>
      </c>
      <c r="C143" s="13" t="s">
        <v>407</v>
      </c>
      <c r="D143" s="13">
        <v>48</v>
      </c>
      <c r="E143" s="13">
        <v>4.2290748898678399E-2</v>
      </c>
      <c r="F143" s="13">
        <v>37</v>
      </c>
      <c r="G143" s="13">
        <v>3.2772364924712097E-2</v>
      </c>
      <c r="H143" s="13">
        <v>11</v>
      </c>
      <c r="I143" s="13">
        <v>29.729729729729701</v>
      </c>
    </row>
    <row r="144" spans="1:9" x14ac:dyDescent="0.2">
      <c r="A144" s="13" t="s">
        <v>601</v>
      </c>
      <c r="B144" s="13" t="s">
        <v>158</v>
      </c>
      <c r="C144" s="13" t="s">
        <v>409</v>
      </c>
      <c r="D144" s="13">
        <v>3986</v>
      </c>
      <c r="E144" s="13">
        <v>0.18278534415554601</v>
      </c>
      <c r="F144" s="13">
        <v>3975</v>
      </c>
      <c r="G144" s="13">
        <v>0.184626103111937</v>
      </c>
      <c r="H144" s="13">
        <v>11</v>
      </c>
      <c r="I144" s="13">
        <v>0.276729559748423</v>
      </c>
    </row>
    <row r="145" spans="1:9" x14ac:dyDescent="0.2">
      <c r="A145" s="13" t="s">
        <v>616</v>
      </c>
      <c r="B145" s="13" t="s">
        <v>192</v>
      </c>
      <c r="C145" s="13" t="s">
        <v>405</v>
      </c>
      <c r="D145" s="13">
        <v>29</v>
      </c>
      <c r="E145" s="13">
        <v>7.1835521426802098E-3</v>
      </c>
      <c r="F145" s="13">
        <v>18</v>
      </c>
      <c r="G145" s="13">
        <v>4.4687189672293903E-3</v>
      </c>
      <c r="H145" s="13">
        <v>11</v>
      </c>
      <c r="I145" s="13">
        <v>61.1111111111111</v>
      </c>
    </row>
    <row r="146" spans="1:9" x14ac:dyDescent="0.2">
      <c r="A146" s="13" t="s">
        <v>616</v>
      </c>
      <c r="B146" s="13" t="s">
        <v>192</v>
      </c>
      <c r="C146" s="13" t="s">
        <v>407</v>
      </c>
      <c r="D146" s="13">
        <v>1307</v>
      </c>
      <c r="E146" s="13">
        <v>0.32375526380976</v>
      </c>
      <c r="F146" s="13">
        <v>1296</v>
      </c>
      <c r="G146" s="13">
        <v>0.32174776564051599</v>
      </c>
      <c r="H146" s="13">
        <v>11</v>
      </c>
      <c r="I146" s="13">
        <v>0.84876543209877497</v>
      </c>
    </row>
    <row r="147" spans="1:9" x14ac:dyDescent="0.2">
      <c r="A147" s="13" t="s">
        <v>618</v>
      </c>
      <c r="B147" s="13" t="s">
        <v>194</v>
      </c>
      <c r="C147" s="13" t="s">
        <v>405</v>
      </c>
      <c r="D147" s="13">
        <v>34</v>
      </c>
      <c r="E147" s="13">
        <v>0.198830409356725</v>
      </c>
      <c r="F147" s="13">
        <v>23</v>
      </c>
      <c r="G147" s="13">
        <v>0.15231788079470199</v>
      </c>
      <c r="H147" s="13">
        <v>11</v>
      </c>
      <c r="I147" s="13">
        <v>47.826086956521699</v>
      </c>
    </row>
    <row r="148" spans="1:9" x14ac:dyDescent="0.2">
      <c r="A148" s="13" t="s">
        <v>630</v>
      </c>
      <c r="B148" s="13" t="s">
        <v>174</v>
      </c>
      <c r="C148" s="13" t="s">
        <v>406</v>
      </c>
      <c r="D148" s="13">
        <v>357</v>
      </c>
      <c r="E148" s="13">
        <v>0.59599332220367296</v>
      </c>
      <c r="F148" s="13">
        <v>346</v>
      </c>
      <c r="G148" s="13">
        <v>0.586440677966102</v>
      </c>
      <c r="H148" s="13">
        <v>11</v>
      </c>
      <c r="I148" s="13">
        <v>3.1791907514450801</v>
      </c>
    </row>
    <row r="149" spans="1:9" x14ac:dyDescent="0.2">
      <c r="A149" s="13" t="s">
        <v>732</v>
      </c>
      <c r="B149" s="13" t="s">
        <v>169</v>
      </c>
      <c r="C149" s="13" t="s">
        <v>408</v>
      </c>
      <c r="D149" s="13">
        <v>128</v>
      </c>
      <c r="E149" s="13">
        <v>4.32286389733198E-2</v>
      </c>
      <c r="F149" s="13">
        <v>118</v>
      </c>
      <c r="G149" s="13">
        <v>4.1143654114365401E-2</v>
      </c>
      <c r="H149" s="13">
        <v>10</v>
      </c>
      <c r="I149" s="13">
        <v>8.4745762711864394</v>
      </c>
    </row>
    <row r="150" spans="1:9" x14ac:dyDescent="0.2">
      <c r="A150" s="13" t="s">
        <v>723</v>
      </c>
      <c r="B150" s="13" t="s">
        <v>261</v>
      </c>
      <c r="C150" s="13" t="s">
        <v>406</v>
      </c>
      <c r="D150" s="13">
        <v>152</v>
      </c>
      <c r="E150" s="13">
        <v>0.15049504950494999</v>
      </c>
      <c r="F150" s="13">
        <v>142</v>
      </c>
      <c r="G150" s="13">
        <v>0.13601532567049801</v>
      </c>
      <c r="H150" s="13">
        <v>10</v>
      </c>
      <c r="I150" s="13">
        <v>7.0422535211267503</v>
      </c>
    </row>
    <row r="151" spans="1:9" x14ac:dyDescent="0.2">
      <c r="A151" s="13" t="s">
        <v>728</v>
      </c>
      <c r="B151" s="13" t="s">
        <v>204</v>
      </c>
      <c r="C151" s="13" t="s">
        <v>407</v>
      </c>
      <c r="D151" s="13">
        <v>610</v>
      </c>
      <c r="E151" s="13">
        <v>0.65310492505353301</v>
      </c>
      <c r="F151" s="13">
        <v>600</v>
      </c>
      <c r="G151" s="13">
        <v>0.65075921908893697</v>
      </c>
      <c r="H151" s="13">
        <v>10</v>
      </c>
      <c r="I151" s="13">
        <v>1.6666666666666601</v>
      </c>
    </row>
    <row r="152" spans="1:9" x14ac:dyDescent="0.2">
      <c r="A152" s="13" t="s">
        <v>570</v>
      </c>
      <c r="B152" s="13" t="s">
        <v>196</v>
      </c>
      <c r="C152" s="13" t="s">
        <v>404</v>
      </c>
      <c r="D152" s="13">
        <v>11</v>
      </c>
      <c r="E152" s="13">
        <v>6.21468926553672E-2</v>
      </c>
      <c r="F152" s="13">
        <v>1</v>
      </c>
      <c r="G152" s="13">
        <v>6.0606060606060597E-3</v>
      </c>
      <c r="H152" s="13">
        <v>10</v>
      </c>
      <c r="I152" s="13">
        <v>1000</v>
      </c>
    </row>
    <row r="153" spans="1:9" x14ac:dyDescent="0.2">
      <c r="A153" s="13" t="s">
        <v>585</v>
      </c>
      <c r="B153" s="13" t="s">
        <v>190</v>
      </c>
      <c r="C153" s="13" t="s">
        <v>407</v>
      </c>
      <c r="D153" s="13">
        <v>614</v>
      </c>
      <c r="E153" s="13">
        <v>0.43888491779842698</v>
      </c>
      <c r="F153" s="13">
        <v>604</v>
      </c>
      <c r="G153" s="13">
        <v>0.435786435786436</v>
      </c>
      <c r="H153" s="13">
        <v>10</v>
      </c>
      <c r="I153" s="13">
        <v>1.6556291390728499</v>
      </c>
    </row>
    <row r="154" spans="1:9" x14ac:dyDescent="0.2">
      <c r="A154" s="13" t="s">
        <v>588</v>
      </c>
      <c r="B154" s="13" t="s">
        <v>163</v>
      </c>
      <c r="C154" s="13" t="s">
        <v>409</v>
      </c>
      <c r="D154" s="13">
        <v>598</v>
      </c>
      <c r="E154" s="13">
        <v>7.1883639860560206E-2</v>
      </c>
      <c r="F154" s="13">
        <v>588</v>
      </c>
      <c r="G154" s="13">
        <v>7.5636737844095706E-2</v>
      </c>
      <c r="H154" s="13">
        <v>10</v>
      </c>
      <c r="I154" s="13">
        <v>1.7006802721088301</v>
      </c>
    </row>
    <row r="155" spans="1:9" x14ac:dyDescent="0.2">
      <c r="A155" s="13" t="s">
        <v>596</v>
      </c>
      <c r="B155" s="13" t="s">
        <v>243</v>
      </c>
      <c r="C155" s="13" t="s">
        <v>405</v>
      </c>
      <c r="D155" s="13">
        <v>77</v>
      </c>
      <c r="E155" s="13">
        <v>0.12241653418124</v>
      </c>
      <c r="F155" s="13">
        <v>67</v>
      </c>
      <c r="G155" s="13">
        <v>0.108239095315024</v>
      </c>
      <c r="H155" s="13">
        <v>10</v>
      </c>
      <c r="I155" s="13">
        <v>14.9253731343284</v>
      </c>
    </row>
    <row r="156" spans="1:9" x14ac:dyDescent="0.2">
      <c r="A156" s="13" t="s">
        <v>644</v>
      </c>
      <c r="B156" s="13" t="s">
        <v>183</v>
      </c>
      <c r="C156" s="13" t="s">
        <v>404</v>
      </c>
      <c r="D156" s="13">
        <v>183</v>
      </c>
      <c r="E156" s="13">
        <v>2.70390070921986E-2</v>
      </c>
      <c r="F156" s="13">
        <v>173</v>
      </c>
      <c r="G156" s="13">
        <v>2.5944811037792399E-2</v>
      </c>
      <c r="H156" s="13">
        <v>10</v>
      </c>
      <c r="I156" s="13">
        <v>5.7803468208092603</v>
      </c>
    </row>
    <row r="157" spans="1:9" x14ac:dyDescent="0.2">
      <c r="A157" s="13" t="s">
        <v>632</v>
      </c>
      <c r="B157" s="13" t="s">
        <v>262</v>
      </c>
      <c r="C157" s="13" t="s">
        <v>404</v>
      </c>
      <c r="D157" s="13">
        <v>585</v>
      </c>
      <c r="E157" s="13">
        <v>7.5105918603158295E-2</v>
      </c>
      <c r="F157" s="13">
        <v>575</v>
      </c>
      <c r="G157" s="13">
        <v>7.3859987154784798E-2</v>
      </c>
      <c r="H157" s="13">
        <v>10</v>
      </c>
      <c r="I157" s="13">
        <v>1.7391304347826</v>
      </c>
    </row>
    <row r="158" spans="1:9" x14ac:dyDescent="0.2">
      <c r="A158" s="13" t="s">
        <v>641</v>
      </c>
      <c r="B158" s="13" t="s">
        <v>197</v>
      </c>
      <c r="C158" s="13" t="s">
        <v>408</v>
      </c>
      <c r="D158" s="13">
        <v>284</v>
      </c>
      <c r="E158" s="13">
        <v>2.5498294128209701E-2</v>
      </c>
      <c r="F158" s="13">
        <v>275</v>
      </c>
      <c r="G158" s="13">
        <v>2.49094202898551E-2</v>
      </c>
      <c r="H158" s="13">
        <v>9</v>
      </c>
      <c r="I158" s="13">
        <v>3.2727272727272698</v>
      </c>
    </row>
    <row r="159" spans="1:9" x14ac:dyDescent="0.2">
      <c r="A159" s="13" t="s">
        <v>556</v>
      </c>
      <c r="B159" s="411" t="s">
        <v>276</v>
      </c>
      <c r="C159" s="13" t="s">
        <v>411</v>
      </c>
      <c r="D159" s="13">
        <v>431</v>
      </c>
      <c r="E159" s="13">
        <v>8.4759095378564395E-2</v>
      </c>
      <c r="F159" s="13">
        <v>422</v>
      </c>
      <c r="G159" s="13">
        <v>8.1989508451525195E-2</v>
      </c>
      <c r="H159" s="13">
        <v>9</v>
      </c>
      <c r="I159" s="13">
        <v>2.1327014218009501</v>
      </c>
    </row>
    <row r="160" spans="1:9" x14ac:dyDescent="0.2">
      <c r="A160" s="13" t="s">
        <v>563</v>
      </c>
      <c r="B160" s="13" t="s">
        <v>239</v>
      </c>
      <c r="C160" s="13" t="s">
        <v>405</v>
      </c>
      <c r="D160" s="13">
        <v>35</v>
      </c>
      <c r="E160" s="13">
        <v>5.5205047318611998E-2</v>
      </c>
      <c r="F160" s="13">
        <v>26</v>
      </c>
      <c r="G160" s="13">
        <v>4.1467304625199403E-2</v>
      </c>
      <c r="H160" s="13">
        <v>9</v>
      </c>
      <c r="I160" s="13">
        <v>34.615384615384599</v>
      </c>
    </row>
    <row r="161" spans="1:9" x14ac:dyDescent="0.2">
      <c r="A161" s="13" t="s">
        <v>600</v>
      </c>
      <c r="B161" s="13" t="s">
        <v>228</v>
      </c>
      <c r="C161" s="13" t="s">
        <v>407</v>
      </c>
      <c r="D161" s="13">
        <v>13</v>
      </c>
      <c r="E161" s="13">
        <v>0.36111111111111099</v>
      </c>
      <c r="F161" s="13">
        <v>4</v>
      </c>
      <c r="G161" s="13">
        <v>0.16666666666666699</v>
      </c>
      <c r="H161" s="13">
        <v>9</v>
      </c>
      <c r="I161" s="13">
        <v>225</v>
      </c>
    </row>
    <row r="162" spans="1:9" x14ac:dyDescent="0.2">
      <c r="A162" s="13" t="s">
        <v>603</v>
      </c>
      <c r="B162" s="13" t="s">
        <v>208</v>
      </c>
      <c r="C162" s="13" t="s">
        <v>404</v>
      </c>
      <c r="D162" s="13">
        <v>130</v>
      </c>
      <c r="E162" s="13">
        <v>0.22847100175746901</v>
      </c>
      <c r="F162" s="13">
        <v>121</v>
      </c>
      <c r="G162" s="13">
        <v>0.222018348623853</v>
      </c>
      <c r="H162" s="13">
        <v>9</v>
      </c>
      <c r="I162" s="13">
        <v>7.4380165289256199</v>
      </c>
    </row>
    <row r="163" spans="1:9" x14ac:dyDescent="0.2">
      <c r="A163" s="13" t="s">
        <v>615</v>
      </c>
      <c r="B163" s="13" t="s">
        <v>191</v>
      </c>
      <c r="C163" s="13" t="s">
        <v>406</v>
      </c>
      <c r="D163" s="13">
        <v>324</v>
      </c>
      <c r="E163" s="13">
        <v>0.27668659265584999</v>
      </c>
      <c r="F163" s="13">
        <v>315</v>
      </c>
      <c r="G163" s="13">
        <v>0.27272727272727298</v>
      </c>
      <c r="H163" s="13">
        <v>9</v>
      </c>
      <c r="I163" s="13">
        <v>2.8571428571428501</v>
      </c>
    </row>
    <row r="164" spans="1:9" x14ac:dyDescent="0.2">
      <c r="A164" s="13" t="s">
        <v>638</v>
      </c>
      <c r="B164" s="13" t="s">
        <v>269</v>
      </c>
      <c r="C164" s="13" t="s">
        <v>405</v>
      </c>
      <c r="D164" s="13">
        <v>179</v>
      </c>
      <c r="E164" s="13">
        <v>5.2400468384074902E-2</v>
      </c>
      <c r="F164" s="13">
        <v>170</v>
      </c>
      <c r="G164" s="13">
        <v>5.0147492625368703E-2</v>
      </c>
      <c r="H164" s="13">
        <v>9</v>
      </c>
      <c r="I164" s="13">
        <v>5.2941176470588296</v>
      </c>
    </row>
    <row r="165" spans="1:9" x14ac:dyDescent="0.2">
      <c r="A165" s="13" t="s">
        <v>632</v>
      </c>
      <c r="B165" s="13" t="s">
        <v>262</v>
      </c>
      <c r="C165" s="13" t="s">
        <v>408</v>
      </c>
      <c r="D165" s="13">
        <v>322</v>
      </c>
      <c r="E165" s="13">
        <v>4.1340351778148703E-2</v>
      </c>
      <c r="F165" s="13">
        <v>313</v>
      </c>
      <c r="G165" s="13">
        <v>4.0205523442517703E-2</v>
      </c>
      <c r="H165" s="13">
        <v>9</v>
      </c>
      <c r="I165" s="13">
        <v>2.87539936102237</v>
      </c>
    </row>
    <row r="166" spans="1:9" x14ac:dyDescent="0.2">
      <c r="A166" s="13" t="s">
        <v>640</v>
      </c>
      <c r="B166" s="13" t="s">
        <v>185</v>
      </c>
      <c r="C166" s="13" t="s">
        <v>404</v>
      </c>
      <c r="D166" s="13">
        <v>323</v>
      </c>
      <c r="E166" s="13">
        <v>6.4240254574383496E-2</v>
      </c>
      <c r="F166" s="13">
        <v>315</v>
      </c>
      <c r="G166" s="13">
        <v>6.3342047054092104E-2</v>
      </c>
      <c r="H166" s="13">
        <v>8</v>
      </c>
      <c r="I166" s="13">
        <v>2.5396825396825302</v>
      </c>
    </row>
    <row r="167" spans="1:9" x14ac:dyDescent="0.2">
      <c r="A167" s="13" t="s">
        <v>739</v>
      </c>
      <c r="B167" s="13" t="s">
        <v>237</v>
      </c>
      <c r="C167" s="13" t="s">
        <v>409</v>
      </c>
      <c r="D167" s="13">
        <v>259</v>
      </c>
      <c r="E167" s="13">
        <v>0.47262773722627699</v>
      </c>
      <c r="F167" s="13">
        <v>251</v>
      </c>
      <c r="G167" s="13">
        <v>0.427597955706985</v>
      </c>
      <c r="H167" s="13">
        <v>8</v>
      </c>
      <c r="I167" s="13">
        <v>3.1872509960159299</v>
      </c>
    </row>
    <row r="168" spans="1:9" x14ac:dyDescent="0.2">
      <c r="A168" s="13" t="s">
        <v>724</v>
      </c>
      <c r="B168" s="13" t="s">
        <v>268</v>
      </c>
      <c r="C168" s="13" t="s">
        <v>407</v>
      </c>
      <c r="D168" s="13">
        <v>552</v>
      </c>
      <c r="E168" s="13">
        <v>0.25650557620817799</v>
      </c>
      <c r="F168" s="13">
        <v>544</v>
      </c>
      <c r="G168" s="13">
        <v>0.25337680484396802</v>
      </c>
      <c r="H168" s="13">
        <v>8</v>
      </c>
      <c r="I168" s="13">
        <v>1.47058823529411</v>
      </c>
    </row>
    <row r="169" spans="1:9" x14ac:dyDescent="0.2">
      <c r="A169" s="13" t="s">
        <v>649</v>
      </c>
      <c r="B169" s="13" t="s">
        <v>254</v>
      </c>
      <c r="C169" s="13" t="s">
        <v>408</v>
      </c>
      <c r="D169" s="13">
        <v>199</v>
      </c>
      <c r="E169" s="13">
        <v>2.8295179866344399E-2</v>
      </c>
      <c r="F169" s="13">
        <v>191</v>
      </c>
      <c r="G169" s="13">
        <v>2.86916028240949E-2</v>
      </c>
      <c r="H169" s="13">
        <v>8</v>
      </c>
      <c r="I169" s="13">
        <v>4.1884816753926701</v>
      </c>
    </row>
    <row r="170" spans="1:9" x14ac:dyDescent="0.2">
      <c r="A170" s="13" t="s">
        <v>561</v>
      </c>
      <c r="B170" s="13" t="s">
        <v>157</v>
      </c>
      <c r="C170" s="13" t="s">
        <v>409</v>
      </c>
      <c r="D170" s="13">
        <v>6751</v>
      </c>
      <c r="E170" s="13">
        <v>0.182351034520015</v>
      </c>
      <c r="F170" s="13">
        <v>6743</v>
      </c>
      <c r="G170" s="13">
        <v>0.18267277111044899</v>
      </c>
      <c r="H170" s="13">
        <v>8</v>
      </c>
      <c r="I170" s="13">
        <v>0.118641554204357</v>
      </c>
    </row>
    <row r="171" spans="1:9" x14ac:dyDescent="0.2">
      <c r="A171" s="13" t="s">
        <v>588</v>
      </c>
      <c r="B171" s="13" t="s">
        <v>163</v>
      </c>
      <c r="C171" s="13" t="s">
        <v>407</v>
      </c>
      <c r="D171" s="13">
        <v>135</v>
      </c>
      <c r="E171" s="13">
        <v>1.62279120086549E-2</v>
      </c>
      <c r="F171" s="13">
        <v>127</v>
      </c>
      <c r="G171" s="13">
        <v>1.63365063030615E-2</v>
      </c>
      <c r="H171" s="13">
        <v>8</v>
      </c>
      <c r="I171" s="13">
        <v>6.2992125984252096</v>
      </c>
    </row>
    <row r="172" spans="1:9" x14ac:dyDescent="0.2">
      <c r="A172" s="13" t="s">
        <v>604</v>
      </c>
      <c r="B172" s="13" t="s">
        <v>173</v>
      </c>
      <c r="C172" s="13" t="s">
        <v>409</v>
      </c>
      <c r="D172" s="13">
        <v>642</v>
      </c>
      <c r="E172" s="13">
        <v>0.135844265763859</v>
      </c>
      <c r="F172" s="13">
        <v>634</v>
      </c>
      <c r="G172" s="13">
        <v>0.13437897414158501</v>
      </c>
      <c r="H172" s="13">
        <v>8</v>
      </c>
      <c r="I172" s="13">
        <v>1.26182965299684</v>
      </c>
    </row>
    <row r="173" spans="1:9" x14ac:dyDescent="0.2">
      <c r="A173" s="13" t="s">
        <v>650</v>
      </c>
      <c r="B173" s="13" t="s">
        <v>252</v>
      </c>
      <c r="C173" s="13" t="s">
        <v>407</v>
      </c>
      <c r="D173" s="13">
        <v>105</v>
      </c>
      <c r="E173" s="13">
        <v>0.49065420560747702</v>
      </c>
      <c r="F173" s="13">
        <v>97</v>
      </c>
      <c r="G173" s="13">
        <v>0.48019801980198001</v>
      </c>
      <c r="H173" s="13">
        <v>8</v>
      </c>
      <c r="I173" s="13">
        <v>8.2474226804123596</v>
      </c>
    </row>
    <row r="174" spans="1:9" x14ac:dyDescent="0.2">
      <c r="A174" s="13" t="s">
        <v>620</v>
      </c>
      <c r="B174" s="13" t="s">
        <v>175</v>
      </c>
      <c r="C174" s="13" t="s">
        <v>411</v>
      </c>
      <c r="D174" s="13">
        <v>266</v>
      </c>
      <c r="E174" s="13">
        <v>4.94240059457451E-2</v>
      </c>
      <c r="F174" s="13">
        <v>258</v>
      </c>
      <c r="G174" s="13">
        <v>4.8651706581180502E-2</v>
      </c>
      <c r="H174" s="13">
        <v>8</v>
      </c>
      <c r="I174" s="13">
        <v>3.10077519379846</v>
      </c>
    </row>
    <row r="175" spans="1:9" x14ac:dyDescent="0.2">
      <c r="A175" s="13" t="s">
        <v>624</v>
      </c>
      <c r="B175" s="13" t="s">
        <v>166</v>
      </c>
      <c r="C175" s="13" t="s">
        <v>409</v>
      </c>
      <c r="D175" s="13">
        <v>191</v>
      </c>
      <c r="E175" s="13">
        <v>6.8263045032165806E-2</v>
      </c>
      <c r="F175" s="13">
        <v>183</v>
      </c>
      <c r="G175" s="13">
        <v>6.6545454545454505E-2</v>
      </c>
      <c r="H175" s="13">
        <v>8</v>
      </c>
      <c r="I175" s="13">
        <v>4.3715846994535603</v>
      </c>
    </row>
    <row r="176" spans="1:9" x14ac:dyDescent="0.2">
      <c r="A176" s="13" t="s">
        <v>629</v>
      </c>
      <c r="B176" s="13" t="s">
        <v>189</v>
      </c>
      <c r="C176" s="13" t="s">
        <v>406</v>
      </c>
      <c r="D176" s="13">
        <v>146</v>
      </c>
      <c r="E176" s="13">
        <v>9.7724230254350702E-2</v>
      </c>
      <c r="F176" s="13">
        <v>138</v>
      </c>
      <c r="G176" s="13">
        <v>9.51724137931034E-2</v>
      </c>
      <c r="H176" s="13">
        <v>8</v>
      </c>
      <c r="I176" s="13">
        <v>5.7971014492753703</v>
      </c>
    </row>
    <row r="177" spans="1:9" x14ac:dyDescent="0.2">
      <c r="A177" s="13" t="s">
        <v>632</v>
      </c>
      <c r="B177" s="13" t="s">
        <v>262</v>
      </c>
      <c r="C177" s="13" t="s">
        <v>409</v>
      </c>
      <c r="D177" s="13">
        <v>842</v>
      </c>
      <c r="E177" s="13">
        <v>0.108101168314289</v>
      </c>
      <c r="F177" s="13">
        <v>834</v>
      </c>
      <c r="G177" s="13">
        <v>0.107129094412331</v>
      </c>
      <c r="H177" s="13">
        <v>8</v>
      </c>
      <c r="I177" s="13">
        <v>0.95923261390886705</v>
      </c>
    </row>
    <row r="178" spans="1:9" x14ac:dyDescent="0.2">
      <c r="A178" s="13" t="s">
        <v>731</v>
      </c>
      <c r="B178" s="13" t="s">
        <v>200</v>
      </c>
      <c r="C178" s="13" t="s">
        <v>406</v>
      </c>
      <c r="D178" s="13">
        <v>136</v>
      </c>
      <c r="E178" s="13">
        <v>0.33251833740831299</v>
      </c>
      <c r="F178" s="13">
        <v>129</v>
      </c>
      <c r="G178" s="13">
        <v>0.32330827067669199</v>
      </c>
      <c r="H178" s="13">
        <v>7</v>
      </c>
      <c r="I178" s="13">
        <v>5.4263565891473</v>
      </c>
    </row>
    <row r="179" spans="1:9" x14ac:dyDescent="0.2">
      <c r="A179" s="13" t="s">
        <v>642</v>
      </c>
      <c r="B179" s="13" t="s">
        <v>168</v>
      </c>
      <c r="C179" s="13" t="s">
        <v>405</v>
      </c>
      <c r="D179" s="13">
        <v>67</v>
      </c>
      <c r="E179" s="13">
        <v>4.3086816720257201E-2</v>
      </c>
      <c r="F179" s="13">
        <v>60</v>
      </c>
      <c r="G179" s="13">
        <v>3.9682539682539701E-2</v>
      </c>
      <c r="H179" s="13">
        <v>7</v>
      </c>
      <c r="I179" s="13">
        <v>11.6666666666667</v>
      </c>
    </row>
    <row r="180" spans="1:9" x14ac:dyDescent="0.2">
      <c r="A180" s="13" t="s">
        <v>582</v>
      </c>
      <c r="B180" s="13" t="s">
        <v>257</v>
      </c>
      <c r="C180" s="13" t="s">
        <v>409</v>
      </c>
      <c r="D180" s="13">
        <v>401</v>
      </c>
      <c r="E180" s="13">
        <v>8.5373642750691897E-2</v>
      </c>
      <c r="F180" s="13">
        <v>394</v>
      </c>
      <c r="G180" s="13">
        <v>8.4676552761659099E-2</v>
      </c>
      <c r="H180" s="13">
        <v>7</v>
      </c>
      <c r="I180" s="13">
        <v>1.7766497461928901</v>
      </c>
    </row>
    <row r="181" spans="1:9" x14ac:dyDescent="0.2">
      <c r="A181" s="13" t="s">
        <v>601</v>
      </c>
      <c r="B181" s="13" t="s">
        <v>158</v>
      </c>
      <c r="C181" s="13" t="s">
        <v>411</v>
      </c>
      <c r="D181" s="13">
        <v>2599</v>
      </c>
      <c r="E181" s="13">
        <v>0.119181914064291</v>
      </c>
      <c r="F181" s="13">
        <v>2592</v>
      </c>
      <c r="G181" s="13">
        <v>0.12039015327450101</v>
      </c>
      <c r="H181" s="13">
        <v>7</v>
      </c>
      <c r="I181" s="13">
        <v>0.27006172839505499</v>
      </c>
    </row>
    <row r="182" spans="1:9" x14ac:dyDescent="0.2">
      <c r="A182" s="13" t="s">
        <v>648</v>
      </c>
      <c r="B182" s="13" t="s">
        <v>159</v>
      </c>
      <c r="C182" s="13" t="s">
        <v>404</v>
      </c>
      <c r="D182" s="13">
        <v>618</v>
      </c>
      <c r="E182" s="13">
        <v>4.8190892077355003E-2</v>
      </c>
      <c r="F182" s="13">
        <v>611</v>
      </c>
      <c r="G182" s="13">
        <v>4.8140560983296603E-2</v>
      </c>
      <c r="H182" s="13">
        <v>7</v>
      </c>
      <c r="I182" s="13">
        <v>1.14566284779052</v>
      </c>
    </row>
    <row r="183" spans="1:9" x14ac:dyDescent="0.2">
      <c r="A183" s="13" t="s">
        <v>720</v>
      </c>
      <c r="B183" s="13" t="s">
        <v>247</v>
      </c>
      <c r="C183" s="13" t="s">
        <v>405</v>
      </c>
      <c r="D183" s="13">
        <v>123</v>
      </c>
      <c r="E183" s="13">
        <v>0.13197424892703899</v>
      </c>
      <c r="F183" s="13">
        <v>117</v>
      </c>
      <c r="G183" s="13">
        <v>0.12580645161290299</v>
      </c>
      <c r="H183" s="13">
        <v>6</v>
      </c>
      <c r="I183" s="13">
        <v>5.1282051282051304</v>
      </c>
    </row>
    <row r="184" spans="1:9" x14ac:dyDescent="0.2">
      <c r="A184" s="13" t="s">
        <v>729</v>
      </c>
      <c r="B184" s="13" t="s">
        <v>274</v>
      </c>
      <c r="C184" s="13" t="s">
        <v>409</v>
      </c>
      <c r="D184" s="13">
        <v>189</v>
      </c>
      <c r="E184" s="13">
        <v>4.0332906530089599E-2</v>
      </c>
      <c r="F184" s="13">
        <v>183</v>
      </c>
      <c r="G184" s="13">
        <v>3.90608324439701E-2</v>
      </c>
      <c r="H184" s="13">
        <v>6</v>
      </c>
      <c r="I184" s="13">
        <v>3.2786885245901698</v>
      </c>
    </row>
    <row r="185" spans="1:9" x14ac:dyDescent="0.2">
      <c r="A185" s="13" t="s">
        <v>730</v>
      </c>
      <c r="B185" s="13" t="s">
        <v>188</v>
      </c>
      <c r="C185" s="13" t="s">
        <v>409</v>
      </c>
      <c r="D185" s="13">
        <v>363</v>
      </c>
      <c r="E185" s="13">
        <v>0.54504504504504503</v>
      </c>
      <c r="F185" s="13">
        <v>357</v>
      </c>
      <c r="G185" s="13">
        <v>0.53846153846153799</v>
      </c>
      <c r="H185" s="13">
        <v>6</v>
      </c>
      <c r="I185" s="13">
        <v>1.6806722689075599</v>
      </c>
    </row>
    <row r="186" spans="1:9" x14ac:dyDescent="0.2">
      <c r="A186" s="13" t="s">
        <v>554</v>
      </c>
      <c r="B186" s="13" t="s">
        <v>272</v>
      </c>
      <c r="C186" s="13" t="s">
        <v>409</v>
      </c>
      <c r="D186" s="13">
        <v>220</v>
      </c>
      <c r="E186" s="13">
        <v>5.7864281956864799E-2</v>
      </c>
      <c r="F186" s="13">
        <v>214</v>
      </c>
      <c r="G186" s="13">
        <v>5.9296203934607897E-2</v>
      </c>
      <c r="H186" s="13">
        <v>6</v>
      </c>
      <c r="I186" s="13">
        <v>2.8037383177569999</v>
      </c>
    </row>
    <row r="187" spans="1:9" x14ac:dyDescent="0.2">
      <c r="A187" s="13" t="s">
        <v>560</v>
      </c>
      <c r="B187" s="13" t="s">
        <v>181</v>
      </c>
      <c r="C187" s="13" t="s">
        <v>411</v>
      </c>
      <c r="D187" s="13">
        <v>655</v>
      </c>
      <c r="E187" s="13">
        <v>0.281236582224131</v>
      </c>
      <c r="F187" s="13">
        <v>649</v>
      </c>
      <c r="G187" s="13">
        <v>0.27770646127513898</v>
      </c>
      <c r="H187" s="13">
        <v>6</v>
      </c>
      <c r="I187" s="13">
        <v>0.92449922958397501</v>
      </c>
    </row>
    <row r="188" spans="1:9" x14ac:dyDescent="0.2">
      <c r="A188" s="13" t="s">
        <v>565</v>
      </c>
      <c r="B188" s="13" t="s">
        <v>258</v>
      </c>
      <c r="C188" s="13" t="s">
        <v>405</v>
      </c>
      <c r="D188" s="13">
        <v>7</v>
      </c>
      <c r="E188" s="13">
        <v>0.12727272727272701</v>
      </c>
      <c r="F188" s="13">
        <v>1</v>
      </c>
      <c r="G188" s="13">
        <v>2.1276595744680899E-2</v>
      </c>
      <c r="H188" s="13">
        <v>6</v>
      </c>
      <c r="I188" s="13">
        <v>600</v>
      </c>
    </row>
    <row r="189" spans="1:9" x14ac:dyDescent="0.2">
      <c r="A189" s="13" t="s">
        <v>642</v>
      </c>
      <c r="B189" s="13" t="s">
        <v>168</v>
      </c>
      <c r="C189" s="13" t="s">
        <v>409</v>
      </c>
      <c r="D189" s="13">
        <v>407</v>
      </c>
      <c r="E189" s="13">
        <v>0.26173633440514499</v>
      </c>
      <c r="F189" s="13">
        <v>401</v>
      </c>
      <c r="G189" s="13">
        <v>0.26521164021164001</v>
      </c>
      <c r="H189" s="13">
        <v>6</v>
      </c>
      <c r="I189" s="13">
        <v>1.4962593516209399</v>
      </c>
    </row>
    <row r="190" spans="1:9" x14ac:dyDescent="0.2">
      <c r="A190" s="13" t="s">
        <v>568</v>
      </c>
      <c r="B190" s="13" t="s">
        <v>179</v>
      </c>
      <c r="C190" s="13" t="s">
        <v>404</v>
      </c>
      <c r="D190" s="13">
        <v>636</v>
      </c>
      <c r="E190" s="13">
        <v>0.106675612210668</v>
      </c>
      <c r="F190" s="13">
        <v>630</v>
      </c>
      <c r="G190" s="13">
        <v>0.104651162790698</v>
      </c>
      <c r="H190" s="13">
        <v>6</v>
      </c>
      <c r="I190" s="13">
        <v>0.952380952380949</v>
      </c>
    </row>
    <row r="191" spans="1:9" x14ac:dyDescent="0.2">
      <c r="A191" s="13" t="s">
        <v>590</v>
      </c>
      <c r="B191" s="13" t="s">
        <v>203</v>
      </c>
      <c r="C191" s="13" t="s">
        <v>405</v>
      </c>
      <c r="D191" s="13">
        <v>15</v>
      </c>
      <c r="E191" s="13">
        <v>0.15463917525773199</v>
      </c>
      <c r="F191" s="13">
        <v>9</v>
      </c>
      <c r="G191" s="13">
        <v>9.7826086956521702E-2</v>
      </c>
      <c r="H191" s="13">
        <v>6</v>
      </c>
      <c r="I191" s="13">
        <v>66.6666666666667</v>
      </c>
    </row>
    <row r="192" spans="1:9" x14ac:dyDescent="0.2">
      <c r="A192" s="13" t="s">
        <v>593</v>
      </c>
      <c r="B192" s="13" t="s">
        <v>255</v>
      </c>
      <c r="C192" s="13" t="s">
        <v>409</v>
      </c>
      <c r="D192" s="13">
        <v>372</v>
      </c>
      <c r="E192" s="13">
        <v>0.32775330396475799</v>
      </c>
      <c r="F192" s="13">
        <v>366</v>
      </c>
      <c r="G192" s="13">
        <v>0.32418069087688201</v>
      </c>
      <c r="H192" s="13">
        <v>6</v>
      </c>
      <c r="I192" s="13">
        <v>1.63934426229508</v>
      </c>
    </row>
    <row r="193" spans="1:9" x14ac:dyDescent="0.2">
      <c r="A193" s="13" t="s">
        <v>648</v>
      </c>
      <c r="B193" s="13" t="s">
        <v>159</v>
      </c>
      <c r="C193" s="13" t="s">
        <v>409</v>
      </c>
      <c r="D193" s="13">
        <v>2506</v>
      </c>
      <c r="E193" s="13">
        <v>0.19541484716157201</v>
      </c>
      <c r="F193" s="13">
        <v>2500</v>
      </c>
      <c r="G193" s="13">
        <v>0.19697447210841501</v>
      </c>
      <c r="H193" s="13">
        <v>6</v>
      </c>
      <c r="I193" s="13">
        <v>0.23999999999999599</v>
      </c>
    </row>
    <row r="194" spans="1:9" x14ac:dyDescent="0.2">
      <c r="A194" s="13" t="s">
        <v>620</v>
      </c>
      <c r="B194" s="13" t="s">
        <v>175</v>
      </c>
      <c r="C194" s="13" t="s">
        <v>405</v>
      </c>
      <c r="D194" s="13">
        <v>146</v>
      </c>
      <c r="E194" s="13">
        <v>2.7127461910070601E-2</v>
      </c>
      <c r="F194" s="13">
        <v>140</v>
      </c>
      <c r="G194" s="13">
        <v>2.64001508580049E-2</v>
      </c>
      <c r="H194" s="13">
        <v>6</v>
      </c>
      <c r="I194" s="13">
        <v>4.28571428571429</v>
      </c>
    </row>
    <row r="195" spans="1:9" x14ac:dyDescent="0.2">
      <c r="A195" s="13" t="s">
        <v>622</v>
      </c>
      <c r="B195" s="13" t="s">
        <v>250</v>
      </c>
      <c r="C195" s="13" t="s">
        <v>411</v>
      </c>
      <c r="D195" s="13">
        <v>136</v>
      </c>
      <c r="E195" s="13">
        <v>0.32929782082324499</v>
      </c>
      <c r="F195" s="13">
        <v>130</v>
      </c>
      <c r="G195" s="13">
        <v>0.31862745098039202</v>
      </c>
      <c r="H195" s="13">
        <v>6</v>
      </c>
      <c r="I195" s="13">
        <v>4.6153846153846203</v>
      </c>
    </row>
    <row r="196" spans="1:9" x14ac:dyDescent="0.2">
      <c r="A196" s="13" t="s">
        <v>640</v>
      </c>
      <c r="B196" s="13" t="s">
        <v>185</v>
      </c>
      <c r="C196" s="13" t="s">
        <v>405</v>
      </c>
      <c r="D196" s="13">
        <v>567</v>
      </c>
      <c r="E196" s="13">
        <v>0.11276849642004801</v>
      </c>
      <c r="F196" s="13">
        <v>562</v>
      </c>
      <c r="G196" s="13">
        <v>0.11301025537904701</v>
      </c>
      <c r="H196" s="13">
        <v>5</v>
      </c>
      <c r="I196" s="13">
        <v>0.88967971530249401</v>
      </c>
    </row>
    <row r="197" spans="1:9" x14ac:dyDescent="0.2">
      <c r="A197" s="13" t="s">
        <v>732</v>
      </c>
      <c r="B197" s="13" t="s">
        <v>169</v>
      </c>
      <c r="C197" s="13" t="s">
        <v>409</v>
      </c>
      <c r="D197" s="13">
        <v>520</v>
      </c>
      <c r="E197" s="13">
        <v>0.17561634582911201</v>
      </c>
      <c r="F197" s="13">
        <v>515</v>
      </c>
      <c r="G197" s="13">
        <v>0.179567642956764</v>
      </c>
      <c r="H197" s="13">
        <v>5</v>
      </c>
      <c r="I197" s="13">
        <v>0.970873786407767</v>
      </c>
    </row>
    <row r="198" spans="1:9" x14ac:dyDescent="0.2">
      <c r="A198" s="13" t="s">
        <v>732</v>
      </c>
      <c r="B198" s="13" t="s">
        <v>169</v>
      </c>
      <c r="C198" s="13" t="s">
        <v>410</v>
      </c>
      <c r="D198" s="13">
        <v>39</v>
      </c>
      <c r="E198" s="13">
        <v>1.31712259371834E-2</v>
      </c>
      <c r="F198" s="13">
        <v>34</v>
      </c>
      <c r="G198" s="13">
        <v>1.1854951185495099E-2</v>
      </c>
      <c r="H198" s="13">
        <v>5</v>
      </c>
      <c r="I198" s="13">
        <v>14.705882352941201</v>
      </c>
    </row>
    <row r="199" spans="1:9" x14ac:dyDescent="0.2">
      <c r="A199" s="13" t="s">
        <v>724</v>
      </c>
      <c r="B199" s="13" t="s">
        <v>268</v>
      </c>
      <c r="C199" s="13" t="s">
        <v>405</v>
      </c>
      <c r="D199" s="13">
        <v>35</v>
      </c>
      <c r="E199" s="13">
        <v>1.62639405204461E-2</v>
      </c>
      <c r="F199" s="13">
        <v>30</v>
      </c>
      <c r="G199" s="13">
        <v>1.39729855612483E-2</v>
      </c>
      <c r="H199" s="13">
        <v>5</v>
      </c>
      <c r="I199" s="13">
        <v>16.6666666666667</v>
      </c>
    </row>
    <row r="200" spans="1:9" x14ac:dyDescent="0.2">
      <c r="A200" s="13" t="s">
        <v>726</v>
      </c>
      <c r="B200" s="13" t="s">
        <v>238</v>
      </c>
      <c r="C200" s="13" t="s">
        <v>404</v>
      </c>
      <c r="D200" s="13">
        <v>333</v>
      </c>
      <c r="E200" s="13">
        <v>5.0731261425959802E-2</v>
      </c>
      <c r="F200" s="13">
        <v>328</v>
      </c>
      <c r="G200" s="13">
        <v>4.6870534438411E-2</v>
      </c>
      <c r="H200" s="13">
        <v>5</v>
      </c>
      <c r="I200" s="13">
        <v>1.5243902439024299</v>
      </c>
    </row>
    <row r="201" spans="1:9" x14ac:dyDescent="0.2">
      <c r="A201" s="13" t="s">
        <v>649</v>
      </c>
      <c r="B201" s="13" t="s">
        <v>254</v>
      </c>
      <c r="C201" s="13" t="s">
        <v>411</v>
      </c>
      <c r="D201" s="13">
        <v>305</v>
      </c>
      <c r="E201" s="13">
        <v>4.3366984217261498E-2</v>
      </c>
      <c r="F201" s="13">
        <v>300</v>
      </c>
      <c r="G201" s="13">
        <v>4.5065344749887298E-2</v>
      </c>
      <c r="H201" s="13">
        <v>5</v>
      </c>
      <c r="I201" s="13">
        <v>1.6666666666666601</v>
      </c>
    </row>
    <row r="202" spans="1:9" x14ac:dyDescent="0.2">
      <c r="A202" s="13" t="s">
        <v>580</v>
      </c>
      <c r="B202" s="13" t="s">
        <v>186</v>
      </c>
      <c r="C202" s="13" t="s">
        <v>405</v>
      </c>
      <c r="D202" s="13">
        <v>64</v>
      </c>
      <c r="E202" s="13">
        <v>6.6321243523316101E-2</v>
      </c>
      <c r="F202" s="13">
        <v>59</v>
      </c>
      <c r="G202" s="13">
        <v>5.87649402390438E-2</v>
      </c>
      <c r="H202" s="13">
        <v>5</v>
      </c>
      <c r="I202" s="13">
        <v>8.4745762711864394</v>
      </c>
    </row>
    <row r="203" spans="1:9" x14ac:dyDescent="0.2">
      <c r="A203" s="13" t="s">
        <v>588</v>
      </c>
      <c r="B203" s="13" t="s">
        <v>163</v>
      </c>
      <c r="C203" s="13" t="s">
        <v>404</v>
      </c>
      <c r="D203" s="13">
        <v>131</v>
      </c>
      <c r="E203" s="13">
        <v>1.5747084986176201E-2</v>
      </c>
      <c r="F203" s="13">
        <v>126</v>
      </c>
      <c r="G203" s="13">
        <v>1.62078723951634E-2</v>
      </c>
      <c r="H203" s="13">
        <v>5</v>
      </c>
      <c r="I203" s="13">
        <v>3.9682539682539799</v>
      </c>
    </row>
    <row r="204" spans="1:9" x14ac:dyDescent="0.2">
      <c r="A204" s="13" t="s">
        <v>601</v>
      </c>
      <c r="B204" s="13" t="s">
        <v>158</v>
      </c>
      <c r="C204" s="13" t="s">
        <v>408</v>
      </c>
      <c r="D204" s="13">
        <v>808</v>
      </c>
      <c r="E204" s="13">
        <v>3.7052322648690801E-2</v>
      </c>
      <c r="F204" s="13">
        <v>803</v>
      </c>
      <c r="G204" s="13">
        <v>3.7296795169530897E-2</v>
      </c>
      <c r="H204" s="13">
        <v>5</v>
      </c>
      <c r="I204" s="13">
        <v>0.622665006226653</v>
      </c>
    </row>
    <row r="205" spans="1:9" x14ac:dyDescent="0.2">
      <c r="A205" s="13" t="s">
        <v>604</v>
      </c>
      <c r="B205" s="13" t="s">
        <v>173</v>
      </c>
      <c r="C205" s="13" t="s">
        <v>405</v>
      </c>
      <c r="D205" s="13">
        <v>183</v>
      </c>
      <c r="E205" s="13">
        <v>3.87219636055861E-2</v>
      </c>
      <c r="F205" s="13">
        <v>178</v>
      </c>
      <c r="G205" s="13">
        <v>3.7727850784230597E-2</v>
      </c>
      <c r="H205" s="13">
        <v>5</v>
      </c>
      <c r="I205" s="13">
        <v>2.80898876404494</v>
      </c>
    </row>
    <row r="206" spans="1:9" x14ac:dyDescent="0.2">
      <c r="A206" s="13" t="s">
        <v>608</v>
      </c>
      <c r="B206" s="13" t="s">
        <v>167</v>
      </c>
      <c r="C206" s="13" t="s">
        <v>410</v>
      </c>
      <c r="D206" s="13">
        <v>5</v>
      </c>
      <c r="E206" s="13">
        <v>8.0520484411234197E-5</v>
      </c>
      <c r="F206" s="13">
        <v>0</v>
      </c>
      <c r="G206" s="13">
        <v>0</v>
      </c>
      <c r="H206" s="13">
        <v>5</v>
      </c>
      <c r="I206" s="13" t="e">
        <v>#NUM!</v>
      </c>
    </row>
    <row r="207" spans="1:9" x14ac:dyDescent="0.2">
      <c r="A207" s="13" t="s">
        <v>615</v>
      </c>
      <c r="B207" s="13" t="s">
        <v>191</v>
      </c>
      <c r="C207" s="13" t="s">
        <v>407</v>
      </c>
      <c r="D207" s="13">
        <v>109</v>
      </c>
      <c r="E207" s="13">
        <v>9.3082835183603801E-2</v>
      </c>
      <c r="F207" s="13">
        <v>104</v>
      </c>
      <c r="G207" s="13">
        <v>9.0043290043290106E-2</v>
      </c>
      <c r="H207" s="13">
        <v>5</v>
      </c>
      <c r="I207" s="13">
        <v>4.8076923076923102</v>
      </c>
    </row>
    <row r="208" spans="1:9" x14ac:dyDescent="0.2">
      <c r="A208" s="13" t="s">
        <v>618</v>
      </c>
      <c r="B208" s="13" t="s">
        <v>194</v>
      </c>
      <c r="C208" s="13" t="s">
        <v>407</v>
      </c>
      <c r="D208" s="13">
        <v>11</v>
      </c>
      <c r="E208" s="13">
        <v>6.4327485380116997E-2</v>
      </c>
      <c r="F208" s="13">
        <v>6</v>
      </c>
      <c r="G208" s="13">
        <v>3.9735099337748297E-2</v>
      </c>
      <c r="H208" s="13">
        <v>5</v>
      </c>
      <c r="I208" s="13">
        <v>83.3333333333333</v>
      </c>
    </row>
    <row r="209" spans="1:9" x14ac:dyDescent="0.2">
      <c r="A209" s="13" t="s">
        <v>625</v>
      </c>
      <c r="B209" s="13" t="s">
        <v>244</v>
      </c>
      <c r="C209" s="13" t="s">
        <v>406</v>
      </c>
      <c r="D209" s="13">
        <v>78</v>
      </c>
      <c r="E209" s="13">
        <v>0.114537444933921</v>
      </c>
      <c r="F209" s="13">
        <v>73</v>
      </c>
      <c r="G209" s="13">
        <v>0.107828655834564</v>
      </c>
      <c r="H209" s="13">
        <v>5</v>
      </c>
      <c r="I209" s="13">
        <v>6.8493150684931603</v>
      </c>
    </row>
    <row r="210" spans="1:9" x14ac:dyDescent="0.2">
      <c r="A210" s="13" t="s">
        <v>625</v>
      </c>
      <c r="B210" s="13" t="s">
        <v>244</v>
      </c>
      <c r="C210" s="13" t="s">
        <v>409</v>
      </c>
      <c r="D210" s="13">
        <v>169</v>
      </c>
      <c r="E210" s="13">
        <v>0.24816446402349501</v>
      </c>
      <c r="F210" s="13">
        <v>164</v>
      </c>
      <c r="G210" s="13">
        <v>0.24224519940915801</v>
      </c>
      <c r="H210" s="13">
        <v>5</v>
      </c>
      <c r="I210" s="13">
        <v>3.0487804878048799</v>
      </c>
    </row>
    <row r="211" spans="1:9" x14ac:dyDescent="0.2">
      <c r="A211" s="13" t="s">
        <v>734</v>
      </c>
      <c r="B211" s="13" t="s">
        <v>195</v>
      </c>
      <c r="C211" s="13" t="s">
        <v>406</v>
      </c>
      <c r="D211" s="13">
        <v>205</v>
      </c>
      <c r="E211" s="13">
        <v>0.135135135135135</v>
      </c>
      <c r="F211" s="13">
        <v>201</v>
      </c>
      <c r="G211" s="13">
        <v>0.13188976377952799</v>
      </c>
      <c r="H211" s="13">
        <v>4</v>
      </c>
      <c r="I211" s="13">
        <v>1.99004975124377</v>
      </c>
    </row>
    <row r="212" spans="1:9" x14ac:dyDescent="0.2">
      <c r="A212" s="13" t="s">
        <v>722</v>
      </c>
      <c r="B212" s="13" t="s">
        <v>260</v>
      </c>
      <c r="C212" s="13" t="s">
        <v>409</v>
      </c>
      <c r="D212" s="13">
        <v>43</v>
      </c>
      <c r="E212" s="13">
        <v>8.6693548387096794E-2</v>
      </c>
      <c r="F212" s="13">
        <v>39</v>
      </c>
      <c r="G212" s="13">
        <v>7.7689243027888405E-2</v>
      </c>
      <c r="H212" s="13">
        <v>4</v>
      </c>
      <c r="I212" s="13">
        <v>10.2564102564103</v>
      </c>
    </row>
    <row r="213" spans="1:9" x14ac:dyDescent="0.2">
      <c r="A213" s="13" t="s">
        <v>573</v>
      </c>
      <c r="B213" s="13" t="s">
        <v>180</v>
      </c>
      <c r="C213" s="13" t="s">
        <v>408</v>
      </c>
      <c r="D213" s="13">
        <v>176</v>
      </c>
      <c r="E213" s="13">
        <v>5.0867052023121397E-2</v>
      </c>
      <c r="F213" s="13">
        <v>172</v>
      </c>
      <c r="G213" s="13">
        <v>4.9855072463768101E-2</v>
      </c>
      <c r="H213" s="13">
        <v>4</v>
      </c>
      <c r="I213" s="13">
        <v>2.32558139534884</v>
      </c>
    </row>
    <row r="214" spans="1:9" x14ac:dyDescent="0.2">
      <c r="A214" s="13" t="s">
        <v>581</v>
      </c>
      <c r="B214" s="13" t="s">
        <v>170</v>
      </c>
      <c r="C214" s="13" t="s">
        <v>406</v>
      </c>
      <c r="D214" s="13">
        <v>140</v>
      </c>
      <c r="E214" s="13">
        <v>5.7306590257879701E-2</v>
      </c>
      <c r="F214" s="13">
        <v>136</v>
      </c>
      <c r="G214" s="13">
        <v>5.6105610561056098E-2</v>
      </c>
      <c r="H214" s="13">
        <v>4</v>
      </c>
      <c r="I214" s="13">
        <v>2.94117647058822</v>
      </c>
    </row>
    <row r="215" spans="1:9" x14ac:dyDescent="0.2">
      <c r="A215" s="13" t="s">
        <v>581</v>
      </c>
      <c r="B215" s="13" t="s">
        <v>170</v>
      </c>
      <c r="C215" s="13" t="s">
        <v>407</v>
      </c>
      <c r="D215" s="13">
        <v>130</v>
      </c>
      <c r="E215" s="13">
        <v>5.3213262382316801E-2</v>
      </c>
      <c r="F215" s="13">
        <v>126</v>
      </c>
      <c r="G215" s="13">
        <v>5.1980198019801999E-2</v>
      </c>
      <c r="H215" s="13">
        <v>4</v>
      </c>
      <c r="I215" s="13">
        <v>3.17460317460319</v>
      </c>
    </row>
    <row r="216" spans="1:9" x14ac:dyDescent="0.2">
      <c r="A216" s="13" t="s">
        <v>582</v>
      </c>
      <c r="B216" s="13" t="s">
        <v>257</v>
      </c>
      <c r="C216" s="13" t="s">
        <v>410</v>
      </c>
      <c r="D216" s="13">
        <v>24</v>
      </c>
      <c r="E216" s="13">
        <v>5.1096444539067499E-3</v>
      </c>
      <c r="F216" s="13">
        <v>20</v>
      </c>
      <c r="G216" s="13">
        <v>4.2983021706426002E-3</v>
      </c>
      <c r="H216" s="13">
        <v>4</v>
      </c>
      <c r="I216" s="13">
        <v>20</v>
      </c>
    </row>
    <row r="217" spans="1:9" x14ac:dyDescent="0.2">
      <c r="A217" s="13" t="s">
        <v>585</v>
      </c>
      <c r="B217" s="13" t="s">
        <v>190</v>
      </c>
      <c r="C217" s="13" t="s">
        <v>406</v>
      </c>
      <c r="D217" s="13">
        <v>138</v>
      </c>
      <c r="E217" s="13">
        <v>9.8641887062187295E-2</v>
      </c>
      <c r="F217" s="13">
        <v>134</v>
      </c>
      <c r="G217" s="13">
        <v>9.6681096681096701E-2</v>
      </c>
      <c r="H217" s="13">
        <v>4</v>
      </c>
      <c r="I217" s="13">
        <v>2.9850746268656798</v>
      </c>
    </row>
    <row r="218" spans="1:9" x14ac:dyDescent="0.2">
      <c r="A218" s="13" t="s">
        <v>614</v>
      </c>
      <c r="B218" s="13" t="s">
        <v>218</v>
      </c>
      <c r="C218" s="13" t="s">
        <v>405</v>
      </c>
      <c r="D218" s="13">
        <v>36</v>
      </c>
      <c r="E218" s="13">
        <v>0.34285714285714303</v>
      </c>
      <c r="F218" s="13">
        <v>32</v>
      </c>
      <c r="G218" s="13">
        <v>0.31372549019607798</v>
      </c>
      <c r="H218" s="13">
        <v>4</v>
      </c>
      <c r="I218" s="13">
        <v>12.5</v>
      </c>
    </row>
    <row r="219" spans="1:9" x14ac:dyDescent="0.2">
      <c r="A219" s="13" t="s">
        <v>618</v>
      </c>
      <c r="B219" s="13" t="s">
        <v>194</v>
      </c>
      <c r="C219" s="13" t="s">
        <v>410</v>
      </c>
      <c r="D219" s="13">
        <v>59</v>
      </c>
      <c r="E219" s="13">
        <v>0.34502923976608202</v>
      </c>
      <c r="F219" s="13">
        <v>55</v>
      </c>
      <c r="G219" s="13">
        <v>0.36423841059602602</v>
      </c>
      <c r="H219" s="13">
        <v>4</v>
      </c>
      <c r="I219" s="13">
        <v>7.2727272727272796</v>
      </c>
    </row>
    <row r="220" spans="1:9" x14ac:dyDescent="0.2">
      <c r="A220" s="13" t="s">
        <v>621</v>
      </c>
      <c r="B220" s="13" t="s">
        <v>171</v>
      </c>
      <c r="C220" s="13" t="s">
        <v>411</v>
      </c>
      <c r="D220" s="13">
        <v>500</v>
      </c>
      <c r="E220" s="13">
        <v>3.5498757543485998E-2</v>
      </c>
      <c r="F220" s="13">
        <v>496</v>
      </c>
      <c r="G220" s="13">
        <v>3.5701432376016702E-2</v>
      </c>
      <c r="H220" s="13">
        <v>4</v>
      </c>
      <c r="I220" s="13">
        <v>0.80645161290322498</v>
      </c>
    </row>
    <row r="221" spans="1:9" x14ac:dyDescent="0.2">
      <c r="A221" s="13" t="s">
        <v>630</v>
      </c>
      <c r="B221" s="13" t="s">
        <v>174</v>
      </c>
      <c r="C221" s="13" t="s">
        <v>409</v>
      </c>
      <c r="D221" s="13">
        <v>103</v>
      </c>
      <c r="E221" s="13">
        <v>0.17195325542570999</v>
      </c>
      <c r="F221" s="13">
        <v>99</v>
      </c>
      <c r="G221" s="13">
        <v>0.16779661016949199</v>
      </c>
      <c r="H221" s="13">
        <v>4</v>
      </c>
      <c r="I221" s="13">
        <v>4.0404040404040398</v>
      </c>
    </row>
    <row r="222" spans="1:9" x14ac:dyDescent="0.2">
      <c r="A222" s="13" t="s">
        <v>633</v>
      </c>
      <c r="B222" s="13" t="s">
        <v>172</v>
      </c>
      <c r="C222" s="13" t="s">
        <v>411</v>
      </c>
      <c r="D222" s="13">
        <v>79</v>
      </c>
      <c r="E222" s="13">
        <v>0.14259927797833899</v>
      </c>
      <c r="F222" s="13">
        <v>75</v>
      </c>
      <c r="G222" s="13">
        <v>0.12798634812286699</v>
      </c>
      <c r="H222" s="13">
        <v>4</v>
      </c>
      <c r="I222" s="13">
        <v>5.3333333333333197</v>
      </c>
    </row>
    <row r="223" spans="1:9" x14ac:dyDescent="0.2">
      <c r="A223" s="13" t="s">
        <v>640</v>
      </c>
      <c r="B223" s="13" t="s">
        <v>185</v>
      </c>
      <c r="C223" s="13" t="s">
        <v>409</v>
      </c>
      <c r="D223" s="13">
        <v>185</v>
      </c>
      <c r="E223" s="13">
        <v>3.6793953858393E-2</v>
      </c>
      <c r="F223" s="13">
        <v>182</v>
      </c>
      <c r="G223" s="13">
        <v>3.6597627186808798E-2</v>
      </c>
      <c r="H223" s="13">
        <v>3</v>
      </c>
      <c r="I223" s="13">
        <v>1.6483516483516401</v>
      </c>
    </row>
    <row r="224" spans="1:9" x14ac:dyDescent="0.2">
      <c r="A224" s="13" t="s">
        <v>725</v>
      </c>
      <c r="B224" s="13" t="s">
        <v>273</v>
      </c>
      <c r="C224" s="13" t="s">
        <v>407</v>
      </c>
      <c r="D224" s="13">
        <v>117</v>
      </c>
      <c r="E224" s="13">
        <v>0.10597826086956499</v>
      </c>
      <c r="F224" s="13">
        <v>114</v>
      </c>
      <c r="G224" s="13">
        <v>0.107852412488174</v>
      </c>
      <c r="H224" s="13">
        <v>3</v>
      </c>
      <c r="I224" s="13">
        <v>2.6315789473684301</v>
      </c>
    </row>
    <row r="225" spans="1:9" x14ac:dyDescent="0.2">
      <c r="A225" s="13" t="s">
        <v>738</v>
      </c>
      <c r="B225" s="13" t="s">
        <v>253</v>
      </c>
      <c r="C225" s="13" t="s">
        <v>409</v>
      </c>
      <c r="D225" s="13">
        <v>253</v>
      </c>
      <c r="E225" s="13">
        <v>0.48560460652591197</v>
      </c>
      <c r="F225" s="13">
        <v>250</v>
      </c>
      <c r="G225" s="13">
        <v>0.477099236641221</v>
      </c>
      <c r="H225" s="13">
        <v>3</v>
      </c>
      <c r="I225" s="13">
        <v>1.2</v>
      </c>
    </row>
    <row r="226" spans="1:9" x14ac:dyDescent="0.2">
      <c r="A226" s="13" t="s">
        <v>736</v>
      </c>
      <c r="B226" s="13" t="s">
        <v>161</v>
      </c>
      <c r="C226" s="13" t="s">
        <v>406</v>
      </c>
      <c r="D226" s="13">
        <v>26</v>
      </c>
      <c r="E226" s="13">
        <v>1.11635895234006E-2</v>
      </c>
      <c r="F226" s="13">
        <v>23</v>
      </c>
      <c r="G226" s="13">
        <v>9.73338975878121E-3</v>
      </c>
      <c r="H226" s="13">
        <v>3</v>
      </c>
      <c r="I226" s="13">
        <v>13.0434782608696</v>
      </c>
    </row>
    <row r="227" spans="1:9" x14ac:dyDescent="0.2">
      <c r="A227" s="13" t="s">
        <v>553</v>
      </c>
      <c r="B227" s="13" t="s">
        <v>266</v>
      </c>
      <c r="C227" s="13" t="s">
        <v>408</v>
      </c>
      <c r="D227" s="13">
        <v>349</v>
      </c>
      <c r="E227" s="13">
        <v>2.95137420718816E-2</v>
      </c>
      <c r="F227" s="13">
        <v>346</v>
      </c>
      <c r="G227" s="13">
        <v>2.95221843003413E-2</v>
      </c>
      <c r="H227" s="13">
        <v>3</v>
      </c>
      <c r="I227" s="13">
        <v>0.86705202312138396</v>
      </c>
    </row>
    <row r="228" spans="1:9" x14ac:dyDescent="0.2">
      <c r="A228" s="13" t="s">
        <v>556</v>
      </c>
      <c r="B228" s="13" t="s">
        <v>276</v>
      </c>
      <c r="C228" s="13" t="s">
        <v>408</v>
      </c>
      <c r="D228" s="13">
        <v>287</v>
      </c>
      <c r="E228" s="13">
        <v>5.64405113077679E-2</v>
      </c>
      <c r="F228" s="13">
        <v>284</v>
      </c>
      <c r="G228" s="13">
        <v>5.5177773460268101E-2</v>
      </c>
      <c r="H228" s="13">
        <v>3</v>
      </c>
      <c r="I228" s="13">
        <v>1.05633802816902</v>
      </c>
    </row>
    <row r="229" spans="1:9" x14ac:dyDescent="0.2">
      <c r="A229" s="13" t="s">
        <v>560</v>
      </c>
      <c r="B229" s="13" t="s">
        <v>181</v>
      </c>
      <c r="C229" s="13" t="s">
        <v>408</v>
      </c>
      <c r="D229" s="13">
        <v>58</v>
      </c>
      <c r="E229" s="13">
        <v>2.4903392013739801E-2</v>
      </c>
      <c r="F229" s="13">
        <v>55</v>
      </c>
      <c r="G229" s="13">
        <v>2.3534445870774499E-2</v>
      </c>
      <c r="H229" s="13">
        <v>3</v>
      </c>
      <c r="I229" s="13">
        <v>5.4545454545454497</v>
      </c>
    </row>
    <row r="230" spans="1:9" x14ac:dyDescent="0.2">
      <c r="A230" s="13" t="s">
        <v>642</v>
      </c>
      <c r="B230" s="13" t="s">
        <v>168</v>
      </c>
      <c r="C230" s="13" t="s">
        <v>411</v>
      </c>
      <c r="D230" s="13">
        <v>235</v>
      </c>
      <c r="E230" s="13">
        <v>0.15112540192925999</v>
      </c>
      <c r="F230" s="13">
        <v>232</v>
      </c>
      <c r="G230" s="13">
        <v>0.15343915343915299</v>
      </c>
      <c r="H230" s="13">
        <v>3</v>
      </c>
      <c r="I230" s="13">
        <v>1.2931034482758701</v>
      </c>
    </row>
    <row r="231" spans="1:9" x14ac:dyDescent="0.2">
      <c r="A231" s="13" t="s">
        <v>568</v>
      </c>
      <c r="B231" s="13" t="s">
        <v>179</v>
      </c>
      <c r="C231" s="13" t="s">
        <v>408</v>
      </c>
      <c r="D231" s="13">
        <v>274</v>
      </c>
      <c r="E231" s="13">
        <v>4.5957732304595801E-2</v>
      </c>
      <c r="F231" s="13">
        <v>271</v>
      </c>
      <c r="G231" s="13">
        <v>4.5016611295681103E-2</v>
      </c>
      <c r="H231" s="13">
        <v>3</v>
      </c>
      <c r="I231" s="13">
        <v>1.1070110701107101</v>
      </c>
    </row>
    <row r="232" spans="1:9" x14ac:dyDescent="0.2">
      <c r="A232" s="13" t="s">
        <v>574</v>
      </c>
      <c r="B232" s="13" t="s">
        <v>206</v>
      </c>
      <c r="C232" s="13" t="s">
        <v>411</v>
      </c>
      <c r="D232" s="13">
        <v>107</v>
      </c>
      <c r="E232" s="13">
        <v>0.15112994350282499</v>
      </c>
      <c r="F232" s="13">
        <v>104</v>
      </c>
      <c r="G232" s="13">
        <v>0.14525139664804501</v>
      </c>
      <c r="H232" s="13">
        <v>3</v>
      </c>
      <c r="I232" s="13">
        <v>2.8846153846153699</v>
      </c>
    </row>
    <row r="233" spans="1:9" x14ac:dyDescent="0.2">
      <c r="A233" s="13" t="s">
        <v>575</v>
      </c>
      <c r="B233" s="13" t="s">
        <v>209</v>
      </c>
      <c r="C233" s="13" t="s">
        <v>408</v>
      </c>
      <c r="D233" s="13">
        <v>39</v>
      </c>
      <c r="E233" s="13">
        <v>1.5402843601895699E-2</v>
      </c>
      <c r="F233" s="13">
        <v>36</v>
      </c>
      <c r="G233" s="13">
        <v>1.41843971631206E-2</v>
      </c>
      <c r="H233" s="13">
        <v>3</v>
      </c>
      <c r="I233" s="13">
        <v>8.3333333333333304</v>
      </c>
    </row>
    <row r="234" spans="1:9" x14ac:dyDescent="0.2">
      <c r="A234" s="13" t="s">
        <v>639</v>
      </c>
      <c r="B234" s="13" t="s">
        <v>207</v>
      </c>
      <c r="C234" s="13" t="s">
        <v>405</v>
      </c>
      <c r="D234" s="13">
        <v>8</v>
      </c>
      <c r="E234" s="13">
        <v>9.0909090909090898E-2</v>
      </c>
      <c r="F234" s="13">
        <v>5</v>
      </c>
      <c r="G234" s="13">
        <v>5.6179775280898903E-2</v>
      </c>
      <c r="H234" s="13">
        <v>3</v>
      </c>
      <c r="I234" s="13">
        <v>60</v>
      </c>
    </row>
    <row r="235" spans="1:9" x14ac:dyDescent="0.2">
      <c r="A235" s="13" t="s">
        <v>584</v>
      </c>
      <c r="B235" s="13" t="s">
        <v>178</v>
      </c>
      <c r="C235" s="13" t="s">
        <v>406</v>
      </c>
      <c r="D235" s="13">
        <v>111</v>
      </c>
      <c r="E235" s="13">
        <v>4.0496169281284203E-2</v>
      </c>
      <c r="F235" s="13">
        <v>108</v>
      </c>
      <c r="G235" s="13">
        <v>3.9144617615077898E-2</v>
      </c>
      <c r="H235" s="13">
        <v>3</v>
      </c>
      <c r="I235" s="13">
        <v>2.7777777777777701</v>
      </c>
    </row>
    <row r="236" spans="1:9" x14ac:dyDescent="0.2">
      <c r="A236" s="13" t="s">
        <v>586</v>
      </c>
      <c r="B236" s="13" t="s">
        <v>263</v>
      </c>
      <c r="C236" s="13" t="s">
        <v>404</v>
      </c>
      <c r="D236" s="13">
        <v>249</v>
      </c>
      <c r="E236" s="13">
        <v>0.122902270483712</v>
      </c>
      <c r="F236" s="13">
        <v>246</v>
      </c>
      <c r="G236" s="13">
        <v>0.124809741248097</v>
      </c>
      <c r="H236" s="13">
        <v>3</v>
      </c>
      <c r="I236" s="13">
        <v>1.2195121951219501</v>
      </c>
    </row>
    <row r="237" spans="1:9" x14ac:dyDescent="0.2">
      <c r="A237" s="13" t="s">
        <v>645</v>
      </c>
      <c r="B237" s="13" t="s">
        <v>187</v>
      </c>
      <c r="C237" s="13" t="s">
        <v>409</v>
      </c>
      <c r="D237" s="13">
        <v>88</v>
      </c>
      <c r="E237" s="13">
        <v>3.10844224655599E-2</v>
      </c>
      <c r="F237" s="13">
        <v>85</v>
      </c>
      <c r="G237" s="13">
        <v>3.0597552195824301E-2</v>
      </c>
      <c r="H237" s="13">
        <v>3</v>
      </c>
      <c r="I237" s="13">
        <v>3.5294117647058898</v>
      </c>
    </row>
    <row r="238" spans="1:9" x14ac:dyDescent="0.2">
      <c r="A238" s="13" t="s">
        <v>601</v>
      </c>
      <c r="B238" s="13" t="s">
        <v>158</v>
      </c>
      <c r="C238" s="13" t="s">
        <v>412</v>
      </c>
      <c r="D238" s="13">
        <v>179</v>
      </c>
      <c r="E238" s="13">
        <v>8.2083734580639302E-3</v>
      </c>
      <c r="F238" s="13">
        <v>176</v>
      </c>
      <c r="G238" s="13">
        <v>8.1746400371574494E-3</v>
      </c>
      <c r="H238" s="13">
        <v>3</v>
      </c>
      <c r="I238" s="13">
        <v>1.7045454545454599</v>
      </c>
    </row>
    <row r="239" spans="1:9" x14ac:dyDescent="0.2">
      <c r="A239" s="13" t="s">
        <v>603</v>
      </c>
      <c r="B239" s="13" t="s">
        <v>208</v>
      </c>
      <c r="C239" s="13" t="s">
        <v>405</v>
      </c>
      <c r="D239" s="13">
        <v>24</v>
      </c>
      <c r="E239" s="13">
        <v>4.21792618629174E-2</v>
      </c>
      <c r="F239" s="13">
        <v>21</v>
      </c>
      <c r="G239" s="13">
        <v>3.8532110091743101E-2</v>
      </c>
      <c r="H239" s="13">
        <v>3</v>
      </c>
      <c r="I239" s="13">
        <v>14.285714285714301</v>
      </c>
    </row>
    <row r="240" spans="1:9" x14ac:dyDescent="0.2">
      <c r="A240" s="13" t="s">
        <v>604</v>
      </c>
      <c r="B240" s="13" t="s">
        <v>173</v>
      </c>
      <c r="C240" s="13" t="s">
        <v>410</v>
      </c>
      <c r="D240" s="13">
        <v>187</v>
      </c>
      <c r="E240" s="13">
        <v>3.9568345323740997E-2</v>
      </c>
      <c r="F240" s="13">
        <v>184</v>
      </c>
      <c r="G240" s="13">
        <v>3.8999576091564202E-2</v>
      </c>
      <c r="H240" s="13">
        <v>3</v>
      </c>
      <c r="I240" s="13">
        <v>1.63043478260869</v>
      </c>
    </row>
    <row r="241" spans="1:9" x14ac:dyDescent="0.2">
      <c r="A241" s="13" t="s">
        <v>604</v>
      </c>
      <c r="B241" s="13" t="s">
        <v>173</v>
      </c>
      <c r="C241" s="13" t="s">
        <v>411</v>
      </c>
      <c r="D241" s="13">
        <v>151</v>
      </c>
      <c r="E241" s="13">
        <v>3.1950909860347002E-2</v>
      </c>
      <c r="F241" s="13">
        <v>148</v>
      </c>
      <c r="G241" s="13">
        <v>3.1369224247562499E-2</v>
      </c>
      <c r="H241" s="13">
        <v>3</v>
      </c>
      <c r="I241" s="13">
        <v>2.0270270270270201</v>
      </c>
    </row>
    <row r="242" spans="1:9" x14ac:dyDescent="0.2">
      <c r="A242" s="13" t="s">
        <v>650</v>
      </c>
      <c r="B242" s="13" t="s">
        <v>252</v>
      </c>
      <c r="C242" s="13" t="s">
        <v>411</v>
      </c>
      <c r="D242" s="13">
        <v>10</v>
      </c>
      <c r="E242" s="13">
        <v>4.67289719626168E-2</v>
      </c>
      <c r="F242" s="13">
        <v>7</v>
      </c>
      <c r="G242" s="13">
        <v>3.4653465346534698E-2</v>
      </c>
      <c r="H242" s="13">
        <v>3</v>
      </c>
      <c r="I242" s="13">
        <v>42.857142857142897</v>
      </c>
    </row>
    <row r="243" spans="1:9" x14ac:dyDescent="0.2">
      <c r="A243" s="13" t="s">
        <v>612</v>
      </c>
      <c r="B243" s="13" t="s">
        <v>232</v>
      </c>
      <c r="C243" s="13" t="s">
        <v>409</v>
      </c>
      <c r="D243" s="13">
        <v>182</v>
      </c>
      <c r="E243" s="13">
        <v>0.198041349292709</v>
      </c>
      <c r="F243" s="13">
        <v>179</v>
      </c>
      <c r="G243" s="13">
        <v>0.187827911857293</v>
      </c>
      <c r="H243" s="13">
        <v>3</v>
      </c>
      <c r="I243" s="13">
        <v>1.67597765363128</v>
      </c>
    </row>
    <row r="244" spans="1:9" x14ac:dyDescent="0.2">
      <c r="A244" s="13" t="s">
        <v>612</v>
      </c>
      <c r="B244" s="13" t="s">
        <v>232</v>
      </c>
      <c r="C244" s="13" t="s">
        <v>408</v>
      </c>
      <c r="D244" s="13">
        <v>185</v>
      </c>
      <c r="E244" s="13">
        <v>0.20130576713819401</v>
      </c>
      <c r="F244" s="13">
        <v>182</v>
      </c>
      <c r="G244" s="13">
        <v>0.19097586568730299</v>
      </c>
      <c r="H244" s="13">
        <v>3</v>
      </c>
      <c r="I244" s="13">
        <v>1.6483516483516401</v>
      </c>
    </row>
    <row r="245" spans="1:9" x14ac:dyDescent="0.2">
      <c r="A245" s="13" t="s">
        <v>616</v>
      </c>
      <c r="B245" s="13" t="s">
        <v>192</v>
      </c>
      <c r="C245" s="13" t="s">
        <v>412</v>
      </c>
      <c r="D245" s="13">
        <v>52</v>
      </c>
      <c r="E245" s="13">
        <v>1.28808521179093E-2</v>
      </c>
      <c r="F245" s="13">
        <v>49</v>
      </c>
      <c r="G245" s="13">
        <v>1.2164846077457801E-2</v>
      </c>
      <c r="H245" s="13">
        <v>3</v>
      </c>
      <c r="I245" s="13">
        <v>6.12244897959184</v>
      </c>
    </row>
    <row r="246" spans="1:9" x14ac:dyDescent="0.2">
      <c r="A246" s="13" t="s">
        <v>634</v>
      </c>
      <c r="B246" s="13" t="s">
        <v>205</v>
      </c>
      <c r="C246" s="13" t="s">
        <v>411</v>
      </c>
      <c r="D246" s="13">
        <v>38</v>
      </c>
      <c r="E246" s="13">
        <v>8.2788671023965102E-2</v>
      </c>
      <c r="F246" s="13">
        <v>35</v>
      </c>
      <c r="G246" s="13">
        <v>7.69230769230769E-2</v>
      </c>
      <c r="H246" s="13">
        <v>3</v>
      </c>
      <c r="I246" s="13">
        <v>8.5714285714285605</v>
      </c>
    </row>
    <row r="247" spans="1:9" x14ac:dyDescent="0.2">
      <c r="A247" s="13" t="s">
        <v>731</v>
      </c>
      <c r="B247" s="13" t="s">
        <v>200</v>
      </c>
      <c r="C247" s="13" t="s">
        <v>409</v>
      </c>
      <c r="D247" s="13">
        <v>51</v>
      </c>
      <c r="E247" s="13">
        <v>0.124694376528117</v>
      </c>
      <c r="F247" s="13">
        <v>49</v>
      </c>
      <c r="G247" s="13">
        <v>0.12280701754386</v>
      </c>
      <c r="H247" s="13">
        <v>2</v>
      </c>
      <c r="I247" s="13">
        <v>4.0816326530612299</v>
      </c>
    </row>
    <row r="248" spans="1:9" x14ac:dyDescent="0.2">
      <c r="A248" s="13" t="s">
        <v>637</v>
      </c>
      <c r="B248" s="13" t="s">
        <v>236</v>
      </c>
      <c r="C248" s="13" t="s">
        <v>405</v>
      </c>
      <c r="D248" s="13">
        <v>11</v>
      </c>
      <c r="E248" s="13">
        <v>0.37931034482758602</v>
      </c>
      <c r="F248" s="13">
        <v>9</v>
      </c>
      <c r="G248" s="13">
        <v>0.33333333333333298</v>
      </c>
      <c r="H248" s="13">
        <v>2</v>
      </c>
      <c r="I248" s="13">
        <v>22.2222222222222</v>
      </c>
    </row>
    <row r="249" spans="1:9" x14ac:dyDescent="0.2">
      <c r="A249" s="13" t="s">
        <v>729</v>
      </c>
      <c r="B249" s="13" t="s">
        <v>274</v>
      </c>
      <c r="C249" s="13" t="s">
        <v>408</v>
      </c>
      <c r="D249" s="13">
        <v>49</v>
      </c>
      <c r="E249" s="13">
        <v>1.0456679470764001E-2</v>
      </c>
      <c r="F249" s="13">
        <v>47</v>
      </c>
      <c r="G249" s="13">
        <v>1.0032017075773701E-2</v>
      </c>
      <c r="H249" s="13">
        <v>2</v>
      </c>
      <c r="I249" s="13">
        <v>4.2553191489361799</v>
      </c>
    </row>
    <row r="250" spans="1:9" x14ac:dyDescent="0.2">
      <c r="A250" s="13" t="s">
        <v>730</v>
      </c>
      <c r="B250" s="13" t="s">
        <v>188</v>
      </c>
      <c r="C250" s="13" t="s">
        <v>404</v>
      </c>
      <c r="D250" s="13">
        <v>80</v>
      </c>
      <c r="E250" s="13">
        <v>0.12012012012011999</v>
      </c>
      <c r="F250" s="13">
        <v>78</v>
      </c>
      <c r="G250" s="13">
        <v>0.11764705882352899</v>
      </c>
      <c r="H250" s="13">
        <v>2</v>
      </c>
      <c r="I250" s="13">
        <v>2.5641025641025501</v>
      </c>
    </row>
    <row r="251" spans="1:9" x14ac:dyDescent="0.2">
      <c r="A251" s="13" t="s">
        <v>741</v>
      </c>
      <c r="B251" s="13" t="s">
        <v>221</v>
      </c>
      <c r="C251" s="13" t="s">
        <v>407</v>
      </c>
      <c r="D251" s="13">
        <v>34</v>
      </c>
      <c r="E251" s="13">
        <v>0.34</v>
      </c>
      <c r="F251" s="13">
        <v>32</v>
      </c>
      <c r="G251" s="13">
        <v>0.32</v>
      </c>
      <c r="H251" s="13">
        <v>2</v>
      </c>
      <c r="I251" s="13">
        <v>6.25</v>
      </c>
    </row>
    <row r="252" spans="1:9" x14ac:dyDescent="0.2">
      <c r="A252" s="13" t="s">
        <v>738</v>
      </c>
      <c r="B252" s="13" t="s">
        <v>253</v>
      </c>
      <c r="C252" s="13" t="s">
        <v>411</v>
      </c>
      <c r="D252" s="13">
        <v>49</v>
      </c>
      <c r="E252" s="13">
        <v>9.4049904030710202E-2</v>
      </c>
      <c r="F252" s="13">
        <v>47</v>
      </c>
      <c r="G252" s="13">
        <v>8.9694656488549601E-2</v>
      </c>
      <c r="H252" s="13">
        <v>2</v>
      </c>
      <c r="I252" s="13">
        <v>4.2553191489361799</v>
      </c>
    </row>
    <row r="253" spans="1:9" x14ac:dyDescent="0.2">
      <c r="A253" s="13" t="s">
        <v>735</v>
      </c>
      <c r="B253" s="13" t="s">
        <v>275</v>
      </c>
      <c r="C253" s="13" t="s">
        <v>411</v>
      </c>
      <c r="D253" s="13">
        <v>64</v>
      </c>
      <c r="E253" s="13">
        <v>2.54777070063694E-2</v>
      </c>
      <c r="F253" s="13">
        <v>62</v>
      </c>
      <c r="G253" s="13">
        <v>2.4294670846395E-2</v>
      </c>
      <c r="H253" s="13">
        <v>2</v>
      </c>
      <c r="I253" s="13">
        <v>3.2258064516128999</v>
      </c>
    </row>
    <row r="254" spans="1:9" x14ac:dyDescent="0.2">
      <c r="A254" s="13" t="s">
        <v>728</v>
      </c>
      <c r="B254" s="13" t="s">
        <v>204</v>
      </c>
      <c r="C254" s="13" t="s">
        <v>409</v>
      </c>
      <c r="D254" s="13">
        <v>35</v>
      </c>
      <c r="E254" s="13">
        <v>3.7473233404710898E-2</v>
      </c>
      <c r="F254" s="13">
        <v>33</v>
      </c>
      <c r="G254" s="13">
        <v>3.5791757049891501E-2</v>
      </c>
      <c r="H254" s="13">
        <v>2</v>
      </c>
      <c r="I254" s="13">
        <v>6.0606060606060597</v>
      </c>
    </row>
    <row r="255" spans="1:9" x14ac:dyDescent="0.2">
      <c r="A255" s="13" t="s">
        <v>641</v>
      </c>
      <c r="B255" s="13" t="s">
        <v>197</v>
      </c>
      <c r="C255" s="13" t="s">
        <v>412</v>
      </c>
      <c r="D255" s="13">
        <v>25</v>
      </c>
      <c r="E255" s="13">
        <v>2.2445681450888899E-3</v>
      </c>
      <c r="F255" s="13">
        <v>23</v>
      </c>
      <c r="G255" s="13">
        <v>2.0833333333333298E-3</v>
      </c>
      <c r="H255" s="13">
        <v>2</v>
      </c>
      <c r="I255" s="13">
        <v>8.6956521739130395</v>
      </c>
    </row>
    <row r="256" spans="1:9" x14ac:dyDescent="0.2">
      <c r="A256" s="13" t="s">
        <v>554</v>
      </c>
      <c r="B256" s="13" t="s">
        <v>272</v>
      </c>
      <c r="C256" s="13" t="s">
        <v>411</v>
      </c>
      <c r="D256" s="13">
        <v>69</v>
      </c>
      <c r="E256" s="13">
        <v>1.81483429773803E-2</v>
      </c>
      <c r="F256" s="13">
        <v>67</v>
      </c>
      <c r="G256" s="13">
        <v>1.8564699362704301E-2</v>
      </c>
      <c r="H256" s="13">
        <v>2</v>
      </c>
      <c r="I256" s="13">
        <v>2.9850746268656798</v>
      </c>
    </row>
    <row r="257" spans="1:9" x14ac:dyDescent="0.2">
      <c r="A257" s="13" t="s">
        <v>649</v>
      </c>
      <c r="B257" s="13" t="s">
        <v>254</v>
      </c>
      <c r="C257" s="13" t="s">
        <v>404</v>
      </c>
      <c r="D257" s="13">
        <v>150</v>
      </c>
      <c r="E257" s="13">
        <v>2.1328025024882701E-2</v>
      </c>
      <c r="F257" s="13">
        <v>148</v>
      </c>
      <c r="G257" s="13">
        <v>2.2232236743277799E-2</v>
      </c>
      <c r="H257" s="13">
        <v>2</v>
      </c>
      <c r="I257" s="13">
        <v>1.35135135135136</v>
      </c>
    </row>
    <row r="258" spans="1:9" x14ac:dyDescent="0.2">
      <c r="A258" s="13" t="s">
        <v>558</v>
      </c>
      <c r="B258" s="13" t="s">
        <v>184</v>
      </c>
      <c r="C258" s="13" t="s">
        <v>408</v>
      </c>
      <c r="D258" s="13">
        <v>21</v>
      </c>
      <c r="E258" s="13">
        <v>6.08695652173913E-2</v>
      </c>
      <c r="F258" s="13">
        <v>19</v>
      </c>
      <c r="G258" s="13">
        <v>5.7228915662650599E-2</v>
      </c>
      <c r="H258" s="13">
        <v>2</v>
      </c>
      <c r="I258" s="13">
        <v>10.526315789473699</v>
      </c>
    </row>
    <row r="259" spans="1:9" x14ac:dyDescent="0.2">
      <c r="A259" s="13" t="s">
        <v>560</v>
      </c>
      <c r="B259" s="13" t="s">
        <v>181</v>
      </c>
      <c r="C259" s="13" t="s">
        <v>406</v>
      </c>
      <c r="D259" s="13">
        <v>183</v>
      </c>
      <c r="E259" s="13">
        <v>7.8574495491627303E-2</v>
      </c>
      <c r="F259" s="13">
        <v>181</v>
      </c>
      <c r="G259" s="13">
        <v>7.7449721865639698E-2</v>
      </c>
      <c r="H259" s="13">
        <v>2</v>
      </c>
      <c r="I259" s="13">
        <v>1.1049723756906</v>
      </c>
    </row>
    <row r="260" spans="1:9" x14ac:dyDescent="0.2">
      <c r="A260" s="13" t="s">
        <v>560</v>
      </c>
      <c r="B260" s="13" t="s">
        <v>181</v>
      </c>
      <c r="C260" s="13" t="s">
        <v>409</v>
      </c>
      <c r="D260" s="13">
        <v>732</v>
      </c>
      <c r="E260" s="13">
        <v>0.31429798196650899</v>
      </c>
      <c r="F260" s="13">
        <v>730</v>
      </c>
      <c r="G260" s="13">
        <v>0.31236628155755197</v>
      </c>
      <c r="H260" s="13">
        <v>2</v>
      </c>
      <c r="I260" s="13">
        <v>0.273972602739736</v>
      </c>
    </row>
    <row r="261" spans="1:9" x14ac:dyDescent="0.2">
      <c r="A261" s="13" t="s">
        <v>560</v>
      </c>
      <c r="B261" s="13" t="s">
        <v>181</v>
      </c>
      <c r="C261" s="13" t="s">
        <v>404</v>
      </c>
      <c r="D261" s="13">
        <v>38</v>
      </c>
      <c r="E261" s="13">
        <v>1.6316015457277799E-2</v>
      </c>
      <c r="F261" s="13">
        <v>36</v>
      </c>
      <c r="G261" s="13">
        <v>1.54043645699615E-2</v>
      </c>
      <c r="H261" s="13">
        <v>2</v>
      </c>
      <c r="I261" s="13">
        <v>5.5555555555555598</v>
      </c>
    </row>
    <row r="262" spans="1:9" x14ac:dyDescent="0.2">
      <c r="A262" s="13" t="s">
        <v>563</v>
      </c>
      <c r="B262" s="13" t="s">
        <v>239</v>
      </c>
      <c r="C262" s="13" t="s">
        <v>407</v>
      </c>
      <c r="D262" s="13">
        <v>55</v>
      </c>
      <c r="E262" s="13">
        <v>8.6750788643533097E-2</v>
      </c>
      <c r="F262" s="13">
        <v>53</v>
      </c>
      <c r="G262" s="13">
        <v>8.4529505582137204E-2</v>
      </c>
      <c r="H262" s="13">
        <v>2</v>
      </c>
      <c r="I262" s="13">
        <v>3.7735849056603801</v>
      </c>
    </row>
    <row r="263" spans="1:9" x14ac:dyDescent="0.2">
      <c r="A263" s="13" t="s">
        <v>565</v>
      </c>
      <c r="B263" s="13" t="s">
        <v>258</v>
      </c>
      <c r="C263" s="13" t="s">
        <v>411</v>
      </c>
      <c r="D263" s="13">
        <v>32</v>
      </c>
      <c r="E263" s="13">
        <v>0.58181818181818201</v>
      </c>
      <c r="F263" s="13">
        <v>30</v>
      </c>
      <c r="G263" s="13">
        <v>0.63829787234042601</v>
      </c>
      <c r="H263" s="13">
        <v>2</v>
      </c>
      <c r="I263" s="13">
        <v>6.6666666666666696</v>
      </c>
    </row>
    <row r="264" spans="1:9" x14ac:dyDescent="0.2">
      <c r="A264" s="13" t="s">
        <v>570</v>
      </c>
      <c r="B264" s="13" t="s">
        <v>196</v>
      </c>
      <c r="C264" s="13" t="s">
        <v>405</v>
      </c>
      <c r="D264" s="13">
        <v>79</v>
      </c>
      <c r="E264" s="13">
        <v>0.44632768361581898</v>
      </c>
      <c r="F264" s="13">
        <v>77</v>
      </c>
      <c r="G264" s="13">
        <v>0.46666666666666701</v>
      </c>
      <c r="H264" s="13">
        <v>2</v>
      </c>
      <c r="I264" s="13">
        <v>2.5974025974026</v>
      </c>
    </row>
    <row r="265" spans="1:9" x14ac:dyDescent="0.2">
      <c r="A265" s="13" t="s">
        <v>571</v>
      </c>
      <c r="B265" s="13" t="s">
        <v>202</v>
      </c>
      <c r="C265" s="13" t="s">
        <v>408</v>
      </c>
      <c r="D265" s="13">
        <v>11</v>
      </c>
      <c r="E265" s="13">
        <v>1.10775427995972E-2</v>
      </c>
      <c r="F265" s="13">
        <v>9</v>
      </c>
      <c r="G265" s="13">
        <v>9.0817356205852694E-3</v>
      </c>
      <c r="H265" s="13">
        <v>2</v>
      </c>
      <c r="I265" s="13">
        <v>22.2222222222222</v>
      </c>
    </row>
    <row r="266" spans="1:9" x14ac:dyDescent="0.2">
      <c r="A266" s="13" t="s">
        <v>573</v>
      </c>
      <c r="B266" s="13" t="s">
        <v>180</v>
      </c>
      <c r="C266" s="13" t="s">
        <v>404</v>
      </c>
      <c r="D266" s="13">
        <v>156</v>
      </c>
      <c r="E266" s="13">
        <v>4.5086705202312102E-2</v>
      </c>
      <c r="F266" s="13">
        <v>154</v>
      </c>
      <c r="G266" s="13">
        <v>4.4637681159420302E-2</v>
      </c>
      <c r="H266" s="13">
        <v>2</v>
      </c>
      <c r="I266" s="13">
        <v>1.29870129870129</v>
      </c>
    </row>
    <row r="267" spans="1:9" x14ac:dyDescent="0.2">
      <c r="A267" s="13" t="s">
        <v>575</v>
      </c>
      <c r="B267" s="13" t="s">
        <v>209</v>
      </c>
      <c r="C267" s="13" t="s">
        <v>409</v>
      </c>
      <c r="D267" s="13">
        <v>1031</v>
      </c>
      <c r="E267" s="13">
        <v>0.40718799368088499</v>
      </c>
      <c r="F267" s="13">
        <v>1029</v>
      </c>
      <c r="G267" s="13">
        <v>0.40543735224586303</v>
      </c>
      <c r="H267" s="13">
        <v>2</v>
      </c>
      <c r="I267" s="13">
        <v>0.19436345966958901</v>
      </c>
    </row>
    <row r="268" spans="1:9" x14ac:dyDescent="0.2">
      <c r="A268" s="13" t="s">
        <v>583</v>
      </c>
      <c r="B268" s="13" t="s">
        <v>211</v>
      </c>
      <c r="C268" s="13" t="s">
        <v>409</v>
      </c>
      <c r="D268" s="13">
        <v>191</v>
      </c>
      <c r="E268" s="13">
        <v>0.32263513513513498</v>
      </c>
      <c r="F268" s="13">
        <v>189</v>
      </c>
      <c r="G268" s="13">
        <v>0.31818181818181801</v>
      </c>
      <c r="H268" s="13">
        <v>2</v>
      </c>
      <c r="I268" s="13">
        <v>1.0582010582010699</v>
      </c>
    </row>
    <row r="269" spans="1:9" x14ac:dyDescent="0.2">
      <c r="A269" s="13" t="s">
        <v>583</v>
      </c>
      <c r="B269" s="13" t="s">
        <v>211</v>
      </c>
      <c r="C269" s="13" t="s">
        <v>404</v>
      </c>
      <c r="D269" s="13">
        <v>212</v>
      </c>
      <c r="E269" s="13">
        <v>0.358108108108108</v>
      </c>
      <c r="F269" s="13">
        <v>210</v>
      </c>
      <c r="G269" s="13">
        <v>0.35353535353535398</v>
      </c>
      <c r="H269" s="13">
        <v>2</v>
      </c>
      <c r="I269" s="13">
        <v>0.952380952380949</v>
      </c>
    </row>
    <row r="270" spans="1:9" x14ac:dyDescent="0.2">
      <c r="A270" s="13" t="s">
        <v>585</v>
      </c>
      <c r="B270" s="13" t="s">
        <v>190</v>
      </c>
      <c r="C270" s="13" t="s">
        <v>408</v>
      </c>
      <c r="D270" s="13">
        <v>32</v>
      </c>
      <c r="E270" s="13">
        <v>2.28734810578985E-2</v>
      </c>
      <c r="F270" s="13">
        <v>30</v>
      </c>
      <c r="G270" s="13">
        <v>2.1645021645021599E-2</v>
      </c>
      <c r="H270" s="13">
        <v>2</v>
      </c>
      <c r="I270" s="13">
        <v>6.6666666666666696</v>
      </c>
    </row>
    <row r="271" spans="1:9" x14ac:dyDescent="0.2">
      <c r="A271" s="13" t="s">
        <v>589</v>
      </c>
      <c r="B271" s="13" t="s">
        <v>177</v>
      </c>
      <c r="C271" s="13" t="s">
        <v>405</v>
      </c>
      <c r="D271" s="13">
        <v>34</v>
      </c>
      <c r="E271" s="13">
        <v>2.5621703089675998E-2</v>
      </c>
      <c r="F271" s="13">
        <v>32</v>
      </c>
      <c r="G271" s="13">
        <v>2.38272524199553E-2</v>
      </c>
      <c r="H271" s="13">
        <v>2</v>
      </c>
      <c r="I271" s="13">
        <v>6.25</v>
      </c>
    </row>
    <row r="272" spans="1:9" x14ac:dyDescent="0.2">
      <c r="A272" s="13" t="s">
        <v>592</v>
      </c>
      <c r="B272" s="13" t="s">
        <v>212</v>
      </c>
      <c r="C272" s="13" t="s">
        <v>404</v>
      </c>
      <c r="D272" s="13">
        <v>65</v>
      </c>
      <c r="E272" s="13">
        <v>0.41666666666666702</v>
      </c>
      <c r="F272" s="13">
        <v>63</v>
      </c>
      <c r="G272" s="13">
        <v>0.40384615384615402</v>
      </c>
      <c r="H272" s="13">
        <v>2</v>
      </c>
      <c r="I272" s="13">
        <v>3.17460317460319</v>
      </c>
    </row>
    <row r="273" spans="1:9" x14ac:dyDescent="0.2">
      <c r="A273" s="13" t="s">
        <v>593</v>
      </c>
      <c r="B273" s="13" t="s">
        <v>255</v>
      </c>
      <c r="C273" s="13" t="s">
        <v>404</v>
      </c>
      <c r="D273" s="13">
        <v>254</v>
      </c>
      <c r="E273" s="13">
        <v>0.22378854625550701</v>
      </c>
      <c r="F273" s="13">
        <v>252</v>
      </c>
      <c r="G273" s="13">
        <v>0.22320637732506601</v>
      </c>
      <c r="H273" s="13">
        <v>2</v>
      </c>
      <c r="I273" s="13">
        <v>0.79365079365079105</v>
      </c>
    </row>
    <row r="274" spans="1:9" x14ac:dyDescent="0.2">
      <c r="A274" s="13" t="s">
        <v>595</v>
      </c>
      <c r="B274" s="13" t="s">
        <v>225</v>
      </c>
      <c r="C274" s="13" t="s">
        <v>407</v>
      </c>
      <c r="D274" s="13">
        <v>11</v>
      </c>
      <c r="E274" s="13">
        <v>8.6614173228346497E-2</v>
      </c>
      <c r="F274" s="13">
        <v>9</v>
      </c>
      <c r="G274" s="13">
        <v>7.1428571428571397E-2</v>
      </c>
      <c r="H274" s="13">
        <v>2</v>
      </c>
      <c r="I274" s="13">
        <v>22.2222222222222</v>
      </c>
    </row>
    <row r="275" spans="1:9" x14ac:dyDescent="0.2">
      <c r="A275" s="13" t="s">
        <v>596</v>
      </c>
      <c r="B275" s="13" t="s">
        <v>243</v>
      </c>
      <c r="C275" s="13" t="s">
        <v>406</v>
      </c>
      <c r="D275" s="13">
        <v>68</v>
      </c>
      <c r="E275" s="13">
        <v>0.108108108108108</v>
      </c>
      <c r="F275" s="13">
        <v>66</v>
      </c>
      <c r="G275" s="13">
        <v>0.106623586429725</v>
      </c>
      <c r="H275" s="13">
        <v>2</v>
      </c>
      <c r="I275" s="13">
        <v>3.0303030303030298</v>
      </c>
    </row>
    <row r="276" spans="1:9" x14ac:dyDescent="0.2">
      <c r="A276" s="13" t="s">
        <v>597</v>
      </c>
      <c r="B276" s="13" t="s">
        <v>251</v>
      </c>
      <c r="C276" s="13" t="s">
        <v>408</v>
      </c>
      <c r="D276" s="13">
        <v>55</v>
      </c>
      <c r="E276" s="13">
        <v>4.99545867393279E-2</v>
      </c>
      <c r="F276" s="13">
        <v>53</v>
      </c>
      <c r="G276" s="13">
        <v>4.8269581056466303E-2</v>
      </c>
      <c r="H276" s="13">
        <v>2</v>
      </c>
      <c r="I276" s="13">
        <v>3.7735849056603801</v>
      </c>
    </row>
    <row r="277" spans="1:9" x14ac:dyDescent="0.2">
      <c r="A277" s="13" t="s">
        <v>644</v>
      </c>
      <c r="B277" s="13" t="s">
        <v>183</v>
      </c>
      <c r="C277" s="13" t="s">
        <v>408</v>
      </c>
      <c r="D277" s="13">
        <v>202</v>
      </c>
      <c r="E277" s="13">
        <v>2.9846335697399501E-2</v>
      </c>
      <c r="F277" s="13">
        <v>200</v>
      </c>
      <c r="G277" s="13">
        <v>2.999400119976E-2</v>
      </c>
      <c r="H277" s="13">
        <v>2</v>
      </c>
      <c r="I277" s="13">
        <v>1</v>
      </c>
    </row>
    <row r="278" spans="1:9" x14ac:dyDescent="0.2">
      <c r="A278" s="13" t="s">
        <v>600</v>
      </c>
      <c r="B278" s="13" t="s">
        <v>228</v>
      </c>
      <c r="C278" s="13" t="s">
        <v>411</v>
      </c>
      <c r="D278" s="13">
        <v>12</v>
      </c>
      <c r="E278" s="13">
        <v>0.33333333333333298</v>
      </c>
      <c r="F278" s="13">
        <v>10</v>
      </c>
      <c r="G278" s="13">
        <v>0.41666666666666702</v>
      </c>
      <c r="H278" s="13">
        <v>2</v>
      </c>
      <c r="I278" s="13">
        <v>20</v>
      </c>
    </row>
    <row r="279" spans="1:9" x14ac:dyDescent="0.2">
      <c r="A279" s="13" t="s">
        <v>601</v>
      </c>
      <c r="B279" s="13" t="s">
        <v>158</v>
      </c>
      <c r="C279" s="13" t="s">
        <v>406</v>
      </c>
      <c r="D279" s="13">
        <v>333</v>
      </c>
      <c r="E279" s="13">
        <v>1.52703260420966E-2</v>
      </c>
      <c r="F279" s="13">
        <v>331</v>
      </c>
      <c r="G279" s="13">
        <v>1.5373896888063201E-2</v>
      </c>
      <c r="H279" s="13">
        <v>2</v>
      </c>
      <c r="I279" s="13">
        <v>0.60422960725075003</v>
      </c>
    </row>
    <row r="280" spans="1:9" x14ac:dyDescent="0.2">
      <c r="A280" s="13" t="s">
        <v>602</v>
      </c>
      <c r="B280" s="13" t="s">
        <v>256</v>
      </c>
      <c r="C280" s="13" t="s">
        <v>409</v>
      </c>
      <c r="D280" s="13">
        <v>371</v>
      </c>
      <c r="E280" s="13">
        <v>0.66726618705036</v>
      </c>
      <c r="F280" s="13">
        <v>369</v>
      </c>
      <c r="G280" s="13">
        <v>0.67090909090909101</v>
      </c>
      <c r="H280" s="13">
        <v>2</v>
      </c>
      <c r="I280" s="13">
        <v>0.54200542005420305</v>
      </c>
    </row>
    <row r="281" spans="1:9" x14ac:dyDescent="0.2">
      <c r="A281" s="13" t="s">
        <v>603</v>
      </c>
      <c r="B281" s="13" t="s">
        <v>208</v>
      </c>
      <c r="C281" s="13" t="s">
        <v>408</v>
      </c>
      <c r="D281" s="13">
        <v>33</v>
      </c>
      <c r="E281" s="13">
        <v>5.7996485061511401E-2</v>
      </c>
      <c r="F281" s="13">
        <v>31</v>
      </c>
      <c r="G281" s="13">
        <v>5.6880733944954097E-2</v>
      </c>
      <c r="H281" s="13">
        <v>2</v>
      </c>
      <c r="I281" s="13">
        <v>6.4516129032257998</v>
      </c>
    </row>
    <row r="282" spans="1:9" x14ac:dyDescent="0.2">
      <c r="A282" s="13" t="s">
        <v>604</v>
      </c>
      <c r="B282" s="13" t="s">
        <v>173</v>
      </c>
      <c r="C282" s="13" t="s">
        <v>412</v>
      </c>
      <c r="D282" s="13">
        <v>6</v>
      </c>
      <c r="E282" s="13">
        <v>1.2695725772323299E-3</v>
      </c>
      <c r="F282" s="13">
        <v>4</v>
      </c>
      <c r="G282" s="13">
        <v>8.4781687155574396E-4</v>
      </c>
      <c r="H282" s="13">
        <v>2</v>
      </c>
      <c r="I282" s="13">
        <v>50</v>
      </c>
    </row>
    <row r="283" spans="1:9" x14ac:dyDescent="0.2">
      <c r="A283" s="13" t="s">
        <v>604</v>
      </c>
      <c r="B283" s="13" t="s">
        <v>173</v>
      </c>
      <c r="C283" s="13" t="s">
        <v>404</v>
      </c>
      <c r="D283" s="13">
        <v>74</v>
      </c>
      <c r="E283" s="13">
        <v>1.5658061785865401E-2</v>
      </c>
      <c r="F283" s="13">
        <v>72</v>
      </c>
      <c r="G283" s="13">
        <v>1.52607036880034E-2</v>
      </c>
      <c r="H283" s="13">
        <v>2</v>
      </c>
      <c r="I283" s="13">
        <v>2.7777777777777701</v>
      </c>
    </row>
    <row r="284" spans="1:9" x14ac:dyDescent="0.2">
      <c r="A284" s="13" t="s">
        <v>650</v>
      </c>
      <c r="B284" s="13" t="s">
        <v>252</v>
      </c>
      <c r="C284" s="13" t="s">
        <v>406</v>
      </c>
      <c r="D284" s="13">
        <v>72</v>
      </c>
      <c r="E284" s="13">
        <v>0.33644859813084099</v>
      </c>
      <c r="F284" s="13">
        <v>70</v>
      </c>
      <c r="G284" s="13">
        <v>0.34653465346534701</v>
      </c>
      <c r="H284" s="13">
        <v>2</v>
      </c>
      <c r="I284" s="13">
        <v>2.8571428571428501</v>
      </c>
    </row>
    <row r="285" spans="1:9" x14ac:dyDescent="0.2">
      <c r="A285" s="13" t="s">
        <v>616</v>
      </c>
      <c r="B285" s="13" t="s">
        <v>192</v>
      </c>
      <c r="C285" s="13" t="s">
        <v>404</v>
      </c>
      <c r="D285" s="13">
        <v>523</v>
      </c>
      <c r="E285" s="13">
        <v>0.12955164726281901</v>
      </c>
      <c r="F285" s="13">
        <v>521</v>
      </c>
      <c r="G285" s="13">
        <v>0.12934458788480599</v>
      </c>
      <c r="H285" s="13">
        <v>2</v>
      </c>
      <c r="I285" s="13">
        <v>0.38387715930903199</v>
      </c>
    </row>
    <row r="286" spans="1:9" x14ac:dyDescent="0.2">
      <c r="A286" s="13" t="s">
        <v>617</v>
      </c>
      <c r="B286" s="13" t="s">
        <v>249</v>
      </c>
      <c r="C286" s="13" t="s">
        <v>405</v>
      </c>
      <c r="D286" s="13">
        <v>91</v>
      </c>
      <c r="E286" s="13">
        <v>3.3333333333333298E-2</v>
      </c>
      <c r="F286" s="13">
        <v>89</v>
      </c>
      <c r="G286" s="13">
        <v>3.4984276729559699E-2</v>
      </c>
      <c r="H286" s="13">
        <v>2</v>
      </c>
      <c r="I286" s="13">
        <v>2.2471910112359601</v>
      </c>
    </row>
    <row r="287" spans="1:9" x14ac:dyDescent="0.2">
      <c r="A287" s="13" t="s">
        <v>620</v>
      </c>
      <c r="B287" s="13" t="s">
        <v>175</v>
      </c>
      <c r="C287" s="13" t="s">
        <v>408</v>
      </c>
      <c r="D287" s="13">
        <v>223</v>
      </c>
      <c r="E287" s="13">
        <v>4.1434410999628399E-2</v>
      </c>
      <c r="F287" s="13">
        <v>221</v>
      </c>
      <c r="G287" s="13">
        <v>4.1674523854422003E-2</v>
      </c>
      <c r="H287" s="13">
        <v>2</v>
      </c>
      <c r="I287" s="13">
        <v>0.90497737556560798</v>
      </c>
    </row>
    <row r="288" spans="1:9" x14ac:dyDescent="0.2">
      <c r="A288" s="13" t="s">
        <v>622</v>
      </c>
      <c r="B288" s="13" t="s">
        <v>250</v>
      </c>
      <c r="C288" s="13" t="s">
        <v>405</v>
      </c>
      <c r="D288" s="13">
        <v>31</v>
      </c>
      <c r="E288" s="13">
        <v>7.5060532687651296E-2</v>
      </c>
      <c r="F288" s="13">
        <v>29</v>
      </c>
      <c r="G288" s="13">
        <v>7.1078431372549003E-2</v>
      </c>
      <c r="H288" s="13">
        <v>2</v>
      </c>
      <c r="I288" s="13">
        <v>6.8965517241379199</v>
      </c>
    </row>
    <row r="289" spans="1:9" x14ac:dyDescent="0.2">
      <c r="A289" s="13" t="s">
        <v>623</v>
      </c>
      <c r="B289" s="13" t="s">
        <v>164</v>
      </c>
      <c r="C289" s="13" t="s">
        <v>410</v>
      </c>
      <c r="D289" s="13">
        <v>32</v>
      </c>
      <c r="E289" s="13">
        <v>4.2735042735042696E-3</v>
      </c>
      <c r="F289" s="13">
        <v>30</v>
      </c>
      <c r="G289" s="13">
        <v>4.18760469011725E-3</v>
      </c>
      <c r="H289" s="13">
        <v>2</v>
      </c>
      <c r="I289" s="13">
        <v>6.6666666666666696</v>
      </c>
    </row>
    <row r="290" spans="1:9" x14ac:dyDescent="0.2">
      <c r="A290" s="13" t="s">
        <v>626</v>
      </c>
      <c r="B290" s="13" t="s">
        <v>199</v>
      </c>
      <c r="C290" s="13" t="s">
        <v>407</v>
      </c>
      <c r="D290" s="13">
        <v>261</v>
      </c>
      <c r="E290" s="13">
        <v>0.23555956678700399</v>
      </c>
      <c r="F290" s="13">
        <v>259</v>
      </c>
      <c r="G290" s="13">
        <v>0.24410933081998101</v>
      </c>
      <c r="H290" s="13">
        <v>2</v>
      </c>
      <c r="I290" s="13">
        <v>0.77220077220077099</v>
      </c>
    </row>
    <row r="291" spans="1:9" x14ac:dyDescent="0.2">
      <c r="A291" s="13" t="s">
        <v>634</v>
      </c>
      <c r="B291" s="13" t="s">
        <v>205</v>
      </c>
      <c r="C291" s="13" t="s">
        <v>409</v>
      </c>
      <c r="D291" s="13">
        <v>126</v>
      </c>
      <c r="E291" s="13">
        <v>0.27450980392156898</v>
      </c>
      <c r="F291" s="13">
        <v>124</v>
      </c>
      <c r="G291" s="13">
        <v>0.272527472527473</v>
      </c>
      <c r="H291" s="13">
        <v>2</v>
      </c>
      <c r="I291" s="13">
        <v>1.61290322580645</v>
      </c>
    </row>
    <row r="292" spans="1:9" x14ac:dyDescent="0.2">
      <c r="A292" s="13" t="s">
        <v>643</v>
      </c>
      <c r="B292" s="13" t="s">
        <v>213</v>
      </c>
      <c r="C292" s="13" t="s">
        <v>411</v>
      </c>
      <c r="D292" s="13">
        <v>28</v>
      </c>
      <c r="E292" s="13">
        <v>3.6842105263157898E-2</v>
      </c>
      <c r="F292" s="13">
        <v>27</v>
      </c>
      <c r="G292" s="13">
        <v>5.2224371373307502E-2</v>
      </c>
      <c r="H292" s="13">
        <v>1</v>
      </c>
      <c r="I292" s="13">
        <v>3.7037037037037002</v>
      </c>
    </row>
    <row r="293" spans="1:9" x14ac:dyDescent="0.2">
      <c r="A293" s="13" t="s">
        <v>725</v>
      </c>
      <c r="B293" s="13" t="s">
        <v>273</v>
      </c>
      <c r="C293" s="13" t="s">
        <v>409</v>
      </c>
      <c r="D293" s="13">
        <v>424</v>
      </c>
      <c r="E293" s="13">
        <v>0.38405797101449302</v>
      </c>
      <c r="F293" s="13">
        <v>423</v>
      </c>
      <c r="G293" s="13">
        <v>0.40018921475875102</v>
      </c>
      <c r="H293" s="13">
        <v>1</v>
      </c>
      <c r="I293" s="13">
        <v>0.236406619385332</v>
      </c>
    </row>
    <row r="294" spans="1:9" x14ac:dyDescent="0.2">
      <c r="A294" s="13" t="s">
        <v>725</v>
      </c>
      <c r="B294" s="13" t="s">
        <v>273</v>
      </c>
      <c r="C294" s="13" t="s">
        <v>408</v>
      </c>
      <c r="D294" s="13">
        <v>28</v>
      </c>
      <c r="E294" s="13">
        <v>2.5362318840579701E-2</v>
      </c>
      <c r="F294" s="13">
        <v>27</v>
      </c>
      <c r="G294" s="13">
        <v>2.55439924314096E-2</v>
      </c>
      <c r="H294" s="13">
        <v>1</v>
      </c>
      <c r="I294" s="13">
        <v>3.7037037037037002</v>
      </c>
    </row>
    <row r="295" spans="1:9" x14ac:dyDescent="0.2">
      <c r="A295" s="13" t="s">
        <v>721</v>
      </c>
      <c r="B295" s="13" t="s">
        <v>259</v>
      </c>
      <c r="C295" s="13" t="s">
        <v>409</v>
      </c>
      <c r="D295" s="13">
        <v>230</v>
      </c>
      <c r="E295" s="13">
        <v>0.11414392059553299</v>
      </c>
      <c r="F295" s="13">
        <v>229</v>
      </c>
      <c r="G295" s="13">
        <v>0.117556468172485</v>
      </c>
      <c r="H295" s="13">
        <v>1</v>
      </c>
      <c r="I295" s="13">
        <v>0.436681222707413</v>
      </c>
    </row>
    <row r="296" spans="1:9" x14ac:dyDescent="0.2">
      <c r="A296" s="13" t="s">
        <v>721</v>
      </c>
      <c r="B296" s="13" t="s">
        <v>259</v>
      </c>
      <c r="C296" s="13" t="s">
        <v>404</v>
      </c>
      <c r="D296" s="13">
        <v>20</v>
      </c>
      <c r="E296" s="13">
        <v>9.9255583126550903E-3</v>
      </c>
      <c r="F296" s="13">
        <v>19</v>
      </c>
      <c r="G296" s="13">
        <v>9.7535934291581097E-3</v>
      </c>
      <c r="H296" s="13">
        <v>1</v>
      </c>
      <c r="I296" s="13">
        <v>5.2631578947368398</v>
      </c>
    </row>
    <row r="297" spans="1:9" x14ac:dyDescent="0.2">
      <c r="A297" s="13" t="s">
        <v>734</v>
      </c>
      <c r="B297" s="13" t="s">
        <v>195</v>
      </c>
      <c r="C297" s="13" t="s">
        <v>407</v>
      </c>
      <c r="D297" s="13">
        <v>1150</v>
      </c>
      <c r="E297" s="13">
        <v>0.75807514831905098</v>
      </c>
      <c r="F297" s="13">
        <v>1149</v>
      </c>
      <c r="G297" s="13">
        <v>0.75393700787401596</v>
      </c>
      <c r="H297" s="13">
        <v>1</v>
      </c>
      <c r="I297" s="13">
        <v>8.7032201914705204E-2</v>
      </c>
    </row>
    <row r="298" spans="1:9" x14ac:dyDescent="0.2">
      <c r="A298" s="13" t="s">
        <v>722</v>
      </c>
      <c r="B298" s="13" t="s">
        <v>260</v>
      </c>
      <c r="C298" s="13" t="s">
        <v>411</v>
      </c>
      <c r="D298" s="13">
        <v>195</v>
      </c>
      <c r="E298" s="13">
        <v>0.39314516129032301</v>
      </c>
      <c r="F298" s="13">
        <v>194</v>
      </c>
      <c r="G298" s="13">
        <v>0.38645418326693198</v>
      </c>
      <c r="H298" s="13">
        <v>1</v>
      </c>
      <c r="I298" s="13">
        <v>0.51546391752577103</v>
      </c>
    </row>
    <row r="299" spans="1:9" x14ac:dyDescent="0.2">
      <c r="A299" s="13" t="s">
        <v>723</v>
      </c>
      <c r="B299" s="13" t="s">
        <v>261</v>
      </c>
      <c r="C299" s="13" t="s">
        <v>409</v>
      </c>
      <c r="D299" s="13">
        <v>126</v>
      </c>
      <c r="E299" s="13">
        <v>0.124752475247525</v>
      </c>
      <c r="F299" s="13">
        <v>125</v>
      </c>
      <c r="G299" s="13">
        <v>0.11973180076628399</v>
      </c>
      <c r="H299" s="13">
        <v>1</v>
      </c>
      <c r="I299" s="13">
        <v>0.80000000000000104</v>
      </c>
    </row>
    <row r="300" spans="1:9" x14ac:dyDescent="0.2">
      <c r="A300" s="13" t="s">
        <v>740</v>
      </c>
      <c r="B300" s="13" t="s">
        <v>214</v>
      </c>
      <c r="C300" s="13" t="s">
        <v>409</v>
      </c>
      <c r="D300" s="13">
        <v>33</v>
      </c>
      <c r="E300" s="13">
        <v>0.76744186046511598</v>
      </c>
      <c r="F300" s="13">
        <v>32</v>
      </c>
      <c r="G300" s="13">
        <v>0.76190476190476197</v>
      </c>
      <c r="H300" s="13">
        <v>1</v>
      </c>
      <c r="I300" s="13">
        <v>3.125</v>
      </c>
    </row>
    <row r="301" spans="1:9" x14ac:dyDescent="0.2">
      <c r="A301" s="13" t="s">
        <v>730</v>
      </c>
      <c r="B301" s="13" t="s">
        <v>188</v>
      </c>
      <c r="C301" s="13" t="s">
        <v>405</v>
      </c>
      <c r="D301" s="13">
        <v>58</v>
      </c>
      <c r="E301" s="13">
        <v>8.7087087087087095E-2</v>
      </c>
      <c r="F301" s="13">
        <v>57</v>
      </c>
      <c r="G301" s="13">
        <v>8.5972850678733004E-2</v>
      </c>
      <c r="H301" s="13">
        <v>1</v>
      </c>
      <c r="I301" s="13">
        <v>1.7543859649122899</v>
      </c>
    </row>
    <row r="302" spans="1:9" x14ac:dyDescent="0.2">
      <c r="A302" s="13" t="s">
        <v>735</v>
      </c>
      <c r="B302" s="13" t="s">
        <v>275</v>
      </c>
      <c r="C302" s="13" t="s">
        <v>408</v>
      </c>
      <c r="D302" s="13">
        <v>51</v>
      </c>
      <c r="E302" s="13">
        <v>2.0302547770700601E-2</v>
      </c>
      <c r="F302" s="13">
        <v>50</v>
      </c>
      <c r="G302" s="13">
        <v>1.9592476489028201E-2</v>
      </c>
      <c r="H302" s="13">
        <v>1</v>
      </c>
      <c r="I302" s="13">
        <v>2</v>
      </c>
    </row>
    <row r="303" spans="1:9" x14ac:dyDescent="0.2">
      <c r="A303" s="13" t="s">
        <v>647</v>
      </c>
      <c r="B303" s="13" t="s">
        <v>222</v>
      </c>
      <c r="C303" s="13" t="s">
        <v>409</v>
      </c>
      <c r="D303" s="13">
        <v>12</v>
      </c>
      <c r="E303" s="13">
        <v>0.12121212121212099</v>
      </c>
      <c r="F303" s="13">
        <v>11</v>
      </c>
      <c r="G303" s="13">
        <v>0.11</v>
      </c>
      <c r="H303" s="13">
        <v>1</v>
      </c>
      <c r="I303" s="13">
        <v>9.0909090909090793</v>
      </c>
    </row>
    <row r="304" spans="1:9" x14ac:dyDescent="0.2">
      <c r="A304" s="13" t="s">
        <v>727</v>
      </c>
      <c r="B304" s="13" t="s">
        <v>160</v>
      </c>
      <c r="C304" s="13" t="s">
        <v>404</v>
      </c>
      <c r="D304" s="13">
        <v>290</v>
      </c>
      <c r="E304" s="13">
        <v>4.4492175513961299E-2</v>
      </c>
      <c r="F304" s="13">
        <v>289</v>
      </c>
      <c r="G304" s="13">
        <v>4.6425702811245001E-2</v>
      </c>
      <c r="H304" s="13">
        <v>1</v>
      </c>
      <c r="I304" s="13">
        <v>0.34602076124567999</v>
      </c>
    </row>
    <row r="305" spans="1:9" x14ac:dyDescent="0.2">
      <c r="A305" s="13" t="s">
        <v>736</v>
      </c>
      <c r="B305" s="13" t="s">
        <v>161</v>
      </c>
      <c r="C305" s="13" t="s">
        <v>411</v>
      </c>
      <c r="D305" s="13">
        <v>11</v>
      </c>
      <c r="E305" s="13">
        <v>4.7230571060540997E-3</v>
      </c>
      <c r="F305" s="13">
        <v>10</v>
      </c>
      <c r="G305" s="13">
        <v>4.2319085907744402E-3</v>
      </c>
      <c r="H305" s="13">
        <v>1</v>
      </c>
      <c r="I305" s="13">
        <v>10</v>
      </c>
    </row>
    <row r="306" spans="1:9" x14ac:dyDescent="0.2">
      <c r="A306" s="13" t="s">
        <v>726</v>
      </c>
      <c r="B306" s="13" t="s">
        <v>238</v>
      </c>
      <c r="C306" s="13" t="s">
        <v>412</v>
      </c>
      <c r="D306" s="13">
        <v>39</v>
      </c>
      <c r="E306" s="13">
        <v>5.9414990859232202E-3</v>
      </c>
      <c r="F306" s="13">
        <v>38</v>
      </c>
      <c r="G306" s="13">
        <v>5.4301228922549304E-3</v>
      </c>
      <c r="H306" s="13">
        <v>1</v>
      </c>
      <c r="I306" s="13">
        <v>2.6315789473684301</v>
      </c>
    </row>
    <row r="307" spans="1:9" x14ac:dyDescent="0.2">
      <c r="A307" s="13" t="s">
        <v>728</v>
      </c>
      <c r="B307" s="13" t="s">
        <v>204</v>
      </c>
      <c r="C307" s="13" t="s">
        <v>411</v>
      </c>
      <c r="D307" s="13">
        <v>70</v>
      </c>
      <c r="E307" s="13">
        <v>7.4946466809421797E-2</v>
      </c>
      <c r="F307" s="13">
        <v>69</v>
      </c>
      <c r="G307" s="13">
        <v>7.4837310195227796E-2</v>
      </c>
      <c r="H307" s="13">
        <v>1</v>
      </c>
      <c r="I307" s="13">
        <v>1.4492753623188499</v>
      </c>
    </row>
    <row r="308" spans="1:9" x14ac:dyDescent="0.2">
      <c r="A308" s="13" t="s">
        <v>641</v>
      </c>
      <c r="B308" s="13" t="s">
        <v>197</v>
      </c>
      <c r="C308" s="13" t="s">
        <v>409</v>
      </c>
      <c r="D308" s="13">
        <v>1375</v>
      </c>
      <c r="E308" s="13">
        <v>0.123451247979889</v>
      </c>
      <c r="F308" s="13">
        <v>1374</v>
      </c>
      <c r="G308" s="13">
        <v>0.12445652173912999</v>
      </c>
      <c r="H308" s="13">
        <v>1</v>
      </c>
      <c r="I308" s="13">
        <v>7.2780203784561501E-2</v>
      </c>
    </row>
    <row r="309" spans="1:9" x14ac:dyDescent="0.2">
      <c r="A309" s="13" t="s">
        <v>646</v>
      </c>
      <c r="B309" s="13" t="s">
        <v>264</v>
      </c>
      <c r="C309" s="13" t="s">
        <v>405</v>
      </c>
      <c r="D309" s="13">
        <v>44</v>
      </c>
      <c r="E309" s="13">
        <v>7.1312803889789306E-2</v>
      </c>
      <c r="F309" s="13">
        <v>43</v>
      </c>
      <c r="G309" s="13">
        <v>6.9466882067851399E-2</v>
      </c>
      <c r="H309" s="13">
        <v>1</v>
      </c>
      <c r="I309" s="13">
        <v>2.32558139534884</v>
      </c>
    </row>
    <row r="310" spans="1:9" x14ac:dyDescent="0.2">
      <c r="A310" s="13" t="s">
        <v>646</v>
      </c>
      <c r="B310" s="13" t="s">
        <v>264</v>
      </c>
      <c r="C310" s="13" t="s">
        <v>411</v>
      </c>
      <c r="D310" s="13">
        <v>15</v>
      </c>
      <c r="E310" s="13">
        <v>2.43111831442464E-2</v>
      </c>
      <c r="F310" s="13">
        <v>14</v>
      </c>
      <c r="G310" s="13">
        <v>2.2617124394184202E-2</v>
      </c>
      <c r="H310" s="13">
        <v>1</v>
      </c>
      <c r="I310" s="13">
        <v>7.1428571428571397</v>
      </c>
    </row>
    <row r="311" spans="1:9" x14ac:dyDescent="0.2">
      <c r="A311" s="13" t="s">
        <v>555</v>
      </c>
      <c r="B311" s="13" t="s">
        <v>215</v>
      </c>
      <c r="C311" s="13" t="s">
        <v>406</v>
      </c>
      <c r="D311" s="13">
        <v>6</v>
      </c>
      <c r="E311" s="13">
        <v>1.69971671388102E-2</v>
      </c>
      <c r="F311" s="13">
        <v>5</v>
      </c>
      <c r="G311" s="13">
        <v>1.38888888888889E-2</v>
      </c>
      <c r="H311" s="13">
        <v>1</v>
      </c>
      <c r="I311" s="13">
        <v>20</v>
      </c>
    </row>
    <row r="312" spans="1:9" x14ac:dyDescent="0.2">
      <c r="A312" s="13" t="s">
        <v>556</v>
      </c>
      <c r="B312" s="13" t="s">
        <v>276</v>
      </c>
      <c r="C312" s="13" t="s">
        <v>412</v>
      </c>
      <c r="D312" s="13">
        <v>16</v>
      </c>
      <c r="E312" s="13">
        <v>3.1465093411996098E-3</v>
      </c>
      <c r="F312" s="13">
        <v>15</v>
      </c>
      <c r="G312" s="13">
        <v>2.9143190207888102E-3</v>
      </c>
      <c r="H312" s="13">
        <v>1</v>
      </c>
      <c r="I312" s="13">
        <v>6.6666666666666696</v>
      </c>
    </row>
    <row r="313" spans="1:9" x14ac:dyDescent="0.2">
      <c r="A313" s="13" t="s">
        <v>649</v>
      </c>
      <c r="B313" s="13" t="s">
        <v>254</v>
      </c>
      <c r="C313" s="13" t="s">
        <v>409</v>
      </c>
      <c r="D313" s="13">
        <v>1037</v>
      </c>
      <c r="E313" s="13">
        <v>0.14744774633868901</v>
      </c>
      <c r="F313" s="13">
        <v>1036</v>
      </c>
      <c r="G313" s="13">
        <v>0.155625657202944</v>
      </c>
      <c r="H313" s="13">
        <v>1</v>
      </c>
      <c r="I313" s="13">
        <v>9.6525096525090795E-2</v>
      </c>
    </row>
    <row r="314" spans="1:9" x14ac:dyDescent="0.2">
      <c r="A314" s="13" t="s">
        <v>558</v>
      </c>
      <c r="B314" s="13" t="s">
        <v>184</v>
      </c>
      <c r="C314" s="13" t="s">
        <v>409</v>
      </c>
      <c r="D314" s="13">
        <v>69</v>
      </c>
      <c r="E314" s="13">
        <v>0.2</v>
      </c>
      <c r="F314" s="13">
        <v>68</v>
      </c>
      <c r="G314" s="13">
        <v>0.20481927710843401</v>
      </c>
      <c r="H314" s="13">
        <v>1</v>
      </c>
      <c r="I314" s="13">
        <v>1.47058823529411</v>
      </c>
    </row>
    <row r="315" spans="1:9" x14ac:dyDescent="0.2">
      <c r="A315" s="13" t="s">
        <v>559</v>
      </c>
      <c r="B315" s="13" t="s">
        <v>198</v>
      </c>
      <c r="C315" s="13" t="s">
        <v>409</v>
      </c>
      <c r="D315" s="13">
        <v>325</v>
      </c>
      <c r="E315" s="13">
        <v>0.108153078202995</v>
      </c>
      <c r="F315" s="13">
        <v>324</v>
      </c>
      <c r="G315" s="13">
        <v>0.111878453038674</v>
      </c>
      <c r="H315" s="13">
        <v>1</v>
      </c>
      <c r="I315" s="13">
        <v>0.30864197530864301</v>
      </c>
    </row>
    <row r="316" spans="1:9" x14ac:dyDescent="0.2">
      <c r="A316" s="13" t="s">
        <v>559</v>
      </c>
      <c r="B316" s="13" t="s">
        <v>198</v>
      </c>
      <c r="C316" s="13" t="s">
        <v>405</v>
      </c>
      <c r="D316" s="13">
        <v>24</v>
      </c>
      <c r="E316" s="13">
        <v>7.9866888519134795E-3</v>
      </c>
      <c r="F316" s="13">
        <v>23</v>
      </c>
      <c r="G316" s="13">
        <v>7.9419889502762402E-3</v>
      </c>
      <c r="H316" s="13">
        <v>1</v>
      </c>
      <c r="I316" s="13">
        <v>4.3478260869565197</v>
      </c>
    </row>
    <row r="317" spans="1:9" x14ac:dyDescent="0.2">
      <c r="A317" s="13" t="s">
        <v>561</v>
      </c>
      <c r="B317" s="13" t="s">
        <v>157</v>
      </c>
      <c r="C317" s="13" t="s">
        <v>408</v>
      </c>
      <c r="D317" s="13">
        <v>1580</v>
      </c>
      <c r="E317" s="13">
        <v>4.2677326994759901E-2</v>
      </c>
      <c r="F317" s="13">
        <v>1579</v>
      </c>
      <c r="G317" s="13">
        <v>4.2776257686993703E-2</v>
      </c>
      <c r="H317" s="13">
        <v>1</v>
      </c>
      <c r="I317" s="13">
        <v>6.3331222292584102E-2</v>
      </c>
    </row>
    <row r="318" spans="1:9" x14ac:dyDescent="0.2">
      <c r="A318" s="13" t="s">
        <v>563</v>
      </c>
      <c r="B318" s="13" t="s">
        <v>239</v>
      </c>
      <c r="C318" s="13" t="s">
        <v>411</v>
      </c>
      <c r="D318" s="13">
        <v>169</v>
      </c>
      <c r="E318" s="13">
        <v>0.26656151419558399</v>
      </c>
      <c r="F318" s="13">
        <v>168</v>
      </c>
      <c r="G318" s="13">
        <v>0.26794258373205698</v>
      </c>
      <c r="H318" s="13">
        <v>1</v>
      </c>
      <c r="I318" s="13">
        <v>0.59523809523809301</v>
      </c>
    </row>
    <row r="319" spans="1:9" x14ac:dyDescent="0.2">
      <c r="A319" s="13" t="s">
        <v>570</v>
      </c>
      <c r="B319" s="13" t="s">
        <v>196</v>
      </c>
      <c r="C319" s="13" t="s">
        <v>406</v>
      </c>
      <c r="D319" s="13">
        <v>11</v>
      </c>
      <c r="E319" s="13">
        <v>6.21468926553672E-2</v>
      </c>
      <c r="F319" s="13">
        <v>10</v>
      </c>
      <c r="G319" s="13">
        <v>6.0606060606060601E-2</v>
      </c>
      <c r="H319" s="13">
        <v>1</v>
      </c>
      <c r="I319" s="13">
        <v>10</v>
      </c>
    </row>
    <row r="320" spans="1:9" x14ac:dyDescent="0.2">
      <c r="A320" s="13" t="s">
        <v>573</v>
      </c>
      <c r="B320" s="13" t="s">
        <v>180</v>
      </c>
      <c r="C320" s="13" t="s">
        <v>407</v>
      </c>
      <c r="D320" s="13">
        <v>870</v>
      </c>
      <c r="E320" s="13">
        <v>0.25144508670520199</v>
      </c>
      <c r="F320" s="13">
        <v>869</v>
      </c>
      <c r="G320" s="13">
        <v>0.25188405797101399</v>
      </c>
      <c r="H320" s="13">
        <v>1</v>
      </c>
      <c r="I320" s="13">
        <v>0.115074798619097</v>
      </c>
    </row>
    <row r="321" spans="1:9" x14ac:dyDescent="0.2">
      <c r="A321" s="13" t="s">
        <v>575</v>
      </c>
      <c r="B321" s="13" t="s">
        <v>209</v>
      </c>
      <c r="C321" s="13" t="s">
        <v>411</v>
      </c>
      <c r="D321" s="13">
        <v>510</v>
      </c>
      <c r="E321" s="13">
        <v>0.20142180094786699</v>
      </c>
      <c r="F321" s="13">
        <v>509</v>
      </c>
      <c r="G321" s="13">
        <v>0.20055161544523201</v>
      </c>
      <c r="H321" s="13">
        <v>1</v>
      </c>
      <c r="I321" s="13">
        <v>0.196463654223966</v>
      </c>
    </row>
    <row r="322" spans="1:9" x14ac:dyDescent="0.2">
      <c r="A322" s="13" t="s">
        <v>576</v>
      </c>
      <c r="B322" s="13" t="s">
        <v>210</v>
      </c>
      <c r="C322" s="13" t="s">
        <v>409</v>
      </c>
      <c r="D322" s="13">
        <v>7</v>
      </c>
      <c r="E322" s="13">
        <v>4.40251572327044E-2</v>
      </c>
      <c r="F322" s="13">
        <v>6</v>
      </c>
      <c r="G322" s="13">
        <v>3.77358490566038E-2</v>
      </c>
      <c r="H322" s="13">
        <v>1</v>
      </c>
      <c r="I322" s="13">
        <v>16.6666666666667</v>
      </c>
    </row>
    <row r="323" spans="1:9" x14ac:dyDescent="0.2">
      <c r="A323" s="13" t="s">
        <v>576</v>
      </c>
      <c r="B323" s="13" t="s">
        <v>210</v>
      </c>
      <c r="C323" s="13" t="s">
        <v>411</v>
      </c>
      <c r="D323" s="13">
        <v>84</v>
      </c>
      <c r="E323" s="13">
        <v>0.52830188679245305</v>
      </c>
      <c r="F323" s="13">
        <v>83</v>
      </c>
      <c r="G323" s="13">
        <v>0.52201257861635197</v>
      </c>
      <c r="H323" s="13">
        <v>1</v>
      </c>
      <c r="I323" s="13">
        <v>1.2048192771084301</v>
      </c>
    </row>
    <row r="324" spans="1:9" x14ac:dyDescent="0.2">
      <c r="A324" s="13" t="s">
        <v>577</v>
      </c>
      <c r="B324" s="13" t="s">
        <v>57</v>
      </c>
      <c r="C324" s="13" t="s">
        <v>410</v>
      </c>
      <c r="D324" s="13">
        <v>96</v>
      </c>
      <c r="E324" s="13">
        <v>1.43101394791407E-4</v>
      </c>
      <c r="F324" s="13">
        <v>95</v>
      </c>
      <c r="G324" s="13">
        <v>1.4201317882299501E-4</v>
      </c>
      <c r="H324" s="13">
        <v>1</v>
      </c>
      <c r="I324" s="13">
        <v>1.0526315789473699</v>
      </c>
    </row>
    <row r="325" spans="1:9" x14ac:dyDescent="0.2">
      <c r="A325" s="13" t="s">
        <v>582</v>
      </c>
      <c r="B325" s="13" t="s">
        <v>257</v>
      </c>
      <c r="C325" s="13" t="s">
        <v>411</v>
      </c>
      <c r="D325" s="13">
        <v>282</v>
      </c>
      <c r="E325" s="13">
        <v>6.0038322333404302E-2</v>
      </c>
      <c r="F325" s="13">
        <v>281</v>
      </c>
      <c r="G325" s="13">
        <v>6.0391145497528498E-2</v>
      </c>
      <c r="H325" s="13">
        <v>1</v>
      </c>
      <c r="I325" s="13">
        <v>0.35587188612100601</v>
      </c>
    </row>
    <row r="326" spans="1:9" x14ac:dyDescent="0.2">
      <c r="A326" s="13" t="s">
        <v>584</v>
      </c>
      <c r="B326" s="13" t="s">
        <v>178</v>
      </c>
      <c r="C326" s="13" t="s">
        <v>408</v>
      </c>
      <c r="D326" s="13">
        <v>91</v>
      </c>
      <c r="E326" s="13">
        <v>3.3199562203575297E-2</v>
      </c>
      <c r="F326" s="13">
        <v>90</v>
      </c>
      <c r="G326" s="13">
        <v>3.2620514679231598E-2</v>
      </c>
      <c r="H326" s="13">
        <v>1</v>
      </c>
      <c r="I326" s="13">
        <v>1.1111111111111101</v>
      </c>
    </row>
    <row r="327" spans="1:9" x14ac:dyDescent="0.2">
      <c r="A327" s="13" t="s">
        <v>586</v>
      </c>
      <c r="B327" s="13" t="s">
        <v>263</v>
      </c>
      <c r="C327" s="13" t="s">
        <v>409</v>
      </c>
      <c r="D327" s="13">
        <v>91</v>
      </c>
      <c r="E327" s="13">
        <v>4.4916090819348498E-2</v>
      </c>
      <c r="F327" s="13">
        <v>90</v>
      </c>
      <c r="G327" s="13">
        <v>4.5662100456621002E-2</v>
      </c>
      <c r="H327" s="13">
        <v>1</v>
      </c>
      <c r="I327" s="13">
        <v>1.1111111111111101</v>
      </c>
    </row>
    <row r="328" spans="1:9" x14ac:dyDescent="0.2">
      <c r="A328" s="13" t="s">
        <v>589</v>
      </c>
      <c r="B328" s="13" t="s">
        <v>177</v>
      </c>
      <c r="C328" s="13" t="s">
        <v>411</v>
      </c>
      <c r="D328" s="13">
        <v>43</v>
      </c>
      <c r="E328" s="13">
        <v>3.2403918613413699E-2</v>
      </c>
      <c r="F328" s="13">
        <v>42</v>
      </c>
      <c r="G328" s="13">
        <v>3.1273268801191398E-2</v>
      </c>
      <c r="H328" s="13">
        <v>1</v>
      </c>
      <c r="I328" s="13">
        <v>2.3809523809523698</v>
      </c>
    </row>
    <row r="329" spans="1:9" x14ac:dyDescent="0.2">
      <c r="A329" s="13" t="s">
        <v>590</v>
      </c>
      <c r="B329" s="13" t="s">
        <v>203</v>
      </c>
      <c r="C329" s="13" t="s">
        <v>411</v>
      </c>
      <c r="D329" s="13">
        <v>14</v>
      </c>
      <c r="E329" s="13">
        <v>0.14432989690721601</v>
      </c>
      <c r="F329" s="13">
        <v>13</v>
      </c>
      <c r="G329" s="13">
        <v>0.141304347826087</v>
      </c>
      <c r="H329" s="13">
        <v>1</v>
      </c>
      <c r="I329" s="13">
        <v>7.6923076923076898</v>
      </c>
    </row>
    <row r="330" spans="1:9" x14ac:dyDescent="0.2">
      <c r="A330" s="13" t="s">
        <v>595</v>
      </c>
      <c r="B330" s="13" t="s">
        <v>225</v>
      </c>
      <c r="C330" s="13" t="s">
        <v>404</v>
      </c>
      <c r="D330" s="13">
        <v>8</v>
      </c>
      <c r="E330" s="13">
        <v>6.2992125984251995E-2</v>
      </c>
      <c r="F330" s="13">
        <v>7</v>
      </c>
      <c r="G330" s="13">
        <v>5.5555555555555601E-2</v>
      </c>
      <c r="H330" s="13">
        <v>1</v>
      </c>
      <c r="I330" s="13">
        <v>14.285714285714301</v>
      </c>
    </row>
    <row r="331" spans="1:9" x14ac:dyDescent="0.2">
      <c r="A331" s="13" t="s">
        <v>596</v>
      </c>
      <c r="B331" s="13" t="s">
        <v>243</v>
      </c>
      <c r="C331" s="13" t="s">
        <v>407</v>
      </c>
      <c r="D331" s="13">
        <v>22</v>
      </c>
      <c r="E331" s="13">
        <v>3.4976152623211403E-2</v>
      </c>
      <c r="F331" s="13">
        <v>21</v>
      </c>
      <c r="G331" s="13">
        <v>3.3925686591276302E-2</v>
      </c>
      <c r="H331" s="13">
        <v>1</v>
      </c>
      <c r="I331" s="13">
        <v>4.7619047619047699</v>
      </c>
    </row>
    <row r="332" spans="1:9" x14ac:dyDescent="0.2">
      <c r="A332" s="13" t="s">
        <v>597</v>
      </c>
      <c r="B332" s="13" t="s">
        <v>251</v>
      </c>
      <c r="C332" s="13" t="s">
        <v>404</v>
      </c>
      <c r="D332" s="13">
        <v>21</v>
      </c>
      <c r="E332" s="13">
        <v>1.9073569482288801E-2</v>
      </c>
      <c r="F332" s="13">
        <v>20</v>
      </c>
      <c r="G332" s="13">
        <v>1.82149362477231E-2</v>
      </c>
      <c r="H332" s="13">
        <v>1</v>
      </c>
      <c r="I332" s="13">
        <v>5</v>
      </c>
    </row>
    <row r="333" spans="1:9" x14ac:dyDescent="0.2">
      <c r="A333" s="13" t="s">
        <v>600</v>
      </c>
      <c r="B333" s="13" t="s">
        <v>228</v>
      </c>
      <c r="C333" s="13" t="s">
        <v>405</v>
      </c>
      <c r="D333" s="13">
        <v>2</v>
      </c>
      <c r="E333" s="13">
        <v>5.5555555555555601E-2</v>
      </c>
      <c r="F333" s="13">
        <v>1</v>
      </c>
      <c r="G333" s="13">
        <v>4.1666666666666699E-2</v>
      </c>
      <c r="H333" s="13">
        <v>1</v>
      </c>
      <c r="I333" s="13">
        <v>100</v>
      </c>
    </row>
    <row r="334" spans="1:9" x14ac:dyDescent="0.2">
      <c r="A334" s="13" t="s">
        <v>602</v>
      </c>
      <c r="B334" s="13" t="s">
        <v>256</v>
      </c>
      <c r="C334" s="13" t="s">
        <v>405</v>
      </c>
      <c r="D334" s="13">
        <v>93</v>
      </c>
      <c r="E334" s="13">
        <v>0.16726618705036</v>
      </c>
      <c r="F334" s="13">
        <v>92</v>
      </c>
      <c r="G334" s="13">
        <v>0.16727272727272699</v>
      </c>
      <c r="H334" s="13">
        <v>1</v>
      </c>
      <c r="I334" s="13">
        <v>1.0869565217391399</v>
      </c>
    </row>
    <row r="335" spans="1:9" x14ac:dyDescent="0.2">
      <c r="A335" s="13" t="s">
        <v>602</v>
      </c>
      <c r="B335" s="13" t="s">
        <v>256</v>
      </c>
      <c r="C335" s="13" t="s">
        <v>407</v>
      </c>
      <c r="D335" s="13">
        <v>21</v>
      </c>
      <c r="E335" s="13">
        <v>3.7769784172661899E-2</v>
      </c>
      <c r="F335" s="13">
        <v>20</v>
      </c>
      <c r="G335" s="13">
        <v>3.6363636363636397E-2</v>
      </c>
      <c r="H335" s="13">
        <v>1</v>
      </c>
      <c r="I335" s="13">
        <v>5</v>
      </c>
    </row>
    <row r="336" spans="1:9" x14ac:dyDescent="0.2">
      <c r="A336" s="13" t="s">
        <v>602</v>
      </c>
      <c r="B336" s="13" t="s">
        <v>256</v>
      </c>
      <c r="C336" s="13" t="s">
        <v>404</v>
      </c>
      <c r="D336" s="13">
        <v>25</v>
      </c>
      <c r="E336" s="13">
        <v>4.4964028776978401E-2</v>
      </c>
      <c r="F336" s="13">
        <v>24</v>
      </c>
      <c r="G336" s="13">
        <v>4.3636363636363598E-2</v>
      </c>
      <c r="H336" s="13">
        <v>1</v>
      </c>
      <c r="I336" s="13">
        <v>4.1666666666666696</v>
      </c>
    </row>
    <row r="337" spans="1:9" x14ac:dyDescent="0.2">
      <c r="A337" s="13" t="s">
        <v>602</v>
      </c>
      <c r="B337" s="13" t="s">
        <v>256</v>
      </c>
      <c r="C337" s="13" t="s">
        <v>408</v>
      </c>
      <c r="D337" s="13">
        <v>4</v>
      </c>
      <c r="E337" s="13">
        <v>7.1942446043165497E-3</v>
      </c>
      <c r="F337" s="13">
        <v>3</v>
      </c>
      <c r="G337" s="13">
        <v>5.4545454545454498E-3</v>
      </c>
      <c r="H337" s="13">
        <v>1</v>
      </c>
      <c r="I337" s="13">
        <v>33.3333333333333</v>
      </c>
    </row>
    <row r="338" spans="1:9" x14ac:dyDescent="0.2">
      <c r="A338" s="13" t="s">
        <v>606</v>
      </c>
      <c r="B338" s="13" t="s">
        <v>229</v>
      </c>
      <c r="C338" s="13" t="s">
        <v>409</v>
      </c>
      <c r="D338" s="13">
        <v>73</v>
      </c>
      <c r="E338" s="13">
        <v>0.56589147286821695</v>
      </c>
      <c r="F338" s="13">
        <v>72</v>
      </c>
      <c r="G338" s="13">
        <v>0.55384615384615399</v>
      </c>
      <c r="H338" s="13">
        <v>1</v>
      </c>
      <c r="I338" s="13">
        <v>1.38888888888888</v>
      </c>
    </row>
    <row r="339" spans="1:9" x14ac:dyDescent="0.2">
      <c r="A339" s="13" t="s">
        <v>611</v>
      </c>
      <c r="B339" s="13" t="s">
        <v>193</v>
      </c>
      <c r="C339" s="13" t="s">
        <v>412</v>
      </c>
      <c r="D339" s="13">
        <v>5</v>
      </c>
      <c r="E339" s="13">
        <v>3.1553704404897103E-4</v>
      </c>
      <c r="F339" s="13">
        <v>4</v>
      </c>
      <c r="G339" s="13">
        <v>2.5295642825523302E-4</v>
      </c>
      <c r="H339" s="13">
        <v>1</v>
      </c>
      <c r="I339" s="13">
        <v>25</v>
      </c>
    </row>
    <row r="340" spans="1:9" x14ac:dyDescent="0.2">
      <c r="A340" s="13" t="s">
        <v>612</v>
      </c>
      <c r="B340" s="13" t="s">
        <v>232</v>
      </c>
      <c r="C340" s="13" t="s">
        <v>404</v>
      </c>
      <c r="D340" s="13">
        <v>38</v>
      </c>
      <c r="E340" s="13">
        <v>4.1349292709466801E-2</v>
      </c>
      <c r="F340" s="13">
        <v>37</v>
      </c>
      <c r="G340" s="13">
        <v>3.8824763903462699E-2</v>
      </c>
      <c r="H340" s="13">
        <v>1</v>
      </c>
      <c r="I340" s="13">
        <v>2.7027027027027</v>
      </c>
    </row>
    <row r="341" spans="1:9" x14ac:dyDescent="0.2">
      <c r="A341" s="13" t="s">
        <v>615</v>
      </c>
      <c r="B341" s="13" t="s">
        <v>191</v>
      </c>
      <c r="C341" s="13" t="s">
        <v>411</v>
      </c>
      <c r="D341" s="13">
        <v>35</v>
      </c>
      <c r="E341" s="13">
        <v>2.9888983774551701E-2</v>
      </c>
      <c r="F341" s="13">
        <v>34</v>
      </c>
      <c r="G341" s="13">
        <v>2.9437229437229401E-2</v>
      </c>
      <c r="H341" s="13">
        <v>1</v>
      </c>
      <c r="I341" s="13">
        <v>2.94117647058822</v>
      </c>
    </row>
    <row r="342" spans="1:9" x14ac:dyDescent="0.2">
      <c r="A342" s="13" t="s">
        <v>616</v>
      </c>
      <c r="B342" s="13" t="s">
        <v>192</v>
      </c>
      <c r="C342" s="13" t="s">
        <v>408</v>
      </c>
      <c r="D342" s="13">
        <v>175</v>
      </c>
      <c r="E342" s="13">
        <v>4.3349021550656397E-2</v>
      </c>
      <c r="F342" s="13">
        <v>174</v>
      </c>
      <c r="G342" s="13">
        <v>4.3197616683217498E-2</v>
      </c>
      <c r="H342" s="13">
        <v>1</v>
      </c>
      <c r="I342" s="13">
        <v>0.57471264367816599</v>
      </c>
    </row>
    <row r="343" spans="1:9" x14ac:dyDescent="0.2">
      <c r="A343" s="13" t="s">
        <v>618</v>
      </c>
      <c r="B343" s="13" t="s">
        <v>194</v>
      </c>
      <c r="C343" s="13" t="s">
        <v>406</v>
      </c>
      <c r="D343" s="13">
        <v>6</v>
      </c>
      <c r="E343" s="13">
        <v>3.5087719298245598E-2</v>
      </c>
      <c r="F343" s="13">
        <v>5</v>
      </c>
      <c r="G343" s="13">
        <v>3.3112582781456998E-2</v>
      </c>
      <c r="H343" s="13">
        <v>1</v>
      </c>
      <c r="I343" s="13">
        <v>20</v>
      </c>
    </row>
    <row r="344" spans="1:9" x14ac:dyDescent="0.2">
      <c r="A344" s="13" t="s">
        <v>621</v>
      </c>
      <c r="B344" s="13" t="s">
        <v>171</v>
      </c>
      <c r="C344" s="13" t="s">
        <v>412</v>
      </c>
      <c r="D344" s="13">
        <v>16</v>
      </c>
      <c r="E344" s="13">
        <v>1.1359602413915501E-3</v>
      </c>
      <c r="F344" s="13">
        <v>15</v>
      </c>
      <c r="G344" s="13">
        <v>1.0796804145972801E-3</v>
      </c>
      <c r="H344" s="13">
        <v>1</v>
      </c>
      <c r="I344" s="13">
        <v>6.6666666666666696</v>
      </c>
    </row>
    <row r="345" spans="1:9" x14ac:dyDescent="0.2">
      <c r="A345" s="13" t="s">
        <v>622</v>
      </c>
      <c r="B345" s="13" t="s">
        <v>250</v>
      </c>
      <c r="C345" s="13" t="s">
        <v>407</v>
      </c>
      <c r="D345" s="13">
        <v>40</v>
      </c>
      <c r="E345" s="13">
        <v>9.6852300242130707E-2</v>
      </c>
      <c r="F345" s="13">
        <v>39</v>
      </c>
      <c r="G345" s="13">
        <v>9.5588235294117599E-2</v>
      </c>
      <c r="H345" s="13">
        <v>1</v>
      </c>
      <c r="I345" s="13">
        <v>2.5641025641025501</v>
      </c>
    </row>
    <row r="346" spans="1:9" x14ac:dyDescent="0.2">
      <c r="A346" s="13" t="s">
        <v>624</v>
      </c>
      <c r="B346" s="13" t="s">
        <v>166</v>
      </c>
      <c r="C346" s="13" t="s">
        <v>407</v>
      </c>
      <c r="D346" s="13">
        <v>77</v>
      </c>
      <c r="E346" s="13">
        <v>2.7519656897784101E-2</v>
      </c>
      <c r="F346" s="13">
        <v>76</v>
      </c>
      <c r="G346" s="13">
        <v>2.7636363636363601E-2</v>
      </c>
      <c r="H346" s="13">
        <v>1</v>
      </c>
      <c r="I346" s="13">
        <v>1.3157894736842</v>
      </c>
    </row>
    <row r="347" spans="1:9" x14ac:dyDescent="0.2">
      <c r="A347" s="13" t="s">
        <v>625</v>
      </c>
      <c r="B347" s="13" t="s">
        <v>244</v>
      </c>
      <c r="C347" s="13" t="s">
        <v>404</v>
      </c>
      <c r="D347" s="13">
        <v>172</v>
      </c>
      <c r="E347" s="13">
        <v>0.25256975036710699</v>
      </c>
      <c r="F347" s="13">
        <v>171</v>
      </c>
      <c r="G347" s="13">
        <v>0.252584933530281</v>
      </c>
      <c r="H347" s="13">
        <v>1</v>
      </c>
      <c r="I347" s="13">
        <v>0.58479532163742098</v>
      </c>
    </row>
    <row r="348" spans="1:9" x14ac:dyDescent="0.2">
      <c r="A348" s="13" t="s">
        <v>626</v>
      </c>
      <c r="B348" s="13" t="s">
        <v>199</v>
      </c>
      <c r="C348" s="13" t="s">
        <v>411</v>
      </c>
      <c r="D348" s="13">
        <v>108</v>
      </c>
      <c r="E348" s="13">
        <v>9.7472924187725601E-2</v>
      </c>
      <c r="F348" s="13">
        <v>107</v>
      </c>
      <c r="G348" s="13">
        <v>0.100848256361923</v>
      </c>
      <c r="H348" s="13">
        <v>1</v>
      </c>
      <c r="I348" s="13">
        <v>0.93457943925232501</v>
      </c>
    </row>
    <row r="349" spans="1:9" x14ac:dyDescent="0.2">
      <c r="A349" s="13" t="s">
        <v>638</v>
      </c>
      <c r="B349" s="13" t="s">
        <v>269</v>
      </c>
      <c r="C349" s="13" t="s">
        <v>406</v>
      </c>
      <c r="D349" s="13">
        <v>215</v>
      </c>
      <c r="E349" s="13">
        <v>6.2939110070257598E-2</v>
      </c>
      <c r="F349" s="13">
        <v>214</v>
      </c>
      <c r="G349" s="13">
        <v>6.3126843657817094E-2</v>
      </c>
      <c r="H349" s="13">
        <v>1</v>
      </c>
      <c r="I349" s="13">
        <v>0.46728971962617399</v>
      </c>
    </row>
    <row r="350" spans="1:9" x14ac:dyDescent="0.2">
      <c r="A350" s="13" t="s">
        <v>638</v>
      </c>
      <c r="B350" s="13" t="s">
        <v>269</v>
      </c>
      <c r="C350" s="13" t="s">
        <v>411</v>
      </c>
      <c r="D350" s="13">
        <v>79</v>
      </c>
      <c r="E350" s="13">
        <v>2.31264637002342E-2</v>
      </c>
      <c r="F350" s="13">
        <v>78</v>
      </c>
      <c r="G350" s="13">
        <v>2.3008849557522099E-2</v>
      </c>
      <c r="H350" s="13">
        <v>1</v>
      </c>
      <c r="I350" s="13">
        <v>1.2820512820512799</v>
      </c>
    </row>
    <row r="351" spans="1:9" x14ac:dyDescent="0.2">
      <c r="A351" s="13" t="s">
        <v>628</v>
      </c>
      <c r="B351" s="13" t="s">
        <v>219</v>
      </c>
      <c r="C351" s="13" t="s">
        <v>409</v>
      </c>
      <c r="D351" s="13">
        <v>44</v>
      </c>
      <c r="E351" s="13">
        <v>0.38260869565217398</v>
      </c>
      <c r="F351" s="13">
        <v>43</v>
      </c>
      <c r="G351" s="13">
        <v>0.37719298245614002</v>
      </c>
      <c r="H351" s="13">
        <v>1</v>
      </c>
      <c r="I351" s="13">
        <v>2.32558139534884</v>
      </c>
    </row>
    <row r="352" spans="1:9" x14ac:dyDescent="0.2">
      <c r="A352" s="13" t="s">
        <v>628</v>
      </c>
      <c r="B352" s="13" t="s">
        <v>219</v>
      </c>
      <c r="C352" s="13" t="s">
        <v>411</v>
      </c>
      <c r="D352" s="13">
        <v>24</v>
      </c>
      <c r="E352" s="13">
        <v>0.208695652173913</v>
      </c>
      <c r="F352" s="13">
        <v>23</v>
      </c>
      <c r="G352" s="13">
        <v>0.20175438596491199</v>
      </c>
      <c r="H352" s="13">
        <v>1</v>
      </c>
      <c r="I352" s="13">
        <v>4.3478260869565197</v>
      </c>
    </row>
    <row r="353" spans="1:9" x14ac:dyDescent="0.2">
      <c r="A353" s="13" t="s">
        <v>634</v>
      </c>
      <c r="B353" s="13" t="s">
        <v>205</v>
      </c>
      <c r="C353" s="13" t="s">
        <v>404</v>
      </c>
      <c r="D353" s="13">
        <v>136</v>
      </c>
      <c r="E353" s="13">
        <v>0.296296296296296</v>
      </c>
      <c r="F353" s="13">
        <v>135</v>
      </c>
      <c r="G353" s="13">
        <v>0.29670329670329698</v>
      </c>
      <c r="H353" s="13">
        <v>1</v>
      </c>
      <c r="I353" s="13">
        <v>0.74074074074073104</v>
      </c>
    </row>
    <row r="354" spans="1:9" x14ac:dyDescent="0.2">
      <c r="A354" s="13" t="s">
        <v>636</v>
      </c>
      <c r="B354" s="13" t="s">
        <v>156</v>
      </c>
      <c r="C354" s="13" t="s">
        <v>410</v>
      </c>
      <c r="D354" s="13">
        <v>167</v>
      </c>
      <c r="E354" s="13">
        <v>1.2972788217290301E-3</v>
      </c>
      <c r="F354" s="13">
        <v>166</v>
      </c>
      <c r="G354" s="13">
        <v>1.2974730539858201E-3</v>
      </c>
      <c r="H354" s="13">
        <v>1</v>
      </c>
      <c r="I354" s="13">
        <v>0.60240963855422403</v>
      </c>
    </row>
    <row r="355" spans="1:9" x14ac:dyDescent="0.2">
      <c r="A355" s="13" t="s">
        <v>640</v>
      </c>
      <c r="B355" s="13" t="s">
        <v>185</v>
      </c>
      <c r="C355" s="13" t="s">
        <v>411</v>
      </c>
      <c r="D355" s="13">
        <v>64</v>
      </c>
      <c r="E355" s="13">
        <v>1.2728719172633299E-2</v>
      </c>
      <c r="F355" s="13">
        <v>64</v>
      </c>
      <c r="G355" s="13">
        <v>1.2869495274482201E-2</v>
      </c>
      <c r="H355" s="13">
        <v>0</v>
      </c>
      <c r="I355" s="13">
        <v>0</v>
      </c>
    </row>
    <row r="356" spans="1:9" x14ac:dyDescent="0.2">
      <c r="A356" s="13" t="s">
        <v>640</v>
      </c>
      <c r="B356" s="13" t="s">
        <v>185</v>
      </c>
      <c r="C356" s="13" t="s">
        <v>408</v>
      </c>
      <c r="D356" s="13">
        <v>91</v>
      </c>
      <c r="E356" s="13">
        <v>1.8098647573587898E-2</v>
      </c>
      <c r="F356" s="13">
        <v>91</v>
      </c>
      <c r="G356" s="13">
        <v>1.8298813593404399E-2</v>
      </c>
      <c r="H356" s="13">
        <v>0</v>
      </c>
      <c r="I356" s="13">
        <v>0</v>
      </c>
    </row>
    <row r="357" spans="1:9" x14ac:dyDescent="0.2">
      <c r="A357" s="13" t="s">
        <v>643</v>
      </c>
      <c r="B357" s="13" t="s">
        <v>213</v>
      </c>
      <c r="C357" s="13" t="s">
        <v>407</v>
      </c>
      <c r="D357" s="13">
        <v>1</v>
      </c>
      <c r="E357" s="13">
        <v>1.3157894736842101E-3</v>
      </c>
      <c r="F357" s="13">
        <v>1</v>
      </c>
      <c r="G357" s="13">
        <v>1.93423597678917E-3</v>
      </c>
      <c r="H357" s="13">
        <v>0</v>
      </c>
      <c r="I357" s="13">
        <v>0</v>
      </c>
    </row>
    <row r="358" spans="1:9" x14ac:dyDescent="0.2">
      <c r="A358" s="13" t="s">
        <v>643</v>
      </c>
      <c r="B358" s="13" t="s">
        <v>213</v>
      </c>
      <c r="C358" s="13" t="s">
        <v>404</v>
      </c>
      <c r="D358" s="13">
        <v>2</v>
      </c>
      <c r="E358" s="13">
        <v>2.6315789473684201E-3</v>
      </c>
      <c r="F358" s="13">
        <v>2</v>
      </c>
      <c r="G358" s="13">
        <v>3.8684719535783401E-3</v>
      </c>
      <c r="H358" s="13">
        <v>0</v>
      </c>
      <c r="I358" s="13">
        <v>0</v>
      </c>
    </row>
    <row r="359" spans="1:9" x14ac:dyDescent="0.2">
      <c r="A359" s="13" t="s">
        <v>725</v>
      </c>
      <c r="B359" s="13" t="s">
        <v>273</v>
      </c>
      <c r="C359" s="13" t="s">
        <v>410</v>
      </c>
      <c r="D359" s="13">
        <v>9</v>
      </c>
      <c r="E359" s="13">
        <v>8.1521739130434798E-3</v>
      </c>
      <c r="F359" s="13">
        <v>9</v>
      </c>
      <c r="G359" s="13">
        <v>8.5146641438032192E-3</v>
      </c>
      <c r="H359" s="13">
        <v>0</v>
      </c>
      <c r="I359" s="13">
        <v>0</v>
      </c>
    </row>
    <row r="360" spans="1:9" x14ac:dyDescent="0.2">
      <c r="A360" s="13" t="s">
        <v>719</v>
      </c>
      <c r="B360" s="13" t="s">
        <v>165</v>
      </c>
      <c r="C360" s="13" t="s">
        <v>412</v>
      </c>
      <c r="D360" s="13">
        <v>4</v>
      </c>
      <c r="E360" s="13">
        <v>1.2853470437017999E-4</v>
      </c>
      <c r="F360" s="13">
        <v>4</v>
      </c>
      <c r="G360" s="13">
        <v>1.29992525429788E-4</v>
      </c>
      <c r="H360" s="13">
        <v>0</v>
      </c>
      <c r="I360" s="13">
        <v>0</v>
      </c>
    </row>
    <row r="361" spans="1:9" x14ac:dyDescent="0.2">
      <c r="A361" s="13" t="s">
        <v>719</v>
      </c>
      <c r="B361" s="13" t="s">
        <v>165</v>
      </c>
      <c r="C361" s="13" t="s">
        <v>410</v>
      </c>
      <c r="D361" s="13">
        <v>26</v>
      </c>
      <c r="E361" s="13">
        <v>8.3547557840616998E-4</v>
      </c>
      <c r="F361" s="13">
        <v>26</v>
      </c>
      <c r="G361" s="13">
        <v>8.4495141529362103E-4</v>
      </c>
      <c r="H361" s="13">
        <v>0</v>
      </c>
      <c r="I361" s="13">
        <v>0</v>
      </c>
    </row>
    <row r="362" spans="1:9" x14ac:dyDescent="0.2">
      <c r="A362" s="13" t="s">
        <v>720</v>
      </c>
      <c r="B362" s="13" t="s">
        <v>247</v>
      </c>
      <c r="C362" s="13" t="s">
        <v>409</v>
      </c>
      <c r="D362" s="13">
        <v>46</v>
      </c>
      <c r="E362" s="13">
        <v>4.9356223175965698E-2</v>
      </c>
      <c r="F362" s="13">
        <v>46</v>
      </c>
      <c r="G362" s="13">
        <v>4.94623655913978E-2</v>
      </c>
      <c r="H362" s="13">
        <v>0</v>
      </c>
      <c r="I362" s="13">
        <v>0</v>
      </c>
    </row>
    <row r="363" spans="1:9" x14ac:dyDescent="0.2">
      <c r="A363" s="13" t="s">
        <v>720</v>
      </c>
      <c r="B363" s="13" t="s">
        <v>247</v>
      </c>
      <c r="C363" s="13" t="s">
        <v>412</v>
      </c>
      <c r="D363" s="13">
        <v>1</v>
      </c>
      <c r="E363" s="13">
        <v>1.0729613733905601E-3</v>
      </c>
      <c r="F363" s="13">
        <v>1</v>
      </c>
      <c r="G363" s="13">
        <v>1.0752688172043E-3</v>
      </c>
      <c r="H363" s="13">
        <v>0</v>
      </c>
      <c r="I363" s="13">
        <v>0</v>
      </c>
    </row>
    <row r="364" spans="1:9" x14ac:dyDescent="0.2">
      <c r="A364" s="13" t="s">
        <v>720</v>
      </c>
      <c r="B364" s="13" t="s">
        <v>247</v>
      </c>
      <c r="C364" s="13" t="s">
        <v>407</v>
      </c>
      <c r="D364" s="13">
        <v>351</v>
      </c>
      <c r="E364" s="13">
        <v>0.37660944206008601</v>
      </c>
      <c r="F364" s="13">
        <v>351</v>
      </c>
      <c r="G364" s="13">
        <v>0.37741935483870998</v>
      </c>
      <c r="H364" s="13">
        <v>0</v>
      </c>
      <c r="I364" s="13">
        <v>0</v>
      </c>
    </row>
    <row r="365" spans="1:9" x14ac:dyDescent="0.2">
      <c r="A365" s="13" t="s">
        <v>720</v>
      </c>
      <c r="B365" s="13" t="s">
        <v>247</v>
      </c>
      <c r="C365" s="13" t="s">
        <v>404</v>
      </c>
      <c r="D365" s="13">
        <v>2</v>
      </c>
      <c r="E365" s="13">
        <v>2.1459227467811202E-3</v>
      </c>
      <c r="F365" s="13">
        <v>2</v>
      </c>
      <c r="G365" s="13">
        <v>2.1505376344086E-3</v>
      </c>
      <c r="H365" s="13">
        <v>0</v>
      </c>
      <c r="I365" s="13">
        <v>0</v>
      </c>
    </row>
    <row r="366" spans="1:9" x14ac:dyDescent="0.2">
      <c r="A366" s="13" t="s">
        <v>720</v>
      </c>
      <c r="B366" s="13" t="s">
        <v>247</v>
      </c>
      <c r="C366" s="13" t="s">
        <v>408</v>
      </c>
      <c r="D366" s="13">
        <v>35</v>
      </c>
      <c r="E366" s="13">
        <v>3.7553648068669503E-2</v>
      </c>
      <c r="F366" s="13">
        <v>35</v>
      </c>
      <c r="G366" s="13">
        <v>3.7634408602150497E-2</v>
      </c>
      <c r="H366" s="13">
        <v>0</v>
      </c>
      <c r="I366" s="13">
        <v>0</v>
      </c>
    </row>
    <row r="367" spans="1:9" x14ac:dyDescent="0.2">
      <c r="A367" s="13" t="s">
        <v>731</v>
      </c>
      <c r="B367" s="13" t="s">
        <v>200</v>
      </c>
      <c r="C367" s="13" t="s">
        <v>410</v>
      </c>
      <c r="D367" s="13">
        <v>7</v>
      </c>
      <c r="E367" s="13">
        <v>1.71149144254279E-2</v>
      </c>
      <c r="F367" s="13">
        <v>7</v>
      </c>
      <c r="G367" s="13">
        <v>1.7543859649122799E-2</v>
      </c>
      <c r="H367" s="13">
        <v>0</v>
      </c>
      <c r="I367" s="13">
        <v>0</v>
      </c>
    </row>
    <row r="368" spans="1:9" x14ac:dyDescent="0.2">
      <c r="A368" s="13" t="s">
        <v>731</v>
      </c>
      <c r="B368" s="13" t="s">
        <v>200</v>
      </c>
      <c r="C368" s="13" t="s">
        <v>411</v>
      </c>
      <c r="D368" s="13">
        <v>46</v>
      </c>
      <c r="E368" s="13">
        <v>0.112469437652812</v>
      </c>
      <c r="F368" s="13">
        <v>46</v>
      </c>
      <c r="G368" s="13">
        <v>0.115288220551378</v>
      </c>
      <c r="H368" s="13">
        <v>0</v>
      </c>
      <c r="I368" s="13">
        <v>0</v>
      </c>
    </row>
    <row r="369" spans="1:9" x14ac:dyDescent="0.2">
      <c r="A369" s="13" t="s">
        <v>731</v>
      </c>
      <c r="B369" s="13" t="s">
        <v>200</v>
      </c>
      <c r="C369" s="13" t="s">
        <v>404</v>
      </c>
      <c r="D369" s="13">
        <v>92</v>
      </c>
      <c r="E369" s="13">
        <v>0.22493887530562301</v>
      </c>
      <c r="F369" s="13">
        <v>92</v>
      </c>
      <c r="G369" s="13">
        <v>0.23057644110275699</v>
      </c>
      <c r="H369" s="13">
        <v>0</v>
      </c>
      <c r="I369" s="13">
        <v>0</v>
      </c>
    </row>
    <row r="370" spans="1:9" x14ac:dyDescent="0.2">
      <c r="A370" s="13" t="s">
        <v>737</v>
      </c>
      <c r="B370" s="13" t="s">
        <v>220</v>
      </c>
      <c r="C370" s="13" t="s">
        <v>406</v>
      </c>
      <c r="D370" s="13">
        <v>6</v>
      </c>
      <c r="E370" s="13">
        <v>0.122448979591837</v>
      </c>
      <c r="F370" s="13">
        <v>6</v>
      </c>
      <c r="G370" s="13">
        <v>0.11764705882352899</v>
      </c>
      <c r="H370" s="13">
        <v>0</v>
      </c>
      <c r="I370" s="13">
        <v>0</v>
      </c>
    </row>
    <row r="371" spans="1:9" x14ac:dyDescent="0.2">
      <c r="A371" s="13" t="s">
        <v>737</v>
      </c>
      <c r="B371" s="13" t="s">
        <v>220</v>
      </c>
      <c r="C371" s="13" t="s">
        <v>409</v>
      </c>
      <c r="D371" s="13">
        <v>10</v>
      </c>
      <c r="E371" s="13">
        <v>0.20408163265306101</v>
      </c>
      <c r="F371" s="13">
        <v>10</v>
      </c>
      <c r="G371" s="13">
        <v>0.19607843137254899</v>
      </c>
      <c r="H371" s="13">
        <v>0</v>
      </c>
      <c r="I371" s="13">
        <v>0</v>
      </c>
    </row>
    <row r="372" spans="1:9" x14ac:dyDescent="0.2">
      <c r="A372" s="13" t="s">
        <v>737</v>
      </c>
      <c r="B372" s="13" t="s">
        <v>220</v>
      </c>
      <c r="C372" s="13" t="s">
        <v>405</v>
      </c>
      <c r="D372" s="13">
        <v>4</v>
      </c>
      <c r="E372" s="13">
        <v>8.1632653061224497E-2</v>
      </c>
      <c r="F372" s="13">
        <v>4</v>
      </c>
      <c r="G372" s="13">
        <v>7.8431372549019607E-2</v>
      </c>
      <c r="H372" s="13">
        <v>0</v>
      </c>
      <c r="I372" s="13">
        <v>0</v>
      </c>
    </row>
    <row r="373" spans="1:9" x14ac:dyDescent="0.2">
      <c r="A373" s="13" t="s">
        <v>737</v>
      </c>
      <c r="B373" s="13" t="s">
        <v>220</v>
      </c>
      <c r="C373" s="13" t="s">
        <v>411</v>
      </c>
      <c r="D373" s="13">
        <v>5</v>
      </c>
      <c r="E373" s="13">
        <v>0.102040816326531</v>
      </c>
      <c r="F373" s="13">
        <v>5</v>
      </c>
      <c r="G373" s="13">
        <v>9.8039215686274495E-2</v>
      </c>
      <c r="H373" s="13">
        <v>0</v>
      </c>
      <c r="I373" s="13">
        <v>0</v>
      </c>
    </row>
    <row r="374" spans="1:9" x14ac:dyDescent="0.2">
      <c r="A374" s="13" t="s">
        <v>737</v>
      </c>
      <c r="B374" s="13" t="s">
        <v>220</v>
      </c>
      <c r="C374" s="13" t="s">
        <v>404</v>
      </c>
      <c r="D374" s="13">
        <v>7</v>
      </c>
      <c r="E374" s="13">
        <v>0.14285714285714299</v>
      </c>
      <c r="F374" s="13">
        <v>7</v>
      </c>
      <c r="G374" s="13">
        <v>0.13725490196078399</v>
      </c>
      <c r="H374" s="13">
        <v>0</v>
      </c>
      <c r="I374" s="13">
        <v>0</v>
      </c>
    </row>
    <row r="375" spans="1:9" x14ac:dyDescent="0.2">
      <c r="A375" s="13" t="s">
        <v>737</v>
      </c>
      <c r="B375" s="13" t="s">
        <v>220</v>
      </c>
      <c r="C375" s="13" t="s">
        <v>408</v>
      </c>
      <c r="D375" s="13">
        <v>4</v>
      </c>
      <c r="E375" s="13">
        <v>8.1632653061224497E-2</v>
      </c>
      <c r="F375" s="13">
        <v>4</v>
      </c>
      <c r="G375" s="13">
        <v>7.8431372549019607E-2</v>
      </c>
      <c r="H375" s="13">
        <v>0</v>
      </c>
      <c r="I375" s="13">
        <v>0</v>
      </c>
    </row>
    <row r="376" spans="1:9" x14ac:dyDescent="0.2">
      <c r="A376" s="13" t="s">
        <v>721</v>
      </c>
      <c r="B376" s="13" t="s">
        <v>259</v>
      </c>
      <c r="C376" s="13" t="s">
        <v>411</v>
      </c>
      <c r="D376" s="13">
        <v>70</v>
      </c>
      <c r="E376" s="13">
        <v>3.4739454094292799E-2</v>
      </c>
      <c r="F376" s="13">
        <v>70</v>
      </c>
      <c r="G376" s="13">
        <v>3.59342915811088E-2</v>
      </c>
      <c r="H376" s="13">
        <v>0</v>
      </c>
      <c r="I376" s="13">
        <v>0</v>
      </c>
    </row>
    <row r="377" spans="1:9" x14ac:dyDescent="0.2">
      <c r="A377" s="13" t="s">
        <v>718</v>
      </c>
      <c r="B377" s="13" t="s">
        <v>182</v>
      </c>
      <c r="C377" s="13" t="s">
        <v>409</v>
      </c>
      <c r="D377" s="13">
        <v>12</v>
      </c>
      <c r="E377" s="13">
        <v>3.43347639484979E-3</v>
      </c>
      <c r="F377" s="13">
        <v>12</v>
      </c>
      <c r="G377" s="13">
        <v>3.2760032760032801E-3</v>
      </c>
      <c r="H377" s="13">
        <v>0</v>
      </c>
      <c r="I377" s="13">
        <v>0</v>
      </c>
    </row>
    <row r="378" spans="1:9" x14ac:dyDescent="0.2">
      <c r="A378" s="13" t="s">
        <v>718</v>
      </c>
      <c r="B378" s="13" t="s">
        <v>182</v>
      </c>
      <c r="C378" s="13" t="s">
        <v>411</v>
      </c>
      <c r="D378" s="13">
        <v>9</v>
      </c>
      <c r="E378" s="13">
        <v>2.57510729613734E-3</v>
      </c>
      <c r="F378" s="13">
        <v>9</v>
      </c>
      <c r="G378" s="13">
        <v>2.45700245700246E-3</v>
      </c>
      <c r="H378" s="13">
        <v>0</v>
      </c>
      <c r="I378" s="13">
        <v>0</v>
      </c>
    </row>
    <row r="379" spans="1:9" x14ac:dyDescent="0.2">
      <c r="A379" s="13" t="s">
        <v>733</v>
      </c>
      <c r="B379" s="13" t="s">
        <v>265</v>
      </c>
      <c r="C379" s="13" t="s">
        <v>407</v>
      </c>
      <c r="D379" s="13">
        <v>7</v>
      </c>
      <c r="E379" s="13">
        <v>1.9830028328611901E-2</v>
      </c>
      <c r="F379" s="13">
        <v>7</v>
      </c>
      <c r="G379" s="13">
        <v>1.8087855297157601E-2</v>
      </c>
      <c r="H379" s="13">
        <v>0</v>
      </c>
      <c r="I379" s="13">
        <v>0</v>
      </c>
    </row>
    <row r="380" spans="1:9" x14ac:dyDescent="0.2">
      <c r="A380" s="13" t="s">
        <v>732</v>
      </c>
      <c r="B380" s="13" t="s">
        <v>169</v>
      </c>
      <c r="C380" s="13" t="s">
        <v>405</v>
      </c>
      <c r="D380" s="13">
        <v>135</v>
      </c>
      <c r="E380" s="13">
        <v>4.55927051671733E-2</v>
      </c>
      <c r="F380" s="13">
        <v>135</v>
      </c>
      <c r="G380" s="13">
        <v>4.7071129707113003E-2</v>
      </c>
      <c r="H380" s="13">
        <v>0</v>
      </c>
      <c r="I380" s="13">
        <v>0</v>
      </c>
    </row>
    <row r="381" spans="1:9" x14ac:dyDescent="0.2">
      <c r="A381" s="13" t="s">
        <v>732</v>
      </c>
      <c r="B381" s="13" t="s">
        <v>169</v>
      </c>
      <c r="C381" s="13" t="s">
        <v>404</v>
      </c>
      <c r="D381" s="13">
        <v>45</v>
      </c>
      <c r="E381" s="13">
        <v>1.51975683890578E-2</v>
      </c>
      <c r="F381" s="13">
        <v>45</v>
      </c>
      <c r="G381" s="13">
        <v>1.5690376569037701E-2</v>
      </c>
      <c r="H381" s="13">
        <v>0</v>
      </c>
      <c r="I381" s="13">
        <v>0</v>
      </c>
    </row>
    <row r="382" spans="1:9" x14ac:dyDescent="0.2">
      <c r="A382" s="13" t="s">
        <v>734</v>
      </c>
      <c r="B382" s="13" t="s">
        <v>195</v>
      </c>
      <c r="C382" s="13" t="s">
        <v>409</v>
      </c>
      <c r="D382" s="13">
        <v>65</v>
      </c>
      <c r="E382" s="13">
        <v>4.2847725774555E-2</v>
      </c>
      <c r="F382" s="13">
        <v>65</v>
      </c>
      <c r="G382" s="13">
        <v>4.26509186351706E-2</v>
      </c>
      <c r="H382" s="13">
        <v>0</v>
      </c>
      <c r="I382" s="13">
        <v>0</v>
      </c>
    </row>
    <row r="383" spans="1:9" x14ac:dyDescent="0.2">
      <c r="A383" s="13" t="s">
        <v>734</v>
      </c>
      <c r="B383" s="13" t="s">
        <v>195</v>
      </c>
      <c r="C383" s="13" t="s">
        <v>411</v>
      </c>
      <c r="D383" s="13">
        <v>53</v>
      </c>
      <c r="E383" s="13">
        <v>3.4937376400790997E-2</v>
      </c>
      <c r="F383" s="13">
        <v>53</v>
      </c>
      <c r="G383" s="13">
        <v>3.4776902887139097E-2</v>
      </c>
      <c r="H383" s="13">
        <v>0</v>
      </c>
      <c r="I383" s="13">
        <v>0</v>
      </c>
    </row>
    <row r="384" spans="1:9" x14ac:dyDescent="0.2">
      <c r="A384" s="13" t="s">
        <v>734</v>
      </c>
      <c r="B384" s="13" t="s">
        <v>195</v>
      </c>
      <c r="C384" s="13" t="s">
        <v>404</v>
      </c>
      <c r="D384" s="13">
        <v>9</v>
      </c>
      <c r="E384" s="13">
        <v>5.93276203032301E-3</v>
      </c>
      <c r="F384" s="13">
        <v>9</v>
      </c>
      <c r="G384" s="13">
        <v>5.9055118110236202E-3</v>
      </c>
      <c r="H384" s="13">
        <v>0</v>
      </c>
      <c r="I384" s="13">
        <v>0</v>
      </c>
    </row>
    <row r="385" spans="1:9" x14ac:dyDescent="0.2">
      <c r="A385" s="13" t="s">
        <v>637</v>
      </c>
      <c r="B385" s="13" t="s">
        <v>236</v>
      </c>
      <c r="C385" s="13" t="s">
        <v>406</v>
      </c>
      <c r="D385" s="13">
        <v>10</v>
      </c>
      <c r="E385" s="13">
        <v>0.34482758620689702</v>
      </c>
      <c r="F385" s="13">
        <v>10</v>
      </c>
      <c r="G385" s="13">
        <v>0.37037037037037002</v>
      </c>
      <c r="H385" s="13">
        <v>0</v>
      </c>
      <c r="I385" s="13">
        <v>0</v>
      </c>
    </row>
    <row r="386" spans="1:9" x14ac:dyDescent="0.2">
      <c r="A386" s="13" t="s">
        <v>637</v>
      </c>
      <c r="B386" s="13" t="s">
        <v>236</v>
      </c>
      <c r="C386" s="13" t="s">
        <v>409</v>
      </c>
      <c r="D386" s="13">
        <v>6</v>
      </c>
      <c r="E386" s="13">
        <v>0.20689655172413801</v>
      </c>
      <c r="F386" s="13">
        <v>6</v>
      </c>
      <c r="G386" s="13">
        <v>0.22222222222222199</v>
      </c>
      <c r="H386" s="13">
        <v>0</v>
      </c>
      <c r="I386" s="13">
        <v>0</v>
      </c>
    </row>
    <row r="387" spans="1:9" x14ac:dyDescent="0.2">
      <c r="A387" s="13" t="s">
        <v>637</v>
      </c>
      <c r="B387" s="13" t="s">
        <v>236</v>
      </c>
      <c r="C387" s="13" t="s">
        <v>404</v>
      </c>
      <c r="D387" s="13">
        <v>2</v>
      </c>
      <c r="E387" s="13">
        <v>6.8965517241379296E-2</v>
      </c>
      <c r="F387" s="13">
        <v>2</v>
      </c>
      <c r="G387" s="13">
        <v>7.4074074074074098E-2</v>
      </c>
      <c r="H387" s="13">
        <v>0</v>
      </c>
      <c r="I387" s="13">
        <v>0</v>
      </c>
    </row>
    <row r="388" spans="1:9" x14ac:dyDescent="0.2">
      <c r="A388" s="13" t="s">
        <v>739</v>
      </c>
      <c r="B388" s="13" t="s">
        <v>237</v>
      </c>
      <c r="C388" s="13" t="s">
        <v>406</v>
      </c>
      <c r="D388" s="13">
        <v>14</v>
      </c>
      <c r="E388" s="13">
        <v>2.5547445255474501E-2</v>
      </c>
      <c r="F388" s="13">
        <v>14</v>
      </c>
      <c r="G388" s="13">
        <v>2.3850085178875598E-2</v>
      </c>
      <c r="H388" s="13">
        <v>0</v>
      </c>
      <c r="I388" s="13">
        <v>0</v>
      </c>
    </row>
    <row r="389" spans="1:9" x14ac:dyDescent="0.2">
      <c r="A389" s="13" t="s">
        <v>739</v>
      </c>
      <c r="B389" s="13" t="s">
        <v>237</v>
      </c>
      <c r="C389" s="13" t="s">
        <v>407</v>
      </c>
      <c r="D389" s="13">
        <v>26</v>
      </c>
      <c r="E389" s="13">
        <v>4.7445255474452601E-2</v>
      </c>
      <c r="F389" s="13">
        <v>26</v>
      </c>
      <c r="G389" s="13">
        <v>4.4293015332197601E-2</v>
      </c>
      <c r="H389" s="13">
        <v>0</v>
      </c>
      <c r="I389" s="13">
        <v>0</v>
      </c>
    </row>
    <row r="390" spans="1:9" x14ac:dyDescent="0.2">
      <c r="A390" s="13" t="s">
        <v>739</v>
      </c>
      <c r="B390" s="13" t="s">
        <v>237</v>
      </c>
      <c r="C390" s="13" t="s">
        <v>411</v>
      </c>
      <c r="D390" s="13">
        <v>132</v>
      </c>
      <c r="E390" s="13">
        <v>0.240875912408759</v>
      </c>
      <c r="F390" s="13">
        <v>132</v>
      </c>
      <c r="G390" s="13">
        <v>0.224872231686542</v>
      </c>
      <c r="H390" s="13">
        <v>0</v>
      </c>
      <c r="I390" s="13">
        <v>0</v>
      </c>
    </row>
    <row r="391" spans="1:9" x14ac:dyDescent="0.2">
      <c r="A391" s="13" t="s">
        <v>739</v>
      </c>
      <c r="B391" s="13" t="s">
        <v>237</v>
      </c>
      <c r="C391" s="13" t="s">
        <v>404</v>
      </c>
      <c r="D391" s="13">
        <v>35</v>
      </c>
      <c r="E391" s="13">
        <v>6.3868613138686095E-2</v>
      </c>
      <c r="F391" s="13">
        <v>35</v>
      </c>
      <c r="G391" s="13">
        <v>5.9625212947189102E-2</v>
      </c>
      <c r="H391" s="13">
        <v>0</v>
      </c>
      <c r="I391" s="13">
        <v>0</v>
      </c>
    </row>
    <row r="392" spans="1:9" x14ac:dyDescent="0.2">
      <c r="A392" s="13" t="s">
        <v>739</v>
      </c>
      <c r="B392" s="13" t="s">
        <v>237</v>
      </c>
      <c r="C392" s="13" t="s">
        <v>408</v>
      </c>
      <c r="D392" s="13">
        <v>8</v>
      </c>
      <c r="E392" s="13">
        <v>1.4598540145985399E-2</v>
      </c>
      <c r="F392" s="13">
        <v>8</v>
      </c>
      <c r="G392" s="13">
        <v>1.36286201022147E-2</v>
      </c>
      <c r="H392" s="13">
        <v>0</v>
      </c>
      <c r="I392" s="13">
        <v>0</v>
      </c>
    </row>
    <row r="393" spans="1:9" x14ac:dyDescent="0.2">
      <c r="A393" s="13" t="s">
        <v>724</v>
      </c>
      <c r="B393" s="13" t="s">
        <v>268</v>
      </c>
      <c r="C393" s="13" t="s">
        <v>404</v>
      </c>
      <c r="D393" s="13">
        <v>6</v>
      </c>
      <c r="E393" s="13">
        <v>2.7881040892193299E-3</v>
      </c>
      <c r="F393" s="13">
        <v>6</v>
      </c>
      <c r="G393" s="13">
        <v>2.7945971122496499E-3</v>
      </c>
      <c r="H393" s="13">
        <v>0</v>
      </c>
      <c r="I393" s="13">
        <v>0</v>
      </c>
    </row>
    <row r="394" spans="1:9" x14ac:dyDescent="0.2">
      <c r="A394" s="13" t="s">
        <v>724</v>
      </c>
      <c r="B394" s="13" t="s">
        <v>268</v>
      </c>
      <c r="C394" s="13" t="s">
        <v>408</v>
      </c>
      <c r="D394" s="13">
        <v>4</v>
      </c>
      <c r="E394" s="13">
        <v>1.8587360594795499E-3</v>
      </c>
      <c r="F394" s="13">
        <v>4</v>
      </c>
      <c r="G394" s="13">
        <v>1.86306474149977E-3</v>
      </c>
      <c r="H394" s="13">
        <v>0</v>
      </c>
      <c r="I394" s="13">
        <v>0</v>
      </c>
    </row>
    <row r="395" spans="1:9" x14ac:dyDescent="0.2">
      <c r="A395" s="13" t="s">
        <v>722</v>
      </c>
      <c r="B395" s="13" t="s">
        <v>260</v>
      </c>
      <c r="C395" s="13" t="s">
        <v>407</v>
      </c>
      <c r="D395" s="13">
        <v>83</v>
      </c>
      <c r="E395" s="13">
        <v>0.16733870967741901</v>
      </c>
      <c r="F395" s="13">
        <v>83</v>
      </c>
      <c r="G395" s="13">
        <v>0.16533864541832699</v>
      </c>
      <c r="H395" s="13">
        <v>0</v>
      </c>
      <c r="I395" s="13">
        <v>0</v>
      </c>
    </row>
    <row r="396" spans="1:9" x14ac:dyDescent="0.2">
      <c r="A396" s="13" t="s">
        <v>722</v>
      </c>
      <c r="B396" s="13" t="s">
        <v>260</v>
      </c>
      <c r="C396" s="13" t="s">
        <v>404</v>
      </c>
      <c r="D396" s="13">
        <v>6</v>
      </c>
      <c r="E396" s="13">
        <v>1.2096774193548401E-2</v>
      </c>
      <c r="F396" s="13">
        <v>6</v>
      </c>
      <c r="G396" s="13">
        <v>1.1952191235059801E-2</v>
      </c>
      <c r="H396" s="13">
        <v>0</v>
      </c>
      <c r="I396" s="13">
        <v>0</v>
      </c>
    </row>
    <row r="397" spans="1:9" x14ac:dyDescent="0.2">
      <c r="A397" s="13" t="s">
        <v>723</v>
      </c>
      <c r="B397" s="13" t="s">
        <v>261</v>
      </c>
      <c r="C397" s="13" t="s">
        <v>412</v>
      </c>
      <c r="D397" s="13">
        <v>1</v>
      </c>
      <c r="E397" s="13">
        <v>9.9009900990098989E-4</v>
      </c>
      <c r="F397" s="13">
        <v>1</v>
      </c>
      <c r="G397" s="13">
        <v>9.5785440613026804E-4</v>
      </c>
      <c r="H397" s="13">
        <v>0</v>
      </c>
      <c r="I397" s="13">
        <v>0</v>
      </c>
    </row>
    <row r="398" spans="1:9" x14ac:dyDescent="0.2">
      <c r="A398" s="13" t="s">
        <v>723</v>
      </c>
      <c r="B398" s="13" t="s">
        <v>261</v>
      </c>
      <c r="C398" s="13" t="s">
        <v>404</v>
      </c>
      <c r="D398" s="13">
        <v>22</v>
      </c>
      <c r="E398" s="13">
        <v>2.1782178217821802E-2</v>
      </c>
      <c r="F398" s="13">
        <v>22</v>
      </c>
      <c r="G398" s="13">
        <v>2.1072796934865901E-2</v>
      </c>
      <c r="H398" s="13">
        <v>0</v>
      </c>
      <c r="I398" s="13">
        <v>0</v>
      </c>
    </row>
    <row r="399" spans="1:9" x14ac:dyDescent="0.2">
      <c r="A399" s="13" t="s">
        <v>723</v>
      </c>
      <c r="B399" s="13" t="s">
        <v>261</v>
      </c>
      <c r="C399" s="13" t="s">
        <v>408</v>
      </c>
      <c r="D399" s="13">
        <v>9</v>
      </c>
      <c r="E399" s="13">
        <v>8.9108910891089101E-3</v>
      </c>
      <c r="F399" s="13">
        <v>9</v>
      </c>
      <c r="G399" s="13">
        <v>8.6206896551724102E-3</v>
      </c>
      <c r="H399" s="13">
        <v>0</v>
      </c>
      <c r="I399" s="13">
        <v>0</v>
      </c>
    </row>
    <row r="400" spans="1:9" x14ac:dyDescent="0.2">
      <c r="A400" s="13" t="s">
        <v>740</v>
      </c>
      <c r="B400" s="13" t="s">
        <v>214</v>
      </c>
      <c r="C400" s="13" t="s">
        <v>406</v>
      </c>
      <c r="D400" s="13">
        <v>1</v>
      </c>
      <c r="E400" s="13">
        <v>2.32558139534884E-2</v>
      </c>
      <c r="F400" s="13">
        <v>1</v>
      </c>
      <c r="G400" s="13">
        <v>2.3809523809523801E-2</v>
      </c>
      <c r="H400" s="13">
        <v>0</v>
      </c>
      <c r="I400" s="13">
        <v>0</v>
      </c>
    </row>
    <row r="401" spans="1:9" x14ac:dyDescent="0.2">
      <c r="A401" s="13" t="s">
        <v>740</v>
      </c>
      <c r="B401" s="13" t="s">
        <v>214</v>
      </c>
      <c r="C401" s="13" t="s">
        <v>407</v>
      </c>
      <c r="D401" s="13">
        <v>3</v>
      </c>
      <c r="E401" s="13">
        <v>6.9767441860465101E-2</v>
      </c>
      <c r="F401" s="13">
        <v>3</v>
      </c>
      <c r="G401" s="13">
        <v>7.1428571428571397E-2</v>
      </c>
      <c r="H401" s="13">
        <v>0</v>
      </c>
      <c r="I401" s="13">
        <v>0</v>
      </c>
    </row>
    <row r="402" spans="1:9" x14ac:dyDescent="0.2">
      <c r="A402" s="13" t="s">
        <v>740</v>
      </c>
      <c r="B402" s="13" t="s">
        <v>214</v>
      </c>
      <c r="C402" s="13" t="s">
        <v>411</v>
      </c>
      <c r="D402" s="13">
        <v>6</v>
      </c>
      <c r="E402" s="13">
        <v>0.13953488372093001</v>
      </c>
      <c r="F402" s="13">
        <v>6</v>
      </c>
      <c r="G402" s="13">
        <v>0.14285714285714299</v>
      </c>
      <c r="H402" s="13">
        <v>0</v>
      </c>
      <c r="I402" s="13">
        <v>0</v>
      </c>
    </row>
    <row r="403" spans="1:9" x14ac:dyDescent="0.2">
      <c r="A403" s="13" t="s">
        <v>730</v>
      </c>
      <c r="B403" s="13" t="s">
        <v>188</v>
      </c>
      <c r="C403" s="13" t="s">
        <v>407</v>
      </c>
      <c r="D403" s="13">
        <v>87</v>
      </c>
      <c r="E403" s="13">
        <v>0.13063063063063099</v>
      </c>
      <c r="F403" s="13">
        <v>87</v>
      </c>
      <c r="G403" s="13">
        <v>0.131221719457014</v>
      </c>
      <c r="H403" s="13">
        <v>0</v>
      </c>
      <c r="I403" s="13">
        <v>0</v>
      </c>
    </row>
    <row r="404" spans="1:9" x14ac:dyDescent="0.2">
      <c r="A404" s="13" t="s">
        <v>741</v>
      </c>
      <c r="B404" s="13" t="s">
        <v>221</v>
      </c>
      <c r="C404" s="13" t="s">
        <v>406</v>
      </c>
      <c r="D404" s="13">
        <v>1</v>
      </c>
      <c r="E404" s="13">
        <v>0.01</v>
      </c>
      <c r="F404" s="13">
        <v>1</v>
      </c>
      <c r="G404" s="13">
        <v>0.01</v>
      </c>
      <c r="H404" s="13">
        <v>0</v>
      </c>
      <c r="I404" s="13">
        <v>0</v>
      </c>
    </row>
    <row r="405" spans="1:9" x14ac:dyDescent="0.2">
      <c r="A405" s="13" t="s">
        <v>741</v>
      </c>
      <c r="B405" s="13" t="s">
        <v>221</v>
      </c>
      <c r="C405" s="13" t="s">
        <v>409</v>
      </c>
      <c r="D405" s="13">
        <v>7</v>
      </c>
      <c r="E405" s="13">
        <v>7.0000000000000007E-2</v>
      </c>
      <c r="F405" s="13">
        <v>7</v>
      </c>
      <c r="G405" s="13">
        <v>7.0000000000000007E-2</v>
      </c>
      <c r="H405" s="13">
        <v>0</v>
      </c>
      <c r="I405" s="13">
        <v>0</v>
      </c>
    </row>
    <row r="406" spans="1:9" x14ac:dyDescent="0.2">
      <c r="A406" s="13" t="s">
        <v>741</v>
      </c>
      <c r="B406" s="13" t="s">
        <v>221</v>
      </c>
      <c r="C406" s="13" t="s">
        <v>405</v>
      </c>
      <c r="D406" s="13">
        <v>54</v>
      </c>
      <c r="E406" s="13">
        <v>0.54</v>
      </c>
      <c r="F406" s="13">
        <v>54</v>
      </c>
      <c r="G406" s="13">
        <v>0.54</v>
      </c>
      <c r="H406" s="13">
        <v>0</v>
      </c>
      <c r="I406" s="13">
        <v>0</v>
      </c>
    </row>
    <row r="407" spans="1:9" x14ac:dyDescent="0.2">
      <c r="A407" s="13" t="s">
        <v>741</v>
      </c>
      <c r="B407" s="13" t="s">
        <v>221</v>
      </c>
      <c r="C407" s="13" t="s">
        <v>404</v>
      </c>
      <c r="D407" s="13">
        <v>1</v>
      </c>
      <c r="E407" s="13">
        <v>0.01</v>
      </c>
      <c r="F407" s="13">
        <v>1</v>
      </c>
      <c r="G407" s="13">
        <v>0.01</v>
      </c>
      <c r="H407" s="13">
        <v>0</v>
      </c>
      <c r="I407" s="13">
        <v>0</v>
      </c>
    </row>
    <row r="408" spans="1:9" x14ac:dyDescent="0.2">
      <c r="A408" s="13" t="s">
        <v>738</v>
      </c>
      <c r="B408" s="13" t="s">
        <v>253</v>
      </c>
      <c r="C408" s="13" t="s">
        <v>406</v>
      </c>
      <c r="D408" s="13">
        <v>21</v>
      </c>
      <c r="E408" s="13">
        <v>4.0307101727447198E-2</v>
      </c>
      <c r="F408" s="13">
        <v>21</v>
      </c>
      <c r="G408" s="13">
        <v>4.00763358778626E-2</v>
      </c>
      <c r="H408" s="13">
        <v>0</v>
      </c>
      <c r="I408" s="13">
        <v>0</v>
      </c>
    </row>
    <row r="409" spans="1:9" x14ac:dyDescent="0.2">
      <c r="A409" s="13" t="s">
        <v>738</v>
      </c>
      <c r="B409" s="13" t="s">
        <v>253</v>
      </c>
      <c r="C409" s="13" t="s">
        <v>404</v>
      </c>
      <c r="D409" s="13">
        <v>37</v>
      </c>
      <c r="E409" s="13">
        <v>7.1017274472168906E-2</v>
      </c>
      <c r="F409" s="13">
        <v>37</v>
      </c>
      <c r="G409" s="13">
        <v>7.0610687022900798E-2</v>
      </c>
      <c r="H409" s="13">
        <v>0</v>
      </c>
      <c r="I409" s="13">
        <v>0</v>
      </c>
    </row>
    <row r="410" spans="1:9" x14ac:dyDescent="0.2">
      <c r="A410" s="13" t="s">
        <v>738</v>
      </c>
      <c r="B410" s="13" t="s">
        <v>253</v>
      </c>
      <c r="C410" s="13" t="s">
        <v>408</v>
      </c>
      <c r="D410" s="13">
        <v>8</v>
      </c>
      <c r="E410" s="13">
        <v>1.5355086372360801E-2</v>
      </c>
      <c r="F410" s="13">
        <v>8</v>
      </c>
      <c r="G410" s="13">
        <v>1.5267175572519101E-2</v>
      </c>
      <c r="H410" s="13">
        <v>0</v>
      </c>
      <c r="I410" s="13">
        <v>0</v>
      </c>
    </row>
    <row r="411" spans="1:9" x14ac:dyDescent="0.2">
      <c r="A411" s="13" t="s">
        <v>735</v>
      </c>
      <c r="B411" s="13" t="s">
        <v>275</v>
      </c>
      <c r="C411" s="13" t="s">
        <v>409</v>
      </c>
      <c r="D411" s="13">
        <v>459</v>
      </c>
      <c r="E411" s="13">
        <v>0.18272292993630601</v>
      </c>
      <c r="F411" s="13">
        <v>459</v>
      </c>
      <c r="G411" s="13">
        <v>0.17985893416927901</v>
      </c>
      <c r="H411" s="13">
        <v>0</v>
      </c>
      <c r="I411" s="13">
        <v>0</v>
      </c>
    </row>
    <row r="412" spans="1:9" x14ac:dyDescent="0.2">
      <c r="A412" s="13" t="s">
        <v>735</v>
      </c>
      <c r="B412" s="13" t="s">
        <v>275</v>
      </c>
      <c r="C412" s="13" t="s">
        <v>410</v>
      </c>
      <c r="D412" s="13">
        <v>1</v>
      </c>
      <c r="E412" s="13">
        <v>3.9808917197452199E-4</v>
      </c>
      <c r="F412" s="13">
        <v>1</v>
      </c>
      <c r="G412" s="13">
        <v>3.9184952978056398E-4</v>
      </c>
      <c r="H412" s="13">
        <v>0</v>
      </c>
      <c r="I412" s="13">
        <v>0</v>
      </c>
    </row>
    <row r="413" spans="1:9" x14ac:dyDescent="0.2">
      <c r="A413" s="13" t="s">
        <v>647</v>
      </c>
      <c r="B413" s="13" t="s">
        <v>222</v>
      </c>
      <c r="C413" s="13" t="s">
        <v>405</v>
      </c>
      <c r="D413" s="13">
        <v>18</v>
      </c>
      <c r="E413" s="13">
        <v>0.18181818181818199</v>
      </c>
      <c r="F413" s="13">
        <v>18</v>
      </c>
      <c r="G413" s="13">
        <v>0.18</v>
      </c>
      <c r="H413" s="13">
        <v>0</v>
      </c>
      <c r="I413" s="13">
        <v>0</v>
      </c>
    </row>
    <row r="414" spans="1:9" x14ac:dyDescent="0.2">
      <c r="A414" s="13" t="s">
        <v>647</v>
      </c>
      <c r="B414" s="13" t="s">
        <v>222</v>
      </c>
      <c r="C414" s="13" t="s">
        <v>407</v>
      </c>
      <c r="D414" s="13">
        <v>57</v>
      </c>
      <c r="E414" s="13">
        <v>0.57575757575757602</v>
      </c>
      <c r="F414" s="13">
        <v>57</v>
      </c>
      <c r="G414" s="13">
        <v>0.56999999999999995</v>
      </c>
      <c r="H414" s="13">
        <v>0</v>
      </c>
      <c r="I414" s="13">
        <v>0</v>
      </c>
    </row>
    <row r="415" spans="1:9" x14ac:dyDescent="0.2">
      <c r="A415" s="13" t="s">
        <v>647</v>
      </c>
      <c r="B415" s="13" t="s">
        <v>222</v>
      </c>
      <c r="C415" s="13" t="s">
        <v>411</v>
      </c>
      <c r="D415" s="13">
        <v>8</v>
      </c>
      <c r="E415" s="13">
        <v>8.0808080808080801E-2</v>
      </c>
      <c r="F415" s="13">
        <v>8</v>
      </c>
      <c r="G415" s="13">
        <v>0.08</v>
      </c>
      <c r="H415" s="13">
        <v>0</v>
      </c>
      <c r="I415" s="13">
        <v>0</v>
      </c>
    </row>
    <row r="416" spans="1:9" x14ac:dyDescent="0.2">
      <c r="A416" s="13" t="s">
        <v>742</v>
      </c>
      <c r="B416" s="13" t="s">
        <v>201</v>
      </c>
      <c r="C416" s="13" t="s">
        <v>407</v>
      </c>
      <c r="D416" s="13">
        <v>7</v>
      </c>
      <c r="E416" s="13">
        <v>0.14000000000000001</v>
      </c>
      <c r="F416" s="13">
        <v>7</v>
      </c>
      <c r="G416" s="13">
        <v>0.13725490196078399</v>
      </c>
      <c r="H416" s="13">
        <v>0</v>
      </c>
      <c r="I416" s="13">
        <v>0</v>
      </c>
    </row>
    <row r="417" spans="1:9" x14ac:dyDescent="0.2">
      <c r="A417" s="13" t="s">
        <v>742</v>
      </c>
      <c r="B417" s="13" t="s">
        <v>201</v>
      </c>
      <c r="C417" s="13" t="s">
        <v>411</v>
      </c>
      <c r="D417" s="13">
        <v>16</v>
      </c>
      <c r="E417" s="13">
        <v>0.32</v>
      </c>
      <c r="F417" s="13">
        <v>16</v>
      </c>
      <c r="G417" s="13">
        <v>0.31372549019607798</v>
      </c>
      <c r="H417" s="13">
        <v>0</v>
      </c>
      <c r="I417" s="13">
        <v>0</v>
      </c>
    </row>
    <row r="418" spans="1:9" x14ac:dyDescent="0.2">
      <c r="A418" s="13" t="s">
        <v>742</v>
      </c>
      <c r="B418" s="13" t="s">
        <v>201</v>
      </c>
      <c r="C418" s="13" t="s">
        <v>408</v>
      </c>
      <c r="D418" s="13">
        <v>6</v>
      </c>
      <c r="E418" s="13">
        <v>0.12</v>
      </c>
      <c r="F418" s="13">
        <v>6</v>
      </c>
      <c r="G418" s="13">
        <v>0.11764705882352899</v>
      </c>
      <c r="H418" s="13">
        <v>0</v>
      </c>
      <c r="I418" s="13">
        <v>0</v>
      </c>
    </row>
    <row r="419" spans="1:9" x14ac:dyDescent="0.2">
      <c r="A419" s="13" t="s">
        <v>736</v>
      </c>
      <c r="B419" s="13" t="s">
        <v>161</v>
      </c>
      <c r="C419" s="13" t="s">
        <v>405</v>
      </c>
      <c r="D419" s="13">
        <v>5</v>
      </c>
      <c r="E419" s="13">
        <v>2.1468441391155001E-3</v>
      </c>
      <c r="F419" s="13">
        <v>5</v>
      </c>
      <c r="G419" s="13">
        <v>2.1159542953872201E-3</v>
      </c>
      <c r="H419" s="13">
        <v>0</v>
      </c>
      <c r="I419" s="13">
        <v>0</v>
      </c>
    </row>
    <row r="420" spans="1:9" x14ac:dyDescent="0.2">
      <c r="A420" s="13" t="s">
        <v>726</v>
      </c>
      <c r="B420" s="13" t="s">
        <v>238</v>
      </c>
      <c r="C420" s="13" t="s">
        <v>410</v>
      </c>
      <c r="D420" s="13">
        <v>33</v>
      </c>
      <c r="E420" s="13">
        <v>5.0274223034734904E-3</v>
      </c>
      <c r="F420" s="13">
        <v>33</v>
      </c>
      <c r="G420" s="13">
        <v>4.7156330380108604E-3</v>
      </c>
      <c r="H420" s="13">
        <v>0</v>
      </c>
      <c r="I420" s="13">
        <v>0</v>
      </c>
    </row>
    <row r="421" spans="1:9" x14ac:dyDescent="0.2">
      <c r="A421" s="13" t="s">
        <v>728</v>
      </c>
      <c r="B421" s="13" t="s">
        <v>204</v>
      </c>
      <c r="C421" s="13" t="s">
        <v>406</v>
      </c>
      <c r="D421" s="13">
        <v>5</v>
      </c>
      <c r="E421" s="13">
        <v>5.3533190578158498E-3</v>
      </c>
      <c r="F421" s="13">
        <v>5</v>
      </c>
      <c r="G421" s="13">
        <v>5.4229934924078099E-3</v>
      </c>
      <c r="H421" s="13">
        <v>0</v>
      </c>
      <c r="I421" s="13">
        <v>0</v>
      </c>
    </row>
    <row r="422" spans="1:9" x14ac:dyDescent="0.2">
      <c r="A422" s="13" t="s">
        <v>728</v>
      </c>
      <c r="B422" s="13" t="s">
        <v>204</v>
      </c>
      <c r="C422" s="13" t="s">
        <v>412</v>
      </c>
      <c r="D422" s="13">
        <v>3</v>
      </c>
      <c r="E422" s="13">
        <v>3.2119914346895101E-3</v>
      </c>
      <c r="F422" s="13">
        <v>3</v>
      </c>
      <c r="G422" s="13">
        <v>3.2537960954446901E-3</v>
      </c>
      <c r="H422" s="13">
        <v>0</v>
      </c>
      <c r="I422" s="13">
        <v>0</v>
      </c>
    </row>
    <row r="423" spans="1:9" x14ac:dyDescent="0.2">
      <c r="A423" s="13" t="s">
        <v>728</v>
      </c>
      <c r="B423" s="13" t="s">
        <v>204</v>
      </c>
      <c r="C423" s="13" t="s">
        <v>408</v>
      </c>
      <c r="D423" s="13">
        <v>4</v>
      </c>
      <c r="E423" s="13">
        <v>4.2826552462526804E-3</v>
      </c>
      <c r="F423" s="13">
        <v>4</v>
      </c>
      <c r="G423" s="13">
        <v>4.33839479392625E-3</v>
      </c>
      <c r="H423" s="13">
        <v>0</v>
      </c>
      <c r="I423" s="13">
        <v>0</v>
      </c>
    </row>
    <row r="424" spans="1:9" x14ac:dyDescent="0.2">
      <c r="A424" s="13" t="s">
        <v>641</v>
      </c>
      <c r="B424" s="13" t="s">
        <v>197</v>
      </c>
      <c r="C424" s="13" t="s">
        <v>404</v>
      </c>
      <c r="D424" s="13">
        <v>214</v>
      </c>
      <c r="E424" s="13">
        <v>1.9213503321960899E-2</v>
      </c>
      <c r="F424" s="13">
        <v>214</v>
      </c>
      <c r="G424" s="13">
        <v>1.9384057971014501E-2</v>
      </c>
      <c r="H424" s="13">
        <v>0</v>
      </c>
      <c r="I424" s="13">
        <v>0</v>
      </c>
    </row>
    <row r="425" spans="1:9" x14ac:dyDescent="0.2">
      <c r="A425" s="13" t="s">
        <v>646</v>
      </c>
      <c r="B425" s="13" t="s">
        <v>264</v>
      </c>
      <c r="C425" s="13" t="s">
        <v>409</v>
      </c>
      <c r="D425" s="13">
        <v>19</v>
      </c>
      <c r="E425" s="13">
        <v>3.07941653160454E-2</v>
      </c>
      <c r="F425" s="13">
        <v>19</v>
      </c>
      <c r="G425" s="13">
        <v>3.0694668820678499E-2</v>
      </c>
      <c r="H425" s="13">
        <v>0</v>
      </c>
      <c r="I425" s="13">
        <v>0</v>
      </c>
    </row>
    <row r="426" spans="1:9" x14ac:dyDescent="0.2">
      <c r="A426" s="13" t="s">
        <v>646</v>
      </c>
      <c r="B426" s="13" t="s">
        <v>264</v>
      </c>
      <c r="C426" s="13" t="s">
        <v>407</v>
      </c>
      <c r="D426" s="13">
        <v>114</v>
      </c>
      <c r="E426" s="13">
        <v>0.18476499189627199</v>
      </c>
      <c r="F426" s="13">
        <v>114</v>
      </c>
      <c r="G426" s="13">
        <v>0.18416801292407101</v>
      </c>
      <c r="H426" s="13">
        <v>0</v>
      </c>
      <c r="I426" s="13">
        <v>0</v>
      </c>
    </row>
    <row r="427" spans="1:9" x14ac:dyDescent="0.2">
      <c r="A427" s="13" t="s">
        <v>646</v>
      </c>
      <c r="B427" s="13" t="s">
        <v>264</v>
      </c>
      <c r="C427" s="13" t="s">
        <v>404</v>
      </c>
      <c r="D427" s="13">
        <v>2</v>
      </c>
      <c r="E427" s="13">
        <v>3.2414910858995102E-3</v>
      </c>
      <c r="F427" s="13">
        <v>2</v>
      </c>
      <c r="G427" s="13">
        <v>3.2310177705977398E-3</v>
      </c>
      <c r="H427" s="13">
        <v>0</v>
      </c>
      <c r="I427" s="13">
        <v>0</v>
      </c>
    </row>
    <row r="428" spans="1:9" x14ac:dyDescent="0.2">
      <c r="A428" s="13" t="s">
        <v>553</v>
      </c>
      <c r="B428" s="13" t="s">
        <v>266</v>
      </c>
      <c r="C428" s="13" t="s">
        <v>412</v>
      </c>
      <c r="D428" s="13">
        <v>158</v>
      </c>
      <c r="E428" s="13">
        <v>1.3361522198731501E-2</v>
      </c>
      <c r="F428" s="13">
        <v>158</v>
      </c>
      <c r="G428" s="13">
        <v>1.3481228668942E-2</v>
      </c>
      <c r="H428" s="13">
        <v>0</v>
      </c>
      <c r="I428" s="13">
        <v>0</v>
      </c>
    </row>
    <row r="429" spans="1:9" x14ac:dyDescent="0.2">
      <c r="A429" s="13" t="s">
        <v>553</v>
      </c>
      <c r="B429" s="13" t="s">
        <v>266</v>
      </c>
      <c r="C429" s="13" t="s">
        <v>410</v>
      </c>
      <c r="D429" s="13">
        <v>28</v>
      </c>
      <c r="E429" s="13">
        <v>2.36786469344609E-3</v>
      </c>
      <c r="F429" s="13">
        <v>28</v>
      </c>
      <c r="G429" s="13">
        <v>2.3890784982935199E-3</v>
      </c>
      <c r="H429" s="13">
        <v>0</v>
      </c>
      <c r="I429" s="13">
        <v>0</v>
      </c>
    </row>
    <row r="430" spans="1:9" x14ac:dyDescent="0.2">
      <c r="A430" s="13" t="s">
        <v>554</v>
      </c>
      <c r="B430" s="13" t="s">
        <v>272</v>
      </c>
      <c r="C430" s="13" t="s">
        <v>412</v>
      </c>
      <c r="D430" s="13">
        <v>15</v>
      </c>
      <c r="E430" s="13">
        <v>3.9452919516044203E-3</v>
      </c>
      <c r="F430" s="13">
        <v>15</v>
      </c>
      <c r="G430" s="13">
        <v>4.1562759767248504E-3</v>
      </c>
      <c r="H430" s="13">
        <v>0</v>
      </c>
      <c r="I430" s="13">
        <v>0</v>
      </c>
    </row>
    <row r="431" spans="1:9" x14ac:dyDescent="0.2">
      <c r="A431" s="13" t="s">
        <v>554</v>
      </c>
      <c r="B431" s="13" t="s">
        <v>272</v>
      </c>
      <c r="C431" s="13" t="s">
        <v>404</v>
      </c>
      <c r="D431" s="13">
        <v>44</v>
      </c>
      <c r="E431" s="13">
        <v>1.1572856391372999E-2</v>
      </c>
      <c r="F431" s="13">
        <v>44</v>
      </c>
      <c r="G431" s="13">
        <v>1.2191742865059601E-2</v>
      </c>
      <c r="H431" s="13">
        <v>0</v>
      </c>
      <c r="I431" s="13">
        <v>0</v>
      </c>
    </row>
    <row r="432" spans="1:9" x14ac:dyDescent="0.2">
      <c r="A432" s="13" t="s">
        <v>555</v>
      </c>
      <c r="B432" s="13" t="s">
        <v>215</v>
      </c>
      <c r="C432" s="13" t="s">
        <v>407</v>
      </c>
      <c r="D432" s="13">
        <v>70</v>
      </c>
      <c r="E432" s="13">
        <v>0.19830028328611901</v>
      </c>
      <c r="F432" s="13">
        <v>70</v>
      </c>
      <c r="G432" s="13">
        <v>0.194444444444444</v>
      </c>
      <c r="H432" s="13">
        <v>0</v>
      </c>
      <c r="I432" s="13">
        <v>0</v>
      </c>
    </row>
    <row r="433" spans="1:9" x14ac:dyDescent="0.2">
      <c r="A433" s="13" t="s">
        <v>555</v>
      </c>
      <c r="B433" s="13" t="s">
        <v>215</v>
      </c>
      <c r="C433" s="13" t="s">
        <v>404</v>
      </c>
      <c r="D433" s="13">
        <v>9</v>
      </c>
      <c r="E433" s="13">
        <v>2.54957507082153E-2</v>
      </c>
      <c r="F433" s="13">
        <v>9</v>
      </c>
      <c r="G433" s="13">
        <v>2.5000000000000001E-2</v>
      </c>
      <c r="H433" s="13">
        <v>0</v>
      </c>
      <c r="I433" s="13">
        <v>0</v>
      </c>
    </row>
    <row r="434" spans="1:9" x14ac:dyDescent="0.2">
      <c r="A434" s="13" t="s">
        <v>555</v>
      </c>
      <c r="B434" s="13" t="s">
        <v>215</v>
      </c>
      <c r="C434" s="13" t="s">
        <v>408</v>
      </c>
      <c r="D434" s="13">
        <v>4</v>
      </c>
      <c r="E434" s="13">
        <v>1.1331444759206799E-2</v>
      </c>
      <c r="F434" s="13">
        <v>4</v>
      </c>
      <c r="G434" s="13">
        <v>1.1111111111111099E-2</v>
      </c>
      <c r="H434" s="13">
        <v>0</v>
      </c>
      <c r="I434" s="13">
        <v>0</v>
      </c>
    </row>
    <row r="435" spans="1:9" x14ac:dyDescent="0.2">
      <c r="A435" s="13" t="s">
        <v>556</v>
      </c>
      <c r="B435" s="13" t="s">
        <v>276</v>
      </c>
      <c r="C435" s="13" t="s">
        <v>404</v>
      </c>
      <c r="D435" s="13">
        <v>255</v>
      </c>
      <c r="E435" s="13">
        <v>5.0147492625368703E-2</v>
      </c>
      <c r="F435" s="13">
        <v>255</v>
      </c>
      <c r="G435" s="13">
        <v>4.9543423353409798E-2</v>
      </c>
      <c r="H435" s="13">
        <v>0</v>
      </c>
      <c r="I435" s="13">
        <v>0</v>
      </c>
    </row>
    <row r="436" spans="1:9" x14ac:dyDescent="0.2">
      <c r="A436" s="13" t="s">
        <v>557</v>
      </c>
      <c r="B436" s="13" t="s">
        <v>271</v>
      </c>
      <c r="C436" s="13" t="s">
        <v>409</v>
      </c>
      <c r="D436" s="13">
        <v>12</v>
      </c>
      <c r="E436" s="13">
        <v>1.69971671388102E-2</v>
      </c>
      <c r="F436" s="13">
        <v>12</v>
      </c>
      <c r="G436" s="13">
        <v>1.7391304347826101E-2</v>
      </c>
      <c r="H436" s="13">
        <v>0</v>
      </c>
      <c r="I436" s="13">
        <v>0</v>
      </c>
    </row>
    <row r="437" spans="1:9" x14ac:dyDescent="0.2">
      <c r="A437" s="13" t="s">
        <v>557</v>
      </c>
      <c r="B437" s="13" t="s">
        <v>271</v>
      </c>
      <c r="C437" s="13" t="s">
        <v>405</v>
      </c>
      <c r="D437" s="13">
        <v>1</v>
      </c>
      <c r="E437" s="13">
        <v>1.4164305949008499E-3</v>
      </c>
      <c r="F437" s="13">
        <v>1</v>
      </c>
      <c r="G437" s="13">
        <v>1.4492753623188399E-3</v>
      </c>
      <c r="H437" s="13">
        <v>0</v>
      </c>
      <c r="I437" s="13">
        <v>0</v>
      </c>
    </row>
    <row r="438" spans="1:9" x14ac:dyDescent="0.2">
      <c r="A438" s="13" t="s">
        <v>558</v>
      </c>
      <c r="B438" s="13" t="s">
        <v>184</v>
      </c>
      <c r="C438" s="13" t="s">
        <v>407</v>
      </c>
      <c r="D438" s="13">
        <v>15</v>
      </c>
      <c r="E438" s="13">
        <v>4.3478260869565202E-2</v>
      </c>
      <c r="F438" s="13">
        <v>15</v>
      </c>
      <c r="G438" s="13">
        <v>4.51807228915663E-2</v>
      </c>
      <c r="H438" s="13">
        <v>0</v>
      </c>
      <c r="I438" s="13">
        <v>0</v>
      </c>
    </row>
    <row r="439" spans="1:9" x14ac:dyDescent="0.2">
      <c r="A439" s="13" t="s">
        <v>558</v>
      </c>
      <c r="B439" s="13" t="s">
        <v>184</v>
      </c>
      <c r="C439" s="13" t="s">
        <v>404</v>
      </c>
      <c r="D439" s="13">
        <v>2</v>
      </c>
      <c r="E439" s="13">
        <v>5.7971014492753598E-3</v>
      </c>
      <c r="F439" s="13">
        <v>2</v>
      </c>
      <c r="G439" s="13">
        <v>6.0240963855421699E-3</v>
      </c>
      <c r="H439" s="13">
        <v>0</v>
      </c>
      <c r="I439" s="13">
        <v>0</v>
      </c>
    </row>
    <row r="440" spans="1:9" x14ac:dyDescent="0.2">
      <c r="A440" s="13" t="s">
        <v>559</v>
      </c>
      <c r="B440" s="13" t="s">
        <v>198</v>
      </c>
      <c r="C440" s="13" t="s">
        <v>408</v>
      </c>
      <c r="D440" s="13">
        <v>43</v>
      </c>
      <c r="E440" s="13">
        <v>1.4309484193011601E-2</v>
      </c>
      <c r="F440" s="13">
        <v>43</v>
      </c>
      <c r="G440" s="13">
        <v>1.48480662983425E-2</v>
      </c>
      <c r="H440" s="13">
        <v>0</v>
      </c>
      <c r="I440" s="13">
        <v>0</v>
      </c>
    </row>
    <row r="441" spans="1:9" x14ac:dyDescent="0.2">
      <c r="A441" s="13" t="s">
        <v>560</v>
      </c>
      <c r="B441" s="13" t="s">
        <v>181</v>
      </c>
      <c r="C441" s="13" t="s">
        <v>412</v>
      </c>
      <c r="D441" s="13">
        <v>26</v>
      </c>
      <c r="E441" s="13">
        <v>1.11635895234006E-2</v>
      </c>
      <c r="F441" s="13">
        <v>26</v>
      </c>
      <c r="G441" s="13">
        <v>1.11253744116389E-2</v>
      </c>
      <c r="H441" s="13">
        <v>0</v>
      </c>
      <c r="I441" s="13">
        <v>0</v>
      </c>
    </row>
    <row r="442" spans="1:9" x14ac:dyDescent="0.2">
      <c r="A442" s="13" t="s">
        <v>562</v>
      </c>
      <c r="B442" s="13" t="s">
        <v>176</v>
      </c>
      <c r="C442" s="13" t="s">
        <v>412</v>
      </c>
      <c r="D442" s="13">
        <v>1</v>
      </c>
      <c r="E442" s="13">
        <v>4.1823504809703101E-4</v>
      </c>
      <c r="F442" s="13">
        <v>1</v>
      </c>
      <c r="G442" s="13">
        <v>4.1034058268362702E-4</v>
      </c>
      <c r="H442" s="13">
        <v>0</v>
      </c>
      <c r="I442" s="13">
        <v>0</v>
      </c>
    </row>
    <row r="443" spans="1:9" x14ac:dyDescent="0.2">
      <c r="A443" s="13" t="s">
        <v>562</v>
      </c>
      <c r="B443" s="13" t="s">
        <v>176</v>
      </c>
      <c r="C443" s="13" t="s">
        <v>405</v>
      </c>
      <c r="D443" s="13">
        <v>35</v>
      </c>
      <c r="E443" s="13">
        <v>1.4638226683396101E-2</v>
      </c>
      <c r="F443" s="13">
        <v>35</v>
      </c>
      <c r="G443" s="13">
        <v>1.4361920393927001E-2</v>
      </c>
      <c r="H443" s="13">
        <v>0</v>
      </c>
      <c r="I443" s="13">
        <v>0</v>
      </c>
    </row>
    <row r="444" spans="1:9" x14ac:dyDescent="0.2">
      <c r="A444" s="13" t="s">
        <v>563</v>
      </c>
      <c r="B444" s="13" t="s">
        <v>239</v>
      </c>
      <c r="C444" s="13" t="s">
        <v>410</v>
      </c>
      <c r="D444" s="13">
        <v>2</v>
      </c>
      <c r="E444" s="13">
        <v>3.15457413249211E-3</v>
      </c>
      <c r="F444" s="13">
        <v>2</v>
      </c>
      <c r="G444" s="13">
        <v>3.1897926634768701E-3</v>
      </c>
      <c r="H444" s="13">
        <v>0</v>
      </c>
      <c r="I444" s="13">
        <v>0</v>
      </c>
    </row>
    <row r="445" spans="1:9" x14ac:dyDescent="0.2">
      <c r="A445" s="13" t="s">
        <v>563</v>
      </c>
      <c r="B445" s="13" t="s">
        <v>239</v>
      </c>
      <c r="C445" s="13" t="s">
        <v>404</v>
      </c>
      <c r="D445" s="13">
        <v>50</v>
      </c>
      <c r="E445" s="13">
        <v>7.8864353312302807E-2</v>
      </c>
      <c r="F445" s="13">
        <v>50</v>
      </c>
      <c r="G445" s="13">
        <v>7.9744816586921896E-2</v>
      </c>
      <c r="H445" s="13">
        <v>0</v>
      </c>
      <c r="I445" s="13">
        <v>0</v>
      </c>
    </row>
    <row r="446" spans="1:9" x14ac:dyDescent="0.2">
      <c r="A446" s="13" t="s">
        <v>564</v>
      </c>
      <c r="B446" s="13" t="s">
        <v>245</v>
      </c>
      <c r="C446" s="13" t="s">
        <v>406</v>
      </c>
      <c r="D446" s="13">
        <v>21</v>
      </c>
      <c r="E446" s="13">
        <v>0.185840707964602</v>
      </c>
      <c r="F446" s="13">
        <v>21</v>
      </c>
      <c r="G446" s="13">
        <v>0.18421052631578899</v>
      </c>
      <c r="H446" s="13">
        <v>0</v>
      </c>
      <c r="I446" s="13">
        <v>0</v>
      </c>
    </row>
    <row r="447" spans="1:9" x14ac:dyDescent="0.2">
      <c r="A447" s="13" t="s">
        <v>564</v>
      </c>
      <c r="B447" s="13" t="s">
        <v>245</v>
      </c>
      <c r="C447" s="13" t="s">
        <v>405</v>
      </c>
      <c r="D447" s="13">
        <v>6</v>
      </c>
      <c r="E447" s="13">
        <v>5.3097345132743397E-2</v>
      </c>
      <c r="F447" s="13">
        <v>6</v>
      </c>
      <c r="G447" s="13">
        <v>5.2631578947368397E-2</v>
      </c>
      <c r="H447" s="13">
        <v>0</v>
      </c>
      <c r="I447" s="13">
        <v>0</v>
      </c>
    </row>
    <row r="448" spans="1:9" x14ac:dyDescent="0.2">
      <c r="A448" s="13" t="s">
        <v>564</v>
      </c>
      <c r="B448" s="13" t="s">
        <v>245</v>
      </c>
      <c r="C448" s="13" t="s">
        <v>407</v>
      </c>
      <c r="D448" s="13">
        <v>47</v>
      </c>
      <c r="E448" s="13">
        <v>0.41592920353982299</v>
      </c>
      <c r="F448" s="13">
        <v>47</v>
      </c>
      <c r="G448" s="13">
        <v>0.41228070175438603</v>
      </c>
      <c r="H448" s="13">
        <v>0</v>
      </c>
      <c r="I448" s="13">
        <v>0</v>
      </c>
    </row>
    <row r="449" spans="1:9" x14ac:dyDescent="0.2">
      <c r="A449" s="13" t="s">
        <v>564</v>
      </c>
      <c r="B449" s="13" t="s">
        <v>245</v>
      </c>
      <c r="C449" s="13" t="s">
        <v>411</v>
      </c>
      <c r="D449" s="13">
        <v>17</v>
      </c>
      <c r="E449" s="13">
        <v>0.15044247787610601</v>
      </c>
      <c r="F449" s="13">
        <v>17</v>
      </c>
      <c r="G449" s="13">
        <v>0.14912280701754399</v>
      </c>
      <c r="H449" s="13">
        <v>0</v>
      </c>
      <c r="I449" s="13">
        <v>0</v>
      </c>
    </row>
    <row r="450" spans="1:9" x14ac:dyDescent="0.2">
      <c r="A450" s="13" t="s">
        <v>564</v>
      </c>
      <c r="B450" s="13" t="s">
        <v>245</v>
      </c>
      <c r="C450" s="13" t="s">
        <v>404</v>
      </c>
      <c r="D450" s="13">
        <v>2</v>
      </c>
      <c r="E450" s="13">
        <v>1.7699115044247801E-2</v>
      </c>
      <c r="F450" s="13">
        <v>2</v>
      </c>
      <c r="G450" s="13">
        <v>1.7543859649122799E-2</v>
      </c>
      <c r="H450" s="13">
        <v>0</v>
      </c>
      <c r="I450" s="13">
        <v>0</v>
      </c>
    </row>
    <row r="451" spans="1:9" x14ac:dyDescent="0.2">
      <c r="A451" s="13" t="s">
        <v>565</v>
      </c>
      <c r="B451" s="13" t="s">
        <v>258</v>
      </c>
      <c r="C451" s="13" t="s">
        <v>406</v>
      </c>
      <c r="D451" s="13">
        <v>10</v>
      </c>
      <c r="E451" s="13">
        <v>0.18181818181818199</v>
      </c>
      <c r="F451" s="13">
        <v>10</v>
      </c>
      <c r="G451" s="13">
        <v>0.21276595744680901</v>
      </c>
      <c r="H451" s="13">
        <v>0</v>
      </c>
      <c r="I451" s="13">
        <v>0</v>
      </c>
    </row>
    <row r="452" spans="1:9" x14ac:dyDescent="0.2">
      <c r="A452" s="13" t="s">
        <v>565</v>
      </c>
      <c r="B452" s="13" t="s">
        <v>258</v>
      </c>
      <c r="C452" s="13" t="s">
        <v>409</v>
      </c>
      <c r="D452" s="13">
        <v>5</v>
      </c>
      <c r="E452" s="13">
        <v>9.0909090909090898E-2</v>
      </c>
      <c r="F452" s="13">
        <v>5</v>
      </c>
      <c r="G452" s="13">
        <v>0.10638297872340401</v>
      </c>
      <c r="H452" s="13">
        <v>0</v>
      </c>
      <c r="I452" s="13">
        <v>0</v>
      </c>
    </row>
    <row r="453" spans="1:9" x14ac:dyDescent="0.2">
      <c r="A453" s="13" t="s">
        <v>565</v>
      </c>
      <c r="B453" s="13" t="s">
        <v>258</v>
      </c>
      <c r="C453" s="13" t="s">
        <v>407</v>
      </c>
      <c r="D453" s="13">
        <v>1</v>
      </c>
      <c r="E453" s="13">
        <v>1.8181818181818198E-2</v>
      </c>
      <c r="F453" s="13">
        <v>1</v>
      </c>
      <c r="G453" s="13">
        <v>2.1276595744680899E-2</v>
      </c>
      <c r="H453" s="13">
        <v>0</v>
      </c>
      <c r="I453" s="13">
        <v>0</v>
      </c>
    </row>
    <row r="454" spans="1:9" x14ac:dyDescent="0.2">
      <c r="A454" s="13" t="s">
        <v>566</v>
      </c>
      <c r="B454" s="13" t="s">
        <v>240</v>
      </c>
      <c r="C454" s="13" t="s">
        <v>406</v>
      </c>
      <c r="D454" s="13">
        <v>44</v>
      </c>
      <c r="E454" s="13">
        <v>0.77192982456140302</v>
      </c>
      <c r="F454" s="13">
        <v>44</v>
      </c>
      <c r="G454" s="13">
        <v>0.74576271186440701</v>
      </c>
      <c r="H454" s="13">
        <v>0</v>
      </c>
      <c r="I454" s="13">
        <v>0</v>
      </c>
    </row>
    <row r="455" spans="1:9" x14ac:dyDescent="0.2">
      <c r="A455" s="13" t="s">
        <v>566</v>
      </c>
      <c r="B455" s="13" t="s">
        <v>240</v>
      </c>
      <c r="C455" s="13" t="s">
        <v>409</v>
      </c>
      <c r="D455" s="13">
        <v>2</v>
      </c>
      <c r="E455" s="13">
        <v>3.5087719298245598E-2</v>
      </c>
      <c r="F455" s="13">
        <v>2</v>
      </c>
      <c r="G455" s="13">
        <v>3.3898305084745797E-2</v>
      </c>
      <c r="H455" s="13">
        <v>0</v>
      </c>
      <c r="I455" s="13">
        <v>0</v>
      </c>
    </row>
    <row r="456" spans="1:9" x14ac:dyDescent="0.2">
      <c r="A456" s="13" t="s">
        <v>566</v>
      </c>
      <c r="B456" s="13" t="s">
        <v>240</v>
      </c>
      <c r="C456" s="13" t="s">
        <v>410</v>
      </c>
      <c r="D456" s="13">
        <v>1</v>
      </c>
      <c r="E456" s="13">
        <v>1.7543859649122799E-2</v>
      </c>
      <c r="F456" s="13">
        <v>1</v>
      </c>
      <c r="G456" s="13">
        <v>1.6949152542372899E-2</v>
      </c>
      <c r="H456" s="13">
        <v>0</v>
      </c>
      <c r="I456" s="13">
        <v>0</v>
      </c>
    </row>
    <row r="457" spans="1:9" x14ac:dyDescent="0.2">
      <c r="A457" s="13" t="s">
        <v>566</v>
      </c>
      <c r="B457" s="13" t="s">
        <v>240</v>
      </c>
      <c r="C457" s="13" t="s">
        <v>411</v>
      </c>
      <c r="D457" s="13">
        <v>6</v>
      </c>
      <c r="E457" s="13">
        <v>0.105263157894737</v>
      </c>
      <c r="F457" s="13">
        <v>6</v>
      </c>
      <c r="G457" s="13">
        <v>0.101694915254237</v>
      </c>
      <c r="H457" s="13">
        <v>0</v>
      </c>
      <c r="I457" s="13">
        <v>0</v>
      </c>
    </row>
    <row r="458" spans="1:9" x14ac:dyDescent="0.2">
      <c r="A458" s="13" t="s">
        <v>567</v>
      </c>
      <c r="B458" s="13" t="s">
        <v>223</v>
      </c>
      <c r="C458" s="13" t="s">
        <v>405</v>
      </c>
      <c r="D458" s="13">
        <v>2</v>
      </c>
      <c r="E458" s="13">
        <v>8.8888888888888906E-3</v>
      </c>
      <c r="F458" s="13">
        <v>2</v>
      </c>
      <c r="G458" s="13">
        <v>8.6206896551724102E-3</v>
      </c>
      <c r="H458" s="13">
        <v>0</v>
      </c>
      <c r="I458" s="13">
        <v>0</v>
      </c>
    </row>
    <row r="459" spans="1:9" x14ac:dyDescent="0.2">
      <c r="A459" s="13" t="s">
        <v>567</v>
      </c>
      <c r="B459" s="13" t="s">
        <v>223</v>
      </c>
      <c r="C459" s="13" t="s">
        <v>407</v>
      </c>
      <c r="D459" s="13">
        <v>45</v>
      </c>
      <c r="E459" s="13">
        <v>0.2</v>
      </c>
      <c r="F459" s="13">
        <v>45</v>
      </c>
      <c r="G459" s="13">
        <v>0.193965517241379</v>
      </c>
      <c r="H459" s="13">
        <v>0</v>
      </c>
      <c r="I459" s="13">
        <v>0</v>
      </c>
    </row>
    <row r="460" spans="1:9" x14ac:dyDescent="0.2">
      <c r="A460" s="13" t="s">
        <v>567</v>
      </c>
      <c r="B460" s="13" t="s">
        <v>223</v>
      </c>
      <c r="C460" s="13" t="s">
        <v>404</v>
      </c>
      <c r="D460" s="13">
        <v>18</v>
      </c>
      <c r="E460" s="13">
        <v>0.08</v>
      </c>
      <c r="F460" s="13">
        <v>18</v>
      </c>
      <c r="G460" s="13">
        <v>7.7586206896551699E-2</v>
      </c>
      <c r="H460" s="13">
        <v>0</v>
      </c>
      <c r="I460" s="13">
        <v>0</v>
      </c>
    </row>
    <row r="461" spans="1:9" x14ac:dyDescent="0.2">
      <c r="A461" s="13" t="s">
        <v>642</v>
      </c>
      <c r="B461" s="13" t="s">
        <v>168</v>
      </c>
      <c r="C461" s="13" t="s">
        <v>407</v>
      </c>
      <c r="D461" s="13">
        <v>141</v>
      </c>
      <c r="E461" s="13">
        <v>9.0675241157556305E-2</v>
      </c>
      <c r="F461" s="13">
        <v>141</v>
      </c>
      <c r="G461" s="13">
        <v>9.3253968253968297E-2</v>
      </c>
      <c r="H461" s="13">
        <v>0</v>
      </c>
      <c r="I461" s="13">
        <v>0</v>
      </c>
    </row>
    <row r="462" spans="1:9" x14ac:dyDescent="0.2">
      <c r="A462" s="13" t="s">
        <v>642</v>
      </c>
      <c r="B462" s="13" t="s">
        <v>168</v>
      </c>
      <c r="C462" s="13" t="s">
        <v>408</v>
      </c>
      <c r="D462" s="13">
        <v>12</v>
      </c>
      <c r="E462" s="13">
        <v>7.71704180064309E-3</v>
      </c>
      <c r="F462" s="13">
        <v>12</v>
      </c>
      <c r="G462" s="13">
        <v>7.9365079365079395E-3</v>
      </c>
      <c r="H462" s="13">
        <v>0</v>
      </c>
      <c r="I462" s="13">
        <v>0</v>
      </c>
    </row>
    <row r="463" spans="1:9" x14ac:dyDescent="0.2">
      <c r="A463" s="13" t="s">
        <v>568</v>
      </c>
      <c r="B463" s="13" t="s">
        <v>179</v>
      </c>
      <c r="C463" s="13" t="s">
        <v>406</v>
      </c>
      <c r="D463" s="13">
        <v>135</v>
      </c>
      <c r="E463" s="13">
        <v>2.26434082522643E-2</v>
      </c>
      <c r="F463" s="13">
        <v>135</v>
      </c>
      <c r="G463" s="13">
        <v>2.24252491694352E-2</v>
      </c>
      <c r="H463" s="13">
        <v>0</v>
      </c>
      <c r="I463" s="13">
        <v>0</v>
      </c>
    </row>
    <row r="464" spans="1:9" x14ac:dyDescent="0.2">
      <c r="A464" s="13" t="s">
        <v>568</v>
      </c>
      <c r="B464" s="13" t="s">
        <v>179</v>
      </c>
      <c r="C464" s="13" t="s">
        <v>412</v>
      </c>
      <c r="D464" s="13">
        <v>243</v>
      </c>
      <c r="E464" s="13">
        <v>4.0758134854075798E-2</v>
      </c>
      <c r="F464" s="13">
        <v>243</v>
      </c>
      <c r="G464" s="13">
        <v>4.0365448504983401E-2</v>
      </c>
      <c r="H464" s="13">
        <v>0</v>
      </c>
      <c r="I464" s="13">
        <v>0</v>
      </c>
    </row>
    <row r="465" spans="1:9" x14ac:dyDescent="0.2">
      <c r="A465" s="13" t="s">
        <v>569</v>
      </c>
      <c r="B465" s="13" t="s">
        <v>241</v>
      </c>
      <c r="C465" s="13" t="s">
        <v>409</v>
      </c>
      <c r="D465" s="13">
        <v>1</v>
      </c>
      <c r="E465" s="13">
        <v>0.33333333333333298</v>
      </c>
      <c r="F465" s="13">
        <v>1</v>
      </c>
      <c r="G465" s="13">
        <v>0.33333333333333298</v>
      </c>
      <c r="H465" s="13">
        <v>0</v>
      </c>
      <c r="I465" s="13">
        <v>0</v>
      </c>
    </row>
    <row r="466" spans="1:9" x14ac:dyDescent="0.2">
      <c r="A466" s="13" t="s">
        <v>569</v>
      </c>
      <c r="B466" s="13" t="s">
        <v>241</v>
      </c>
      <c r="C466" s="13" t="s">
        <v>405</v>
      </c>
      <c r="D466" s="13">
        <v>2</v>
      </c>
      <c r="E466" s="13">
        <v>0.66666666666666696</v>
      </c>
      <c r="F466" s="13">
        <v>2</v>
      </c>
      <c r="G466" s="13">
        <v>0.66666666666666696</v>
      </c>
      <c r="H466" s="13">
        <v>0</v>
      </c>
      <c r="I466" s="13">
        <v>0</v>
      </c>
    </row>
    <row r="467" spans="1:9" x14ac:dyDescent="0.2">
      <c r="A467" s="13" t="s">
        <v>570</v>
      </c>
      <c r="B467" s="13" t="s">
        <v>196</v>
      </c>
      <c r="C467" s="13" t="s">
        <v>407</v>
      </c>
      <c r="D467" s="13">
        <v>1</v>
      </c>
      <c r="E467" s="13">
        <v>5.6497175141242903E-3</v>
      </c>
      <c r="F467" s="13">
        <v>1</v>
      </c>
      <c r="G467" s="13">
        <v>6.0606060606060597E-3</v>
      </c>
      <c r="H467" s="13">
        <v>0</v>
      </c>
      <c r="I467" s="13">
        <v>0</v>
      </c>
    </row>
    <row r="468" spans="1:9" x14ac:dyDescent="0.2">
      <c r="A468" s="13" t="s">
        <v>570</v>
      </c>
      <c r="B468" s="13" t="s">
        <v>196</v>
      </c>
      <c r="C468" s="13" t="s">
        <v>410</v>
      </c>
      <c r="D468" s="13">
        <v>2</v>
      </c>
      <c r="E468" s="13">
        <v>1.12994350282486E-2</v>
      </c>
      <c r="F468" s="13">
        <v>2</v>
      </c>
      <c r="G468" s="13">
        <v>1.21212121212121E-2</v>
      </c>
      <c r="H468" s="13">
        <v>0</v>
      </c>
      <c r="I468" s="13">
        <v>0</v>
      </c>
    </row>
    <row r="469" spans="1:9" x14ac:dyDescent="0.2">
      <c r="A469" s="13" t="s">
        <v>570</v>
      </c>
      <c r="B469" s="13" t="s">
        <v>196</v>
      </c>
      <c r="C469" s="13" t="s">
        <v>411</v>
      </c>
      <c r="D469" s="13">
        <v>42</v>
      </c>
      <c r="E469" s="13">
        <v>0.23728813559322001</v>
      </c>
      <c r="F469" s="13">
        <v>42</v>
      </c>
      <c r="G469" s="13">
        <v>0.25454545454545502</v>
      </c>
      <c r="H469" s="13">
        <v>0</v>
      </c>
      <c r="I469" s="13">
        <v>0</v>
      </c>
    </row>
    <row r="470" spans="1:9" x14ac:dyDescent="0.2">
      <c r="A470" s="13" t="s">
        <v>571</v>
      </c>
      <c r="B470" s="13" t="s">
        <v>202</v>
      </c>
      <c r="C470" s="13" t="s">
        <v>405</v>
      </c>
      <c r="D470" s="13">
        <v>21</v>
      </c>
      <c r="E470" s="13">
        <v>2.1148036253776401E-2</v>
      </c>
      <c r="F470" s="13">
        <v>21</v>
      </c>
      <c r="G470" s="13">
        <v>2.1190716448032301E-2</v>
      </c>
      <c r="H470" s="13">
        <v>0</v>
      </c>
      <c r="I470" s="13">
        <v>0</v>
      </c>
    </row>
    <row r="471" spans="1:9" x14ac:dyDescent="0.2">
      <c r="A471" s="13" t="s">
        <v>571</v>
      </c>
      <c r="B471" s="13" t="s">
        <v>202</v>
      </c>
      <c r="C471" s="13" t="s">
        <v>410</v>
      </c>
      <c r="D471" s="13">
        <v>6</v>
      </c>
      <c r="E471" s="13">
        <v>6.0422960725075503E-3</v>
      </c>
      <c r="F471" s="13">
        <v>6</v>
      </c>
      <c r="G471" s="13">
        <v>6.0544904137235104E-3</v>
      </c>
      <c r="H471" s="13">
        <v>0</v>
      </c>
      <c r="I471" s="13">
        <v>0</v>
      </c>
    </row>
    <row r="472" spans="1:9" x14ac:dyDescent="0.2">
      <c r="A472" s="13" t="s">
        <v>571</v>
      </c>
      <c r="B472" s="13" t="s">
        <v>202</v>
      </c>
      <c r="C472" s="13" t="s">
        <v>411</v>
      </c>
      <c r="D472" s="13">
        <v>34</v>
      </c>
      <c r="E472" s="13">
        <v>3.4239677744209503E-2</v>
      </c>
      <c r="F472" s="13">
        <v>34</v>
      </c>
      <c r="G472" s="13">
        <v>3.4308779011099903E-2</v>
      </c>
      <c r="H472" s="13">
        <v>0</v>
      </c>
      <c r="I472" s="13">
        <v>0</v>
      </c>
    </row>
    <row r="473" spans="1:9" x14ac:dyDescent="0.2">
      <c r="A473" s="13" t="s">
        <v>571</v>
      </c>
      <c r="B473" s="13" t="s">
        <v>202</v>
      </c>
      <c r="C473" s="13" t="s">
        <v>404</v>
      </c>
      <c r="D473" s="13">
        <v>26</v>
      </c>
      <c r="E473" s="13">
        <v>2.6183282980866099E-2</v>
      </c>
      <c r="F473" s="13">
        <v>26</v>
      </c>
      <c r="G473" s="13">
        <v>2.6236125126135199E-2</v>
      </c>
      <c r="H473" s="13">
        <v>0</v>
      </c>
      <c r="I473" s="13">
        <v>0</v>
      </c>
    </row>
    <row r="474" spans="1:9" x14ac:dyDescent="0.2">
      <c r="A474" s="13" t="s">
        <v>572</v>
      </c>
      <c r="B474" s="13" t="s">
        <v>248</v>
      </c>
      <c r="C474" s="13" t="s">
        <v>406</v>
      </c>
      <c r="D474" s="13">
        <v>4</v>
      </c>
      <c r="E474" s="13">
        <v>0.5</v>
      </c>
      <c r="F474" s="13">
        <v>4</v>
      </c>
      <c r="G474" s="13">
        <v>0.5</v>
      </c>
      <c r="H474" s="13">
        <v>0</v>
      </c>
      <c r="I474" s="13">
        <v>0</v>
      </c>
    </row>
    <row r="475" spans="1:9" x14ac:dyDescent="0.2">
      <c r="A475" s="13" t="s">
        <v>572</v>
      </c>
      <c r="B475" s="13" t="s">
        <v>248</v>
      </c>
      <c r="C475" s="13" t="s">
        <v>409</v>
      </c>
      <c r="D475" s="13">
        <v>2</v>
      </c>
      <c r="E475" s="13">
        <v>0.25</v>
      </c>
      <c r="F475" s="13">
        <v>2</v>
      </c>
      <c r="G475" s="13">
        <v>0.25</v>
      </c>
      <c r="H475" s="13">
        <v>0</v>
      </c>
      <c r="I475" s="13">
        <v>0</v>
      </c>
    </row>
    <row r="476" spans="1:9" x14ac:dyDescent="0.2">
      <c r="A476" s="13" t="s">
        <v>572</v>
      </c>
      <c r="B476" s="13" t="s">
        <v>248</v>
      </c>
      <c r="C476" s="13" t="s">
        <v>404</v>
      </c>
      <c r="D476" s="13">
        <v>2</v>
      </c>
      <c r="E476" s="13">
        <v>0.25</v>
      </c>
      <c r="F476" s="13">
        <v>2</v>
      </c>
      <c r="G476" s="13">
        <v>0.25</v>
      </c>
      <c r="H476" s="13">
        <v>0</v>
      </c>
      <c r="I476" s="13">
        <v>0</v>
      </c>
    </row>
    <row r="477" spans="1:9" x14ac:dyDescent="0.2">
      <c r="A477" s="13" t="s">
        <v>573</v>
      </c>
      <c r="B477" s="13" t="s">
        <v>180</v>
      </c>
      <c r="C477" s="13" t="s">
        <v>410</v>
      </c>
      <c r="D477" s="13">
        <v>1</v>
      </c>
      <c r="E477" s="13">
        <v>2.8901734104046201E-4</v>
      </c>
      <c r="F477" s="13">
        <v>1</v>
      </c>
      <c r="G477" s="13">
        <v>2.89855072463768E-4</v>
      </c>
      <c r="H477" s="13">
        <v>0</v>
      </c>
      <c r="I477" s="13">
        <v>0</v>
      </c>
    </row>
    <row r="478" spans="1:9" x14ac:dyDescent="0.2">
      <c r="A478" s="13" t="s">
        <v>574</v>
      </c>
      <c r="B478" s="13" t="s">
        <v>206</v>
      </c>
      <c r="C478" s="13" t="s">
        <v>406</v>
      </c>
      <c r="D478" s="13">
        <v>95</v>
      </c>
      <c r="E478" s="13">
        <v>0.13418079096045199</v>
      </c>
      <c r="F478" s="13">
        <v>95</v>
      </c>
      <c r="G478" s="13">
        <v>0.13268156424581001</v>
      </c>
      <c r="H478" s="13">
        <v>0</v>
      </c>
      <c r="I478" s="13">
        <v>0</v>
      </c>
    </row>
    <row r="479" spans="1:9" x14ac:dyDescent="0.2">
      <c r="A479" s="13" t="s">
        <v>574</v>
      </c>
      <c r="B479" s="13" t="s">
        <v>206</v>
      </c>
      <c r="C479" s="13" t="s">
        <v>405</v>
      </c>
      <c r="D479" s="13">
        <v>61</v>
      </c>
      <c r="E479" s="13">
        <v>8.6158192090395505E-2</v>
      </c>
      <c r="F479" s="13">
        <v>61</v>
      </c>
      <c r="G479" s="13">
        <v>8.5195530726257004E-2</v>
      </c>
      <c r="H479" s="13">
        <v>0</v>
      </c>
      <c r="I479" s="13">
        <v>0</v>
      </c>
    </row>
    <row r="480" spans="1:9" x14ac:dyDescent="0.2">
      <c r="A480" s="13" t="s">
        <v>574</v>
      </c>
      <c r="B480" s="13" t="s">
        <v>206</v>
      </c>
      <c r="C480" s="13" t="s">
        <v>404</v>
      </c>
      <c r="D480" s="13">
        <v>65</v>
      </c>
      <c r="E480" s="13">
        <v>9.1807909604519802E-2</v>
      </c>
      <c r="F480" s="13">
        <v>65</v>
      </c>
      <c r="G480" s="13">
        <v>9.0782122905027907E-2</v>
      </c>
      <c r="H480" s="13">
        <v>0</v>
      </c>
      <c r="I480" s="13">
        <v>0</v>
      </c>
    </row>
    <row r="481" spans="1:9" x14ac:dyDescent="0.2">
      <c r="A481" s="13" t="s">
        <v>575</v>
      </c>
      <c r="B481" s="13" t="s">
        <v>209</v>
      </c>
      <c r="C481" s="13" t="s">
        <v>410</v>
      </c>
      <c r="D481" s="13">
        <v>17</v>
      </c>
      <c r="E481" s="13">
        <v>6.7140600315955803E-3</v>
      </c>
      <c r="F481" s="13">
        <v>17</v>
      </c>
      <c r="G481" s="13">
        <v>6.69818754925138E-3</v>
      </c>
      <c r="H481" s="13">
        <v>0</v>
      </c>
      <c r="I481" s="13">
        <v>0</v>
      </c>
    </row>
    <row r="482" spans="1:9" x14ac:dyDescent="0.2">
      <c r="A482" s="13" t="s">
        <v>576</v>
      </c>
      <c r="B482" s="13" t="s">
        <v>210</v>
      </c>
      <c r="C482" s="13" t="s">
        <v>410</v>
      </c>
      <c r="D482" s="13">
        <v>1</v>
      </c>
      <c r="E482" s="13">
        <v>6.2893081761006301E-3</v>
      </c>
      <c r="F482" s="13">
        <v>1</v>
      </c>
      <c r="G482" s="13">
        <v>6.2893081761006301E-3</v>
      </c>
      <c r="H482" s="13">
        <v>0</v>
      </c>
      <c r="I482" s="13">
        <v>0</v>
      </c>
    </row>
    <row r="483" spans="1:9" x14ac:dyDescent="0.2">
      <c r="A483" s="13" t="s">
        <v>639</v>
      </c>
      <c r="B483" s="13" t="s">
        <v>207</v>
      </c>
      <c r="C483" s="13" t="s">
        <v>409</v>
      </c>
      <c r="D483" s="13">
        <v>1</v>
      </c>
      <c r="E483" s="13">
        <v>1.13636363636364E-2</v>
      </c>
      <c r="F483" s="13">
        <v>1</v>
      </c>
      <c r="G483" s="13">
        <v>1.1235955056179799E-2</v>
      </c>
      <c r="H483" s="13">
        <v>0</v>
      </c>
      <c r="I483" s="13">
        <v>0</v>
      </c>
    </row>
    <row r="484" spans="1:9" x14ac:dyDescent="0.2">
      <c r="A484" s="13" t="s">
        <v>639</v>
      </c>
      <c r="B484" s="13" t="s">
        <v>207</v>
      </c>
      <c r="C484" s="13" t="s">
        <v>407</v>
      </c>
      <c r="D484" s="13">
        <v>4</v>
      </c>
      <c r="E484" s="13">
        <v>4.5454545454545497E-2</v>
      </c>
      <c r="F484" s="13">
        <v>4</v>
      </c>
      <c r="G484" s="13">
        <v>4.49438202247191E-2</v>
      </c>
      <c r="H484" s="13">
        <v>0</v>
      </c>
      <c r="I484" s="13">
        <v>0</v>
      </c>
    </row>
    <row r="485" spans="1:9" x14ac:dyDescent="0.2">
      <c r="A485" s="13" t="s">
        <v>639</v>
      </c>
      <c r="B485" s="13" t="s">
        <v>207</v>
      </c>
      <c r="C485" s="13" t="s">
        <v>411</v>
      </c>
      <c r="D485" s="13">
        <v>3</v>
      </c>
      <c r="E485" s="13">
        <v>3.4090909090909102E-2</v>
      </c>
      <c r="F485" s="13">
        <v>3</v>
      </c>
      <c r="G485" s="13">
        <v>3.3707865168539297E-2</v>
      </c>
      <c r="H485" s="13">
        <v>0</v>
      </c>
      <c r="I485" s="13">
        <v>0</v>
      </c>
    </row>
    <row r="486" spans="1:9" x14ac:dyDescent="0.2">
      <c r="A486" s="13" t="s">
        <v>578</v>
      </c>
      <c r="B486" s="13" t="s">
        <v>216</v>
      </c>
      <c r="C486" s="13" t="s">
        <v>406</v>
      </c>
      <c r="D486" s="13">
        <v>1</v>
      </c>
      <c r="E486" s="13">
        <v>4.9504950495049497E-3</v>
      </c>
      <c r="F486" s="13">
        <v>1</v>
      </c>
      <c r="G486" s="13">
        <v>4.8780487804877997E-3</v>
      </c>
      <c r="H486" s="13">
        <v>0</v>
      </c>
      <c r="I486" s="13">
        <v>0</v>
      </c>
    </row>
    <row r="487" spans="1:9" x14ac:dyDescent="0.2">
      <c r="A487" s="13" t="s">
        <v>578</v>
      </c>
      <c r="B487" s="13" t="s">
        <v>216</v>
      </c>
      <c r="C487" s="13" t="s">
        <v>409</v>
      </c>
      <c r="D487" s="13">
        <v>8</v>
      </c>
      <c r="E487" s="13">
        <v>3.9603960396039598E-2</v>
      </c>
      <c r="F487" s="13">
        <v>8</v>
      </c>
      <c r="G487" s="13">
        <v>3.9024390243902397E-2</v>
      </c>
      <c r="H487" s="13">
        <v>0</v>
      </c>
      <c r="I487" s="13">
        <v>0</v>
      </c>
    </row>
    <row r="488" spans="1:9" x14ac:dyDescent="0.2">
      <c r="A488" s="13" t="s">
        <v>578</v>
      </c>
      <c r="B488" s="13" t="s">
        <v>216</v>
      </c>
      <c r="C488" s="13" t="s">
        <v>405</v>
      </c>
      <c r="D488" s="13">
        <v>55</v>
      </c>
      <c r="E488" s="13">
        <v>0.27227722772277202</v>
      </c>
      <c r="F488" s="13">
        <v>55</v>
      </c>
      <c r="G488" s="13">
        <v>0.26829268292682901</v>
      </c>
      <c r="H488" s="13">
        <v>0</v>
      </c>
      <c r="I488" s="13">
        <v>0</v>
      </c>
    </row>
    <row r="489" spans="1:9" x14ac:dyDescent="0.2">
      <c r="A489" s="13" t="s">
        <v>578</v>
      </c>
      <c r="B489" s="13" t="s">
        <v>216</v>
      </c>
      <c r="C489" s="13" t="s">
        <v>404</v>
      </c>
      <c r="D489" s="13">
        <v>1</v>
      </c>
      <c r="E489" s="13">
        <v>4.9504950495049497E-3</v>
      </c>
      <c r="F489" s="13">
        <v>1</v>
      </c>
      <c r="G489" s="13">
        <v>4.8780487804877997E-3</v>
      </c>
      <c r="H489" s="13">
        <v>0</v>
      </c>
      <c r="I489" s="13">
        <v>0</v>
      </c>
    </row>
    <row r="490" spans="1:9" x14ac:dyDescent="0.2">
      <c r="A490" s="13" t="s">
        <v>579</v>
      </c>
      <c r="B490" s="13" t="s">
        <v>217</v>
      </c>
      <c r="C490" s="13" t="s">
        <v>406</v>
      </c>
      <c r="D490" s="13">
        <v>1</v>
      </c>
      <c r="E490" s="13">
        <v>9.9009900990098994E-3</v>
      </c>
      <c r="F490" s="13">
        <v>1</v>
      </c>
      <c r="G490" s="13">
        <v>9.1743119266055103E-3</v>
      </c>
      <c r="H490" s="13">
        <v>0</v>
      </c>
      <c r="I490" s="13">
        <v>0</v>
      </c>
    </row>
    <row r="491" spans="1:9" x14ac:dyDescent="0.2">
      <c r="A491" s="13" t="s">
        <v>579</v>
      </c>
      <c r="B491" s="13" t="s">
        <v>217</v>
      </c>
      <c r="C491" s="13" t="s">
        <v>409</v>
      </c>
      <c r="D491" s="13">
        <v>47</v>
      </c>
      <c r="E491" s="13">
        <v>0.46534653465346498</v>
      </c>
      <c r="F491" s="13">
        <v>47</v>
      </c>
      <c r="G491" s="13">
        <v>0.43119266055045902</v>
      </c>
      <c r="H491" s="13">
        <v>0</v>
      </c>
      <c r="I491" s="13">
        <v>0</v>
      </c>
    </row>
    <row r="492" spans="1:9" x14ac:dyDescent="0.2">
      <c r="A492" s="13" t="s">
        <v>579</v>
      </c>
      <c r="B492" s="13" t="s">
        <v>217</v>
      </c>
      <c r="C492" s="13" t="s">
        <v>407</v>
      </c>
      <c r="D492" s="13">
        <v>39</v>
      </c>
      <c r="E492" s="13">
        <v>0.38613861386138598</v>
      </c>
      <c r="F492" s="13">
        <v>39</v>
      </c>
      <c r="G492" s="13">
        <v>0.35779816513761498</v>
      </c>
      <c r="H492" s="13">
        <v>0</v>
      </c>
      <c r="I492" s="13">
        <v>0</v>
      </c>
    </row>
    <row r="493" spans="1:9" x14ac:dyDescent="0.2">
      <c r="A493" s="13" t="s">
        <v>579</v>
      </c>
      <c r="B493" s="13" t="s">
        <v>217</v>
      </c>
      <c r="C493" s="13" t="s">
        <v>411</v>
      </c>
      <c r="D493" s="13">
        <v>10</v>
      </c>
      <c r="E493" s="13">
        <v>9.9009900990099001E-2</v>
      </c>
      <c r="F493" s="13">
        <v>10</v>
      </c>
      <c r="G493" s="13">
        <v>9.1743119266055106E-2</v>
      </c>
      <c r="H493" s="13">
        <v>0</v>
      </c>
      <c r="I493" s="13">
        <v>0</v>
      </c>
    </row>
    <row r="494" spans="1:9" x14ac:dyDescent="0.2">
      <c r="A494" s="13" t="s">
        <v>579</v>
      </c>
      <c r="B494" s="13" t="s">
        <v>217</v>
      </c>
      <c r="C494" s="13" t="s">
        <v>404</v>
      </c>
      <c r="D494" s="13">
        <v>4</v>
      </c>
      <c r="E494" s="13">
        <v>3.9603960396039598E-2</v>
      </c>
      <c r="F494" s="13">
        <v>4</v>
      </c>
      <c r="G494" s="13">
        <v>3.6697247706422E-2</v>
      </c>
      <c r="H494" s="13">
        <v>0</v>
      </c>
      <c r="I494" s="13">
        <v>0</v>
      </c>
    </row>
    <row r="495" spans="1:9" x14ac:dyDescent="0.2">
      <c r="A495" s="13" t="s">
        <v>580</v>
      </c>
      <c r="B495" s="13" t="s">
        <v>186</v>
      </c>
      <c r="C495" s="13" t="s">
        <v>409</v>
      </c>
      <c r="D495" s="13">
        <v>41</v>
      </c>
      <c r="E495" s="13">
        <v>4.2487046632124402E-2</v>
      </c>
      <c r="F495" s="13">
        <v>41</v>
      </c>
      <c r="G495" s="13">
        <v>4.0836653386454203E-2</v>
      </c>
      <c r="H495" s="13">
        <v>0</v>
      </c>
      <c r="I495" s="13">
        <v>0</v>
      </c>
    </row>
    <row r="496" spans="1:9" x14ac:dyDescent="0.2">
      <c r="A496" s="13" t="s">
        <v>580</v>
      </c>
      <c r="B496" s="13" t="s">
        <v>186</v>
      </c>
      <c r="C496" s="13" t="s">
        <v>407</v>
      </c>
      <c r="D496" s="13">
        <v>1</v>
      </c>
      <c r="E496" s="13">
        <v>1.03626943005181E-3</v>
      </c>
      <c r="F496" s="13">
        <v>1</v>
      </c>
      <c r="G496" s="13">
        <v>9.9601593625498006E-4</v>
      </c>
      <c r="H496" s="13">
        <v>0</v>
      </c>
      <c r="I496" s="13">
        <v>0</v>
      </c>
    </row>
    <row r="497" spans="1:9" x14ac:dyDescent="0.2">
      <c r="A497" s="13" t="s">
        <v>580</v>
      </c>
      <c r="B497" s="13" t="s">
        <v>186</v>
      </c>
      <c r="C497" s="13" t="s">
        <v>404</v>
      </c>
      <c r="D497" s="13">
        <v>9</v>
      </c>
      <c r="E497" s="13">
        <v>9.3264248704663204E-3</v>
      </c>
      <c r="F497" s="13">
        <v>9</v>
      </c>
      <c r="G497" s="13">
        <v>8.9641434262948197E-3</v>
      </c>
      <c r="H497" s="13">
        <v>0</v>
      </c>
      <c r="I497" s="13">
        <v>0</v>
      </c>
    </row>
    <row r="498" spans="1:9" x14ac:dyDescent="0.2">
      <c r="A498" s="13" t="s">
        <v>581</v>
      </c>
      <c r="B498" s="13" t="s">
        <v>170</v>
      </c>
      <c r="C498" s="13" t="s">
        <v>409</v>
      </c>
      <c r="D498" s="13">
        <v>197</v>
      </c>
      <c r="E498" s="13">
        <v>8.0638559148587793E-2</v>
      </c>
      <c r="F498" s="13">
        <v>197</v>
      </c>
      <c r="G498" s="13">
        <v>8.1270627062706297E-2</v>
      </c>
      <c r="H498" s="13">
        <v>0</v>
      </c>
      <c r="I498" s="13">
        <v>0</v>
      </c>
    </row>
    <row r="499" spans="1:9" x14ac:dyDescent="0.2">
      <c r="A499" s="13" t="s">
        <v>581</v>
      </c>
      <c r="B499" s="13" t="s">
        <v>170</v>
      </c>
      <c r="C499" s="13" t="s">
        <v>410</v>
      </c>
      <c r="D499" s="13">
        <v>24</v>
      </c>
      <c r="E499" s="13">
        <v>9.8239869013507994E-3</v>
      </c>
      <c r="F499" s="13">
        <v>24</v>
      </c>
      <c r="G499" s="13">
        <v>9.9009900990098994E-3</v>
      </c>
      <c r="H499" s="13">
        <v>0</v>
      </c>
      <c r="I499" s="13">
        <v>0</v>
      </c>
    </row>
    <row r="500" spans="1:9" x14ac:dyDescent="0.2">
      <c r="A500" s="13" t="s">
        <v>581</v>
      </c>
      <c r="B500" s="13" t="s">
        <v>170</v>
      </c>
      <c r="C500" s="13" t="s">
        <v>404</v>
      </c>
      <c r="D500" s="13">
        <v>117</v>
      </c>
      <c r="E500" s="13">
        <v>4.7891936144085101E-2</v>
      </c>
      <c r="F500" s="13">
        <v>117</v>
      </c>
      <c r="G500" s="13">
        <v>4.8267326732673303E-2</v>
      </c>
      <c r="H500" s="13">
        <v>0</v>
      </c>
      <c r="I500" s="13">
        <v>0</v>
      </c>
    </row>
    <row r="501" spans="1:9" x14ac:dyDescent="0.2">
      <c r="A501" s="13" t="s">
        <v>582</v>
      </c>
      <c r="B501" s="13" t="s">
        <v>257</v>
      </c>
      <c r="C501" s="13" t="s">
        <v>412</v>
      </c>
      <c r="D501" s="13">
        <v>11</v>
      </c>
      <c r="E501" s="13">
        <v>2.34192037470726E-3</v>
      </c>
      <c r="F501" s="13">
        <v>11</v>
      </c>
      <c r="G501" s="13">
        <v>2.36406619385343E-3</v>
      </c>
      <c r="H501" s="13">
        <v>0</v>
      </c>
      <c r="I501" s="13">
        <v>0</v>
      </c>
    </row>
    <row r="502" spans="1:9" x14ac:dyDescent="0.2">
      <c r="A502" s="13" t="s">
        <v>582</v>
      </c>
      <c r="B502" s="13" t="s">
        <v>257</v>
      </c>
      <c r="C502" s="13" t="s">
        <v>404</v>
      </c>
      <c r="D502" s="13">
        <v>17</v>
      </c>
      <c r="E502" s="13">
        <v>3.6193314881839498E-3</v>
      </c>
      <c r="F502" s="13">
        <v>17</v>
      </c>
      <c r="G502" s="13">
        <v>3.6535568450462102E-3</v>
      </c>
      <c r="H502" s="13">
        <v>0</v>
      </c>
      <c r="I502" s="13">
        <v>0</v>
      </c>
    </row>
    <row r="503" spans="1:9" x14ac:dyDescent="0.2">
      <c r="A503" s="13" t="s">
        <v>582</v>
      </c>
      <c r="B503" s="13" t="s">
        <v>257</v>
      </c>
      <c r="C503" s="13" t="s">
        <v>408</v>
      </c>
      <c r="D503" s="13">
        <v>178</v>
      </c>
      <c r="E503" s="13">
        <v>3.7896529699808397E-2</v>
      </c>
      <c r="F503" s="13">
        <v>178</v>
      </c>
      <c r="G503" s="13">
        <v>3.82548893187191E-2</v>
      </c>
      <c r="H503" s="13">
        <v>0</v>
      </c>
      <c r="I503" s="13">
        <v>0</v>
      </c>
    </row>
    <row r="504" spans="1:9" x14ac:dyDescent="0.2">
      <c r="A504" s="13" t="s">
        <v>583</v>
      </c>
      <c r="B504" s="13" t="s">
        <v>211</v>
      </c>
      <c r="C504" s="13" t="s">
        <v>407</v>
      </c>
      <c r="D504" s="13">
        <v>20</v>
      </c>
      <c r="E504" s="13">
        <v>3.37837837837838E-2</v>
      </c>
      <c r="F504" s="13">
        <v>20</v>
      </c>
      <c r="G504" s="13">
        <v>3.3670033670033697E-2</v>
      </c>
      <c r="H504" s="13">
        <v>0</v>
      </c>
      <c r="I504" s="13">
        <v>0</v>
      </c>
    </row>
    <row r="505" spans="1:9" x14ac:dyDescent="0.2">
      <c r="A505" s="13" t="s">
        <v>583</v>
      </c>
      <c r="B505" s="13" t="s">
        <v>211</v>
      </c>
      <c r="C505" s="13" t="s">
        <v>408</v>
      </c>
      <c r="D505" s="13">
        <v>13</v>
      </c>
      <c r="E505" s="13">
        <v>2.1959459459459499E-2</v>
      </c>
      <c r="F505" s="13">
        <v>13</v>
      </c>
      <c r="G505" s="13">
        <v>2.18855218855219E-2</v>
      </c>
      <c r="H505" s="13">
        <v>0</v>
      </c>
      <c r="I505" s="13">
        <v>0</v>
      </c>
    </row>
    <row r="506" spans="1:9" x14ac:dyDescent="0.2">
      <c r="A506" s="13" t="s">
        <v>584</v>
      </c>
      <c r="B506" s="13" t="s">
        <v>178</v>
      </c>
      <c r="C506" s="13" t="s">
        <v>410</v>
      </c>
      <c r="D506" s="13">
        <v>13</v>
      </c>
      <c r="E506" s="13">
        <v>4.7427946005107599E-3</v>
      </c>
      <c r="F506" s="13">
        <v>13</v>
      </c>
      <c r="G506" s="13">
        <v>4.7118521203334497E-3</v>
      </c>
      <c r="H506" s="13">
        <v>0</v>
      </c>
      <c r="I506" s="13">
        <v>0</v>
      </c>
    </row>
    <row r="507" spans="1:9" x14ac:dyDescent="0.2">
      <c r="A507" s="13" t="s">
        <v>585</v>
      </c>
      <c r="B507" s="13" t="s">
        <v>190</v>
      </c>
      <c r="C507" s="13" t="s">
        <v>409</v>
      </c>
      <c r="D507" s="13">
        <v>373</v>
      </c>
      <c r="E507" s="13">
        <v>0.26661901358112899</v>
      </c>
      <c r="F507" s="13">
        <v>373</v>
      </c>
      <c r="G507" s="13">
        <v>0.26911976911976898</v>
      </c>
      <c r="H507" s="13">
        <v>0</v>
      </c>
      <c r="I507" s="13">
        <v>0</v>
      </c>
    </row>
    <row r="508" spans="1:9" x14ac:dyDescent="0.2">
      <c r="A508" s="13" t="s">
        <v>585</v>
      </c>
      <c r="B508" s="13" t="s">
        <v>190</v>
      </c>
      <c r="C508" s="13" t="s">
        <v>405</v>
      </c>
      <c r="D508" s="13">
        <v>48</v>
      </c>
      <c r="E508" s="13">
        <v>3.4310221586847697E-2</v>
      </c>
      <c r="F508" s="13">
        <v>48</v>
      </c>
      <c r="G508" s="13">
        <v>3.4632034632034597E-2</v>
      </c>
      <c r="H508" s="13">
        <v>0</v>
      </c>
      <c r="I508" s="13">
        <v>0</v>
      </c>
    </row>
    <row r="509" spans="1:9" x14ac:dyDescent="0.2">
      <c r="A509" s="13" t="s">
        <v>586</v>
      </c>
      <c r="B509" s="13" t="s">
        <v>263</v>
      </c>
      <c r="C509" s="13" t="s">
        <v>410</v>
      </c>
      <c r="D509" s="13">
        <v>15</v>
      </c>
      <c r="E509" s="13">
        <v>7.4037512339585401E-3</v>
      </c>
      <c r="F509" s="13">
        <v>15</v>
      </c>
      <c r="G509" s="13">
        <v>7.6103500761035003E-3</v>
      </c>
      <c r="H509" s="13">
        <v>0</v>
      </c>
      <c r="I509" s="13">
        <v>0</v>
      </c>
    </row>
    <row r="510" spans="1:9" x14ac:dyDescent="0.2">
      <c r="A510" s="13" t="s">
        <v>586</v>
      </c>
      <c r="B510" s="13" t="s">
        <v>263</v>
      </c>
      <c r="C510" s="13" t="s">
        <v>408</v>
      </c>
      <c r="D510" s="13">
        <v>3</v>
      </c>
      <c r="E510" s="13">
        <v>1.48075024679171E-3</v>
      </c>
      <c r="F510" s="13">
        <v>3</v>
      </c>
      <c r="G510" s="13">
        <v>1.5220700152207001E-3</v>
      </c>
      <c r="H510" s="13">
        <v>0</v>
      </c>
      <c r="I510" s="13">
        <v>0</v>
      </c>
    </row>
    <row r="511" spans="1:9" x14ac:dyDescent="0.2">
      <c r="A511" s="13" t="s">
        <v>587</v>
      </c>
      <c r="B511" s="13" t="s">
        <v>246</v>
      </c>
      <c r="C511" s="13" t="s">
        <v>412</v>
      </c>
      <c r="D511" s="13">
        <v>9</v>
      </c>
      <c r="E511" s="13">
        <v>0.152542372881356</v>
      </c>
      <c r="F511" s="13">
        <v>9</v>
      </c>
      <c r="G511" s="13">
        <v>0.140625</v>
      </c>
      <c r="H511" s="13">
        <v>0</v>
      </c>
      <c r="I511" s="13">
        <v>0</v>
      </c>
    </row>
    <row r="512" spans="1:9" x14ac:dyDescent="0.2">
      <c r="A512" s="13" t="s">
        <v>587</v>
      </c>
      <c r="B512" s="13" t="s">
        <v>246</v>
      </c>
      <c r="C512" s="13" t="s">
        <v>410</v>
      </c>
      <c r="D512" s="13">
        <v>10</v>
      </c>
      <c r="E512" s="13">
        <v>0.169491525423729</v>
      </c>
      <c r="F512" s="13">
        <v>10</v>
      </c>
      <c r="G512" s="13">
        <v>0.15625</v>
      </c>
      <c r="H512" s="13">
        <v>0</v>
      </c>
      <c r="I512" s="13">
        <v>0</v>
      </c>
    </row>
    <row r="513" spans="1:9" x14ac:dyDescent="0.2">
      <c r="A513" s="13" t="s">
        <v>587</v>
      </c>
      <c r="B513" s="13" t="s">
        <v>246</v>
      </c>
      <c r="C513" s="13" t="s">
        <v>411</v>
      </c>
      <c r="D513" s="13">
        <v>3</v>
      </c>
      <c r="E513" s="13">
        <v>5.0847457627118599E-2</v>
      </c>
      <c r="F513" s="13">
        <v>3</v>
      </c>
      <c r="G513" s="13">
        <v>4.6875E-2</v>
      </c>
      <c r="H513" s="13">
        <v>0</v>
      </c>
      <c r="I513" s="13">
        <v>0</v>
      </c>
    </row>
    <row r="514" spans="1:9" x14ac:dyDescent="0.2">
      <c r="A514" s="13" t="s">
        <v>645</v>
      </c>
      <c r="B514" s="13" t="s">
        <v>187</v>
      </c>
      <c r="C514" s="13" t="s">
        <v>411</v>
      </c>
      <c r="D514" s="13">
        <v>15</v>
      </c>
      <c r="E514" s="13">
        <v>5.2984811020840702E-3</v>
      </c>
      <c r="F514" s="13">
        <v>15</v>
      </c>
      <c r="G514" s="13">
        <v>5.3995680345572403E-3</v>
      </c>
      <c r="H514" s="13">
        <v>0</v>
      </c>
      <c r="I514" s="13">
        <v>0</v>
      </c>
    </row>
    <row r="515" spans="1:9" x14ac:dyDescent="0.2">
      <c r="A515" s="13" t="s">
        <v>588</v>
      </c>
      <c r="B515" s="13" t="s">
        <v>163</v>
      </c>
      <c r="C515" s="13" t="s">
        <v>410</v>
      </c>
      <c r="D515" s="13">
        <v>1</v>
      </c>
      <c r="E515" s="13">
        <v>1.2020675561966601E-4</v>
      </c>
      <c r="F515" s="13">
        <v>1</v>
      </c>
      <c r="G515" s="13">
        <v>1.2863390789812201E-4</v>
      </c>
      <c r="H515" s="13">
        <v>0</v>
      </c>
      <c r="I515" s="13">
        <v>0</v>
      </c>
    </row>
    <row r="516" spans="1:9" x14ac:dyDescent="0.2">
      <c r="A516" s="13" t="s">
        <v>588</v>
      </c>
      <c r="B516" s="13" t="s">
        <v>163</v>
      </c>
      <c r="C516" s="13" t="s">
        <v>408</v>
      </c>
      <c r="D516" s="13">
        <v>47</v>
      </c>
      <c r="E516" s="13">
        <v>5.6497175141242903E-3</v>
      </c>
      <c r="F516" s="13">
        <v>47</v>
      </c>
      <c r="G516" s="13">
        <v>6.0457936712117301E-3</v>
      </c>
      <c r="H516" s="13">
        <v>0</v>
      </c>
      <c r="I516" s="13">
        <v>0</v>
      </c>
    </row>
    <row r="517" spans="1:9" x14ac:dyDescent="0.2">
      <c r="A517" s="13" t="s">
        <v>589</v>
      </c>
      <c r="B517" s="13" t="s">
        <v>177</v>
      </c>
      <c r="C517" s="13" t="s">
        <v>406</v>
      </c>
      <c r="D517" s="13">
        <v>8</v>
      </c>
      <c r="E517" s="13">
        <v>6.0286360211002296E-3</v>
      </c>
      <c r="F517" s="13">
        <v>8</v>
      </c>
      <c r="G517" s="13">
        <v>5.9568131049888302E-3</v>
      </c>
      <c r="H517" s="13">
        <v>0</v>
      </c>
      <c r="I517" s="13">
        <v>0</v>
      </c>
    </row>
    <row r="518" spans="1:9" x14ac:dyDescent="0.2">
      <c r="A518" s="13" t="s">
        <v>590</v>
      </c>
      <c r="B518" s="13" t="s">
        <v>203</v>
      </c>
      <c r="C518" s="13" t="s">
        <v>406</v>
      </c>
      <c r="D518" s="13">
        <v>11</v>
      </c>
      <c r="E518" s="13">
        <v>0.11340206185567001</v>
      </c>
      <c r="F518" s="13">
        <v>11</v>
      </c>
      <c r="G518" s="13">
        <v>0.119565217391304</v>
      </c>
      <c r="H518" s="13">
        <v>0</v>
      </c>
      <c r="I518" s="13">
        <v>0</v>
      </c>
    </row>
    <row r="519" spans="1:9" x14ac:dyDescent="0.2">
      <c r="A519" s="13" t="s">
        <v>590</v>
      </c>
      <c r="B519" s="13" t="s">
        <v>203</v>
      </c>
      <c r="C519" s="13" t="s">
        <v>409</v>
      </c>
      <c r="D519" s="13">
        <v>32</v>
      </c>
      <c r="E519" s="13">
        <v>0.32989690721649501</v>
      </c>
      <c r="F519" s="13">
        <v>32</v>
      </c>
      <c r="G519" s="13">
        <v>0.34782608695652201</v>
      </c>
      <c r="H519" s="13">
        <v>0</v>
      </c>
      <c r="I519" s="13">
        <v>0</v>
      </c>
    </row>
    <row r="520" spans="1:9" x14ac:dyDescent="0.2">
      <c r="A520" s="13" t="s">
        <v>590</v>
      </c>
      <c r="B520" s="13" t="s">
        <v>203</v>
      </c>
      <c r="C520" s="13" t="s">
        <v>404</v>
      </c>
      <c r="D520" s="13">
        <v>1</v>
      </c>
      <c r="E520" s="13">
        <v>1.03092783505155E-2</v>
      </c>
      <c r="F520" s="13">
        <v>1</v>
      </c>
      <c r="G520" s="13">
        <v>1.0869565217391301E-2</v>
      </c>
      <c r="H520" s="13">
        <v>0</v>
      </c>
      <c r="I520" s="13">
        <v>0</v>
      </c>
    </row>
    <row r="521" spans="1:9" x14ac:dyDescent="0.2">
      <c r="A521" s="13" t="s">
        <v>591</v>
      </c>
      <c r="B521" s="13" t="s">
        <v>162</v>
      </c>
      <c r="C521" s="13" t="s">
        <v>412</v>
      </c>
      <c r="D521" s="13">
        <v>26</v>
      </c>
      <c r="E521" s="13">
        <v>7.4462296302660596E-4</v>
      </c>
      <c r="F521" s="13">
        <v>26</v>
      </c>
      <c r="G521" s="13">
        <v>7.4078295059547597E-4</v>
      </c>
      <c r="H521" s="13">
        <v>0</v>
      </c>
      <c r="I521" s="13">
        <v>0</v>
      </c>
    </row>
    <row r="522" spans="1:9" x14ac:dyDescent="0.2">
      <c r="A522" s="13" t="s">
        <v>591</v>
      </c>
      <c r="B522" s="13" t="s">
        <v>162</v>
      </c>
      <c r="C522" s="13" t="s">
        <v>410</v>
      </c>
      <c r="D522" s="13">
        <v>12</v>
      </c>
      <c r="E522" s="13">
        <v>3.4367213678151E-4</v>
      </c>
      <c r="F522" s="13">
        <v>12</v>
      </c>
      <c r="G522" s="13">
        <v>3.4189982335175798E-4</v>
      </c>
      <c r="H522" s="13">
        <v>0</v>
      </c>
      <c r="I522" s="13">
        <v>0</v>
      </c>
    </row>
    <row r="523" spans="1:9" x14ac:dyDescent="0.2">
      <c r="A523" s="13" t="s">
        <v>592</v>
      </c>
      <c r="B523" s="13" t="s">
        <v>212</v>
      </c>
      <c r="C523" s="13" t="s">
        <v>406</v>
      </c>
      <c r="D523" s="13">
        <v>25</v>
      </c>
      <c r="E523" s="13">
        <v>0.16025641025640999</v>
      </c>
      <c r="F523" s="13">
        <v>25</v>
      </c>
      <c r="G523" s="13">
        <v>0.16025641025640999</v>
      </c>
      <c r="H523" s="13">
        <v>0</v>
      </c>
      <c r="I523" s="13">
        <v>0</v>
      </c>
    </row>
    <row r="524" spans="1:9" x14ac:dyDescent="0.2">
      <c r="A524" s="13" t="s">
        <v>592</v>
      </c>
      <c r="B524" s="13" t="s">
        <v>212</v>
      </c>
      <c r="C524" s="13" t="s">
        <v>407</v>
      </c>
      <c r="D524" s="13">
        <v>5</v>
      </c>
      <c r="E524" s="13">
        <v>3.2051282051282E-2</v>
      </c>
      <c r="F524" s="13">
        <v>5</v>
      </c>
      <c r="G524" s="13">
        <v>3.2051282051282E-2</v>
      </c>
      <c r="H524" s="13">
        <v>0</v>
      </c>
      <c r="I524" s="13">
        <v>0</v>
      </c>
    </row>
    <row r="525" spans="1:9" x14ac:dyDescent="0.2">
      <c r="A525" s="13" t="s">
        <v>592</v>
      </c>
      <c r="B525" s="13" t="s">
        <v>212</v>
      </c>
      <c r="C525" s="13" t="s">
        <v>411</v>
      </c>
      <c r="D525" s="13">
        <v>23</v>
      </c>
      <c r="E525" s="13">
        <v>0.147435897435897</v>
      </c>
      <c r="F525" s="13">
        <v>23</v>
      </c>
      <c r="G525" s="13">
        <v>0.147435897435897</v>
      </c>
      <c r="H525" s="13">
        <v>0</v>
      </c>
      <c r="I525" s="13">
        <v>0</v>
      </c>
    </row>
    <row r="526" spans="1:9" x14ac:dyDescent="0.2">
      <c r="A526" s="13" t="s">
        <v>593</v>
      </c>
      <c r="B526" s="13" t="s">
        <v>255</v>
      </c>
      <c r="C526" s="13" t="s">
        <v>406</v>
      </c>
      <c r="D526" s="13">
        <v>5</v>
      </c>
      <c r="E526" s="13">
        <v>4.4052863436123404E-3</v>
      </c>
      <c r="F526" s="13">
        <v>5</v>
      </c>
      <c r="G526" s="13">
        <v>4.4286979627989401E-3</v>
      </c>
      <c r="H526" s="13">
        <v>0</v>
      </c>
      <c r="I526" s="13">
        <v>0</v>
      </c>
    </row>
    <row r="527" spans="1:9" x14ac:dyDescent="0.2">
      <c r="A527" s="13" t="s">
        <v>593</v>
      </c>
      <c r="B527" s="13" t="s">
        <v>255</v>
      </c>
      <c r="C527" s="13" t="s">
        <v>412</v>
      </c>
      <c r="D527" s="13">
        <v>28</v>
      </c>
      <c r="E527" s="13">
        <v>2.4669603524229099E-2</v>
      </c>
      <c r="F527" s="13">
        <v>28</v>
      </c>
      <c r="G527" s="13">
        <v>2.4800708591673999E-2</v>
      </c>
      <c r="H527" s="13">
        <v>0</v>
      </c>
      <c r="I527" s="13">
        <v>0</v>
      </c>
    </row>
    <row r="528" spans="1:9" x14ac:dyDescent="0.2">
      <c r="A528" s="13" t="s">
        <v>594</v>
      </c>
      <c r="B528" s="13" t="s">
        <v>224</v>
      </c>
      <c r="C528" s="13" t="s">
        <v>406</v>
      </c>
      <c r="D528" s="13">
        <v>0</v>
      </c>
      <c r="E528" s="13">
        <v>0</v>
      </c>
      <c r="F528" s="13">
        <v>0</v>
      </c>
      <c r="G528" s="13">
        <v>0</v>
      </c>
      <c r="H528" s="13">
        <v>0</v>
      </c>
      <c r="I528" s="13" t="e">
        <v>#NUM!</v>
      </c>
    </row>
    <row r="529" spans="1:9" x14ac:dyDescent="0.2">
      <c r="A529" s="13" t="s">
        <v>594</v>
      </c>
      <c r="B529" s="13" t="s">
        <v>224</v>
      </c>
      <c r="C529" s="13" t="s">
        <v>409</v>
      </c>
      <c r="D529" s="13">
        <v>0</v>
      </c>
      <c r="E529" s="13">
        <v>0</v>
      </c>
      <c r="F529" s="13">
        <v>0</v>
      </c>
      <c r="G529" s="13">
        <v>0</v>
      </c>
      <c r="H529" s="13">
        <v>0</v>
      </c>
      <c r="I529" s="13" t="e">
        <v>#NUM!</v>
      </c>
    </row>
    <row r="530" spans="1:9" x14ac:dyDescent="0.2">
      <c r="A530" s="13" t="s">
        <v>594</v>
      </c>
      <c r="B530" s="13" t="s">
        <v>224</v>
      </c>
      <c r="C530" s="13" t="s">
        <v>412</v>
      </c>
      <c r="D530" s="13">
        <v>0</v>
      </c>
      <c r="E530" s="13">
        <v>0</v>
      </c>
      <c r="F530" s="13">
        <v>0</v>
      </c>
      <c r="G530" s="13">
        <v>0</v>
      </c>
      <c r="H530" s="13">
        <v>0</v>
      </c>
      <c r="I530" s="13" t="e">
        <v>#NUM!</v>
      </c>
    </row>
    <row r="531" spans="1:9" x14ac:dyDescent="0.2">
      <c r="A531" s="13" t="s">
        <v>594</v>
      </c>
      <c r="B531" s="13" t="s">
        <v>224</v>
      </c>
      <c r="C531" s="13" t="s">
        <v>405</v>
      </c>
      <c r="D531" s="13">
        <v>0</v>
      </c>
      <c r="E531" s="13">
        <v>0</v>
      </c>
      <c r="F531" s="13">
        <v>0</v>
      </c>
      <c r="G531" s="13">
        <v>0</v>
      </c>
      <c r="H531" s="13">
        <v>0</v>
      </c>
      <c r="I531" s="13" t="e">
        <v>#NUM!</v>
      </c>
    </row>
    <row r="532" spans="1:9" x14ac:dyDescent="0.2">
      <c r="A532" s="13" t="s">
        <v>594</v>
      </c>
      <c r="B532" s="13" t="s">
        <v>224</v>
      </c>
      <c r="C532" s="13" t="s">
        <v>407</v>
      </c>
      <c r="D532" s="13">
        <v>0</v>
      </c>
      <c r="E532" s="13">
        <v>0</v>
      </c>
      <c r="F532" s="13">
        <v>0</v>
      </c>
      <c r="G532" s="13">
        <v>0</v>
      </c>
      <c r="H532" s="13">
        <v>0</v>
      </c>
      <c r="I532" s="13" t="e">
        <v>#NUM!</v>
      </c>
    </row>
    <row r="533" spans="1:9" x14ac:dyDescent="0.2">
      <c r="A533" s="13" t="s">
        <v>594</v>
      </c>
      <c r="B533" s="13" t="s">
        <v>224</v>
      </c>
      <c r="C533" s="13" t="s">
        <v>410</v>
      </c>
      <c r="D533" s="13">
        <v>0</v>
      </c>
      <c r="E533" s="13">
        <v>0</v>
      </c>
      <c r="F533" s="13">
        <v>0</v>
      </c>
      <c r="G533" s="13">
        <v>0</v>
      </c>
      <c r="H533" s="13">
        <v>0</v>
      </c>
      <c r="I533" s="13" t="e">
        <v>#NUM!</v>
      </c>
    </row>
    <row r="534" spans="1:9" x14ac:dyDescent="0.2">
      <c r="A534" s="13" t="s">
        <v>594</v>
      </c>
      <c r="B534" s="13" t="s">
        <v>224</v>
      </c>
      <c r="C534" s="13" t="s">
        <v>411</v>
      </c>
      <c r="D534" s="13">
        <v>0</v>
      </c>
      <c r="E534" s="13">
        <v>0</v>
      </c>
      <c r="F534" s="13">
        <v>0</v>
      </c>
      <c r="G534" s="13">
        <v>0</v>
      </c>
      <c r="H534" s="13">
        <v>0</v>
      </c>
      <c r="I534" s="13" t="e">
        <v>#NUM!</v>
      </c>
    </row>
    <row r="535" spans="1:9" x14ac:dyDescent="0.2">
      <c r="A535" s="13" t="s">
        <v>594</v>
      </c>
      <c r="B535" s="13" t="s">
        <v>224</v>
      </c>
      <c r="C535" s="13" t="s">
        <v>404</v>
      </c>
      <c r="D535" s="13">
        <v>0</v>
      </c>
      <c r="E535" s="13">
        <v>0</v>
      </c>
      <c r="F535" s="13">
        <v>0</v>
      </c>
      <c r="G535" s="13">
        <v>0</v>
      </c>
      <c r="H535" s="13">
        <v>0</v>
      </c>
      <c r="I535" s="13" t="e">
        <v>#NUM!</v>
      </c>
    </row>
    <row r="536" spans="1:9" x14ac:dyDescent="0.2">
      <c r="A536" s="13" t="s">
        <v>594</v>
      </c>
      <c r="B536" s="13" t="s">
        <v>224</v>
      </c>
      <c r="C536" s="13" t="s">
        <v>408</v>
      </c>
      <c r="D536" s="13">
        <v>0</v>
      </c>
      <c r="E536" s="13">
        <v>0</v>
      </c>
      <c r="F536" s="13">
        <v>0</v>
      </c>
      <c r="G536" s="13">
        <v>0</v>
      </c>
      <c r="H536" s="13">
        <v>0</v>
      </c>
      <c r="I536" s="13" t="e">
        <v>#NUM!</v>
      </c>
    </row>
    <row r="537" spans="1:9" x14ac:dyDescent="0.2">
      <c r="A537" s="13" t="s">
        <v>595</v>
      </c>
      <c r="B537" s="13" t="s">
        <v>225</v>
      </c>
      <c r="C537" s="13" t="s">
        <v>409</v>
      </c>
      <c r="D537" s="13">
        <v>23</v>
      </c>
      <c r="E537" s="13">
        <v>0.181102362204724</v>
      </c>
      <c r="F537" s="13">
        <v>23</v>
      </c>
      <c r="G537" s="13">
        <v>0.182539682539683</v>
      </c>
      <c r="H537" s="13">
        <v>0</v>
      </c>
      <c r="I537" s="13">
        <v>0</v>
      </c>
    </row>
    <row r="538" spans="1:9" x14ac:dyDescent="0.2">
      <c r="A538" s="13" t="s">
        <v>595</v>
      </c>
      <c r="B538" s="13" t="s">
        <v>225</v>
      </c>
      <c r="C538" s="13" t="s">
        <v>411</v>
      </c>
      <c r="D538" s="13">
        <v>18</v>
      </c>
      <c r="E538" s="13">
        <v>0.14173228346456701</v>
      </c>
      <c r="F538" s="13">
        <v>18</v>
      </c>
      <c r="G538" s="13">
        <v>0.14285714285714299</v>
      </c>
      <c r="H538" s="13">
        <v>0</v>
      </c>
      <c r="I538" s="13">
        <v>0</v>
      </c>
    </row>
    <row r="539" spans="1:9" x14ac:dyDescent="0.2">
      <c r="A539" s="13" t="s">
        <v>596</v>
      </c>
      <c r="B539" s="13" t="s">
        <v>243</v>
      </c>
      <c r="C539" s="13" t="s">
        <v>412</v>
      </c>
      <c r="D539" s="13">
        <v>16</v>
      </c>
      <c r="E539" s="13">
        <v>2.54372019077901E-2</v>
      </c>
      <c r="F539" s="13">
        <v>16</v>
      </c>
      <c r="G539" s="13">
        <v>2.5848142164781901E-2</v>
      </c>
      <c r="H539" s="13">
        <v>0</v>
      </c>
      <c r="I539" s="13">
        <v>0</v>
      </c>
    </row>
    <row r="540" spans="1:9" x14ac:dyDescent="0.2">
      <c r="A540" s="13" t="s">
        <v>596</v>
      </c>
      <c r="B540" s="13" t="s">
        <v>243</v>
      </c>
      <c r="C540" s="13" t="s">
        <v>404</v>
      </c>
      <c r="D540" s="13">
        <v>124</v>
      </c>
      <c r="E540" s="13">
        <v>0.197138314785374</v>
      </c>
      <c r="F540" s="13">
        <v>124</v>
      </c>
      <c r="G540" s="13">
        <v>0.20032310177706</v>
      </c>
      <c r="H540" s="13">
        <v>0</v>
      </c>
      <c r="I540" s="13">
        <v>0</v>
      </c>
    </row>
    <row r="541" spans="1:9" x14ac:dyDescent="0.2">
      <c r="A541" s="13" t="s">
        <v>596</v>
      </c>
      <c r="B541" s="13" t="s">
        <v>243</v>
      </c>
      <c r="C541" s="13" t="s">
        <v>408</v>
      </c>
      <c r="D541" s="13">
        <v>3</v>
      </c>
      <c r="E541" s="13">
        <v>4.7694753577106497E-3</v>
      </c>
      <c r="F541" s="13">
        <v>3</v>
      </c>
      <c r="G541" s="13">
        <v>4.8465266558966099E-3</v>
      </c>
      <c r="H541" s="13">
        <v>0</v>
      </c>
      <c r="I541" s="13">
        <v>0</v>
      </c>
    </row>
    <row r="542" spans="1:9" x14ac:dyDescent="0.2">
      <c r="A542" s="13" t="s">
        <v>597</v>
      </c>
      <c r="B542" s="13" t="s">
        <v>251</v>
      </c>
      <c r="C542" s="13" t="s">
        <v>409</v>
      </c>
      <c r="D542" s="13">
        <v>156</v>
      </c>
      <c r="E542" s="13">
        <v>0.14168937329700301</v>
      </c>
      <c r="F542" s="13">
        <v>156</v>
      </c>
      <c r="G542" s="13">
        <v>0.14207650273224001</v>
      </c>
      <c r="H542" s="13">
        <v>0</v>
      </c>
      <c r="I542" s="13">
        <v>0</v>
      </c>
    </row>
    <row r="543" spans="1:9" x14ac:dyDescent="0.2">
      <c r="A543" s="13" t="s">
        <v>644</v>
      </c>
      <c r="B543" s="13" t="s">
        <v>183</v>
      </c>
      <c r="C543" s="13" t="s">
        <v>412</v>
      </c>
      <c r="D543" s="13">
        <v>6</v>
      </c>
      <c r="E543" s="13">
        <v>8.8652482269503501E-4</v>
      </c>
      <c r="F543" s="13">
        <v>6</v>
      </c>
      <c r="G543" s="13">
        <v>8.9982003599280104E-4</v>
      </c>
      <c r="H543" s="13">
        <v>0</v>
      </c>
      <c r="I543" s="13">
        <v>0</v>
      </c>
    </row>
    <row r="544" spans="1:9" x14ac:dyDescent="0.2">
      <c r="A544" s="13" t="s">
        <v>644</v>
      </c>
      <c r="B544" s="13" t="s">
        <v>183</v>
      </c>
      <c r="C544" s="13" t="s">
        <v>410</v>
      </c>
      <c r="D544" s="13">
        <v>9</v>
      </c>
      <c r="E544" s="13">
        <v>1.3297872340425499E-3</v>
      </c>
      <c r="F544" s="13">
        <v>9</v>
      </c>
      <c r="G544" s="13">
        <v>1.3497300539892E-3</v>
      </c>
      <c r="H544" s="13">
        <v>0</v>
      </c>
      <c r="I544" s="13">
        <v>0</v>
      </c>
    </row>
    <row r="545" spans="1:9" x14ac:dyDescent="0.2">
      <c r="A545" s="13" t="s">
        <v>598</v>
      </c>
      <c r="B545" s="13" t="s">
        <v>226</v>
      </c>
      <c r="C545" s="13" t="s">
        <v>409</v>
      </c>
      <c r="D545" s="13">
        <v>1</v>
      </c>
      <c r="E545" s="13">
        <v>7.69230769230769E-2</v>
      </c>
      <c r="F545" s="13">
        <v>1</v>
      </c>
      <c r="G545" s="13">
        <v>7.69230769230769E-2</v>
      </c>
      <c r="H545" s="13">
        <v>0</v>
      </c>
      <c r="I545" s="13">
        <v>0</v>
      </c>
    </row>
    <row r="546" spans="1:9" x14ac:dyDescent="0.2">
      <c r="A546" s="13" t="s">
        <v>598</v>
      </c>
      <c r="B546" s="13" t="s">
        <v>226</v>
      </c>
      <c r="C546" s="13" t="s">
        <v>405</v>
      </c>
      <c r="D546" s="13">
        <v>10</v>
      </c>
      <c r="E546" s="13">
        <v>0.76923076923076905</v>
      </c>
      <c r="F546" s="13">
        <v>10</v>
      </c>
      <c r="G546" s="13">
        <v>0.76923076923076905</v>
      </c>
      <c r="H546" s="13">
        <v>0</v>
      </c>
      <c r="I546" s="13">
        <v>0</v>
      </c>
    </row>
    <row r="547" spans="1:9" x14ac:dyDescent="0.2">
      <c r="A547" s="13" t="s">
        <v>598</v>
      </c>
      <c r="B547" s="13" t="s">
        <v>226</v>
      </c>
      <c r="C547" s="13" t="s">
        <v>407</v>
      </c>
      <c r="D547" s="13">
        <v>1</v>
      </c>
      <c r="E547" s="13">
        <v>7.69230769230769E-2</v>
      </c>
      <c r="F547" s="13">
        <v>1</v>
      </c>
      <c r="G547" s="13">
        <v>7.69230769230769E-2</v>
      </c>
      <c r="H547" s="13">
        <v>0</v>
      </c>
      <c r="I547" s="13">
        <v>0</v>
      </c>
    </row>
    <row r="548" spans="1:9" x14ac:dyDescent="0.2">
      <c r="A548" s="13" t="s">
        <v>598</v>
      </c>
      <c r="B548" s="13" t="s">
        <v>226</v>
      </c>
      <c r="C548" s="13" t="s">
        <v>404</v>
      </c>
      <c r="D548" s="13">
        <v>1</v>
      </c>
      <c r="E548" s="13">
        <v>7.69230769230769E-2</v>
      </c>
      <c r="F548" s="13">
        <v>1</v>
      </c>
      <c r="G548" s="13">
        <v>7.69230769230769E-2</v>
      </c>
      <c r="H548" s="13">
        <v>0</v>
      </c>
      <c r="I548" s="13">
        <v>0</v>
      </c>
    </row>
    <row r="549" spans="1:9" x14ac:dyDescent="0.2">
      <c r="A549" s="13" t="s">
        <v>599</v>
      </c>
      <c r="B549" s="13" t="s">
        <v>227</v>
      </c>
      <c r="C549" s="13" t="s">
        <v>409</v>
      </c>
      <c r="D549" s="13">
        <v>10</v>
      </c>
      <c r="E549" s="13">
        <v>6.5789473684210495E-2</v>
      </c>
      <c r="F549" s="13">
        <v>10</v>
      </c>
      <c r="G549" s="13">
        <v>6.4935064935064901E-2</v>
      </c>
      <c r="H549" s="13">
        <v>0</v>
      </c>
      <c r="I549" s="13">
        <v>0</v>
      </c>
    </row>
    <row r="550" spans="1:9" x14ac:dyDescent="0.2">
      <c r="A550" s="13" t="s">
        <v>599</v>
      </c>
      <c r="B550" s="13" t="s">
        <v>227</v>
      </c>
      <c r="C550" s="13" t="s">
        <v>407</v>
      </c>
      <c r="D550" s="13">
        <v>1</v>
      </c>
      <c r="E550" s="13">
        <v>6.5789473684210497E-3</v>
      </c>
      <c r="F550" s="13">
        <v>1</v>
      </c>
      <c r="G550" s="13">
        <v>6.4935064935064896E-3</v>
      </c>
      <c r="H550" s="13">
        <v>0</v>
      </c>
      <c r="I550" s="13">
        <v>0</v>
      </c>
    </row>
    <row r="551" spans="1:9" x14ac:dyDescent="0.2">
      <c r="A551" s="13" t="s">
        <v>599</v>
      </c>
      <c r="B551" s="13" t="s">
        <v>227</v>
      </c>
      <c r="C551" s="13" t="s">
        <v>404</v>
      </c>
      <c r="D551" s="13">
        <v>127</v>
      </c>
      <c r="E551" s="13">
        <v>0.83552631578947401</v>
      </c>
      <c r="F551" s="13">
        <v>127</v>
      </c>
      <c r="G551" s="13">
        <v>0.82467532467532501</v>
      </c>
      <c r="H551" s="13">
        <v>0</v>
      </c>
      <c r="I551" s="13">
        <v>0</v>
      </c>
    </row>
    <row r="552" spans="1:9" x14ac:dyDescent="0.2">
      <c r="A552" s="13" t="s">
        <v>600</v>
      </c>
      <c r="B552" s="13" t="s">
        <v>228</v>
      </c>
      <c r="C552" s="13" t="s">
        <v>406</v>
      </c>
      <c r="D552" s="13">
        <v>1</v>
      </c>
      <c r="E552" s="13">
        <v>2.7777777777777801E-2</v>
      </c>
      <c r="F552" s="13">
        <v>1</v>
      </c>
      <c r="G552" s="13">
        <v>4.1666666666666699E-2</v>
      </c>
      <c r="H552" s="13">
        <v>0</v>
      </c>
      <c r="I552" s="13">
        <v>0</v>
      </c>
    </row>
    <row r="553" spans="1:9" x14ac:dyDescent="0.2">
      <c r="A553" s="13" t="s">
        <v>600</v>
      </c>
      <c r="B553" s="13" t="s">
        <v>228</v>
      </c>
      <c r="C553" s="13" t="s">
        <v>409</v>
      </c>
      <c r="D553" s="13">
        <v>8</v>
      </c>
      <c r="E553" s="13">
        <v>0.22222222222222199</v>
      </c>
      <c r="F553" s="13">
        <v>8</v>
      </c>
      <c r="G553" s="13">
        <v>0.33333333333333298</v>
      </c>
      <c r="H553" s="13">
        <v>0</v>
      </c>
      <c r="I553" s="13">
        <v>0</v>
      </c>
    </row>
    <row r="554" spans="1:9" x14ac:dyDescent="0.2">
      <c r="A554" s="13" t="s">
        <v>601</v>
      </c>
      <c r="B554" s="13" t="s">
        <v>158</v>
      </c>
      <c r="C554" s="13" t="s">
        <v>410</v>
      </c>
      <c r="D554" s="13">
        <v>4</v>
      </c>
      <c r="E554" s="13">
        <v>1.83427339845004E-4</v>
      </c>
      <c r="F554" s="13">
        <v>4</v>
      </c>
      <c r="G554" s="13">
        <v>1.8578727357176E-4</v>
      </c>
      <c r="H554" s="13">
        <v>0</v>
      </c>
      <c r="I554" s="13">
        <v>0</v>
      </c>
    </row>
    <row r="555" spans="1:9" x14ac:dyDescent="0.2">
      <c r="A555" s="13" t="s">
        <v>602</v>
      </c>
      <c r="B555" s="13" t="s">
        <v>256</v>
      </c>
      <c r="C555" s="13" t="s">
        <v>406</v>
      </c>
      <c r="D555" s="13">
        <v>13</v>
      </c>
      <c r="E555" s="13">
        <v>2.3381294964028802E-2</v>
      </c>
      <c r="F555" s="13">
        <v>13</v>
      </c>
      <c r="G555" s="13">
        <v>2.3636363636363601E-2</v>
      </c>
      <c r="H555" s="13">
        <v>0</v>
      </c>
      <c r="I555" s="13">
        <v>0</v>
      </c>
    </row>
    <row r="556" spans="1:9" x14ac:dyDescent="0.2">
      <c r="A556" s="13" t="s">
        <v>602</v>
      </c>
      <c r="B556" s="13" t="s">
        <v>256</v>
      </c>
      <c r="C556" s="13" t="s">
        <v>412</v>
      </c>
      <c r="D556" s="13">
        <v>2</v>
      </c>
      <c r="E556" s="13">
        <v>3.5971223021582701E-3</v>
      </c>
      <c r="F556" s="13">
        <v>2</v>
      </c>
      <c r="G556" s="13">
        <v>3.6363636363636398E-3</v>
      </c>
      <c r="H556" s="13">
        <v>0</v>
      </c>
      <c r="I556" s="13">
        <v>0</v>
      </c>
    </row>
    <row r="557" spans="1:9" x14ac:dyDescent="0.2">
      <c r="A557" s="13" t="s">
        <v>602</v>
      </c>
      <c r="B557" s="13" t="s">
        <v>256</v>
      </c>
      <c r="C557" s="13" t="s">
        <v>411</v>
      </c>
      <c r="D557" s="13">
        <v>27</v>
      </c>
      <c r="E557" s="13">
        <v>4.8561151079136701E-2</v>
      </c>
      <c r="F557" s="13">
        <v>27</v>
      </c>
      <c r="G557" s="13">
        <v>4.9090909090909102E-2</v>
      </c>
      <c r="H557" s="13">
        <v>0</v>
      </c>
      <c r="I557" s="13">
        <v>0</v>
      </c>
    </row>
    <row r="558" spans="1:9" x14ac:dyDescent="0.2">
      <c r="A558" s="13" t="s">
        <v>603</v>
      </c>
      <c r="B558" s="13" t="s">
        <v>208</v>
      </c>
      <c r="C558" s="13" t="s">
        <v>407</v>
      </c>
      <c r="D558" s="13">
        <v>9</v>
      </c>
      <c r="E558" s="13">
        <v>1.5817223198594001E-2</v>
      </c>
      <c r="F558" s="13">
        <v>9</v>
      </c>
      <c r="G558" s="13">
        <v>1.6513761467889899E-2</v>
      </c>
      <c r="H558" s="13">
        <v>0</v>
      </c>
      <c r="I558" s="13">
        <v>0</v>
      </c>
    </row>
    <row r="559" spans="1:9" x14ac:dyDescent="0.2">
      <c r="A559" s="13" t="s">
        <v>603</v>
      </c>
      <c r="B559" s="13" t="s">
        <v>208</v>
      </c>
      <c r="C559" s="13" t="s">
        <v>410</v>
      </c>
      <c r="D559" s="13">
        <v>21</v>
      </c>
      <c r="E559" s="13">
        <v>3.6906854130052701E-2</v>
      </c>
      <c r="F559" s="13">
        <v>21</v>
      </c>
      <c r="G559" s="13">
        <v>3.8532110091743101E-2</v>
      </c>
      <c r="H559" s="13">
        <v>0</v>
      </c>
      <c r="I559" s="13">
        <v>0</v>
      </c>
    </row>
    <row r="560" spans="1:9" x14ac:dyDescent="0.2">
      <c r="A560" s="13" t="s">
        <v>604</v>
      </c>
      <c r="B560" s="13" t="s">
        <v>173</v>
      </c>
      <c r="C560" s="13" t="s">
        <v>408</v>
      </c>
      <c r="D560" s="13">
        <v>84</v>
      </c>
      <c r="E560" s="13">
        <v>1.7774016081252599E-2</v>
      </c>
      <c r="F560" s="13">
        <v>84</v>
      </c>
      <c r="G560" s="13">
        <v>1.78041543026706E-2</v>
      </c>
      <c r="H560" s="13">
        <v>0</v>
      </c>
      <c r="I560" s="13">
        <v>0</v>
      </c>
    </row>
    <row r="561" spans="1:9" x14ac:dyDescent="0.2">
      <c r="A561" s="13" t="s">
        <v>606</v>
      </c>
      <c r="B561" s="13" t="s">
        <v>229</v>
      </c>
      <c r="C561" s="13" t="s">
        <v>406</v>
      </c>
      <c r="D561" s="13">
        <v>2</v>
      </c>
      <c r="E561" s="13">
        <v>1.5503875968992199E-2</v>
      </c>
      <c r="F561" s="13">
        <v>2</v>
      </c>
      <c r="G561" s="13">
        <v>1.5384615384615399E-2</v>
      </c>
      <c r="H561" s="13">
        <v>0</v>
      </c>
      <c r="I561" s="13">
        <v>0</v>
      </c>
    </row>
    <row r="562" spans="1:9" x14ac:dyDescent="0.2">
      <c r="A562" s="13" t="s">
        <v>606</v>
      </c>
      <c r="B562" s="13" t="s">
        <v>229</v>
      </c>
      <c r="C562" s="13" t="s">
        <v>407</v>
      </c>
      <c r="D562" s="13">
        <v>6</v>
      </c>
      <c r="E562" s="13">
        <v>4.6511627906976702E-2</v>
      </c>
      <c r="F562" s="13">
        <v>6</v>
      </c>
      <c r="G562" s="13">
        <v>4.6153846153846198E-2</v>
      </c>
      <c r="H562" s="13">
        <v>0</v>
      </c>
      <c r="I562" s="13">
        <v>0</v>
      </c>
    </row>
    <row r="563" spans="1:9" x14ac:dyDescent="0.2">
      <c r="A563" s="13" t="s">
        <v>606</v>
      </c>
      <c r="B563" s="13" t="s">
        <v>229</v>
      </c>
      <c r="C563" s="13" t="s">
        <v>411</v>
      </c>
      <c r="D563" s="13">
        <v>31</v>
      </c>
      <c r="E563" s="13">
        <v>0.24031007751937999</v>
      </c>
      <c r="F563" s="13">
        <v>31</v>
      </c>
      <c r="G563" s="13">
        <v>0.238461538461538</v>
      </c>
      <c r="H563" s="13">
        <v>0</v>
      </c>
      <c r="I563" s="13">
        <v>0</v>
      </c>
    </row>
    <row r="564" spans="1:9" x14ac:dyDescent="0.2">
      <c r="A564" s="13" t="s">
        <v>607</v>
      </c>
      <c r="B564" s="13" t="s">
        <v>230</v>
      </c>
      <c r="C564" s="13" t="s">
        <v>406</v>
      </c>
      <c r="D564" s="13">
        <v>6</v>
      </c>
      <c r="E564" s="13">
        <v>0.5</v>
      </c>
      <c r="F564" s="13">
        <v>6</v>
      </c>
      <c r="G564" s="13">
        <v>0.5</v>
      </c>
      <c r="H564" s="13">
        <v>0</v>
      </c>
      <c r="I564" s="13">
        <v>0</v>
      </c>
    </row>
    <row r="565" spans="1:9" x14ac:dyDescent="0.2">
      <c r="A565" s="13" t="s">
        <v>607</v>
      </c>
      <c r="B565" s="13" t="s">
        <v>230</v>
      </c>
      <c r="C565" s="13" t="s">
        <v>409</v>
      </c>
      <c r="D565" s="13">
        <v>3</v>
      </c>
      <c r="E565" s="13">
        <v>0.25</v>
      </c>
      <c r="F565" s="13">
        <v>3</v>
      </c>
      <c r="G565" s="13">
        <v>0.25</v>
      </c>
      <c r="H565" s="13">
        <v>0</v>
      </c>
      <c r="I565" s="13">
        <v>0</v>
      </c>
    </row>
    <row r="566" spans="1:9" x14ac:dyDescent="0.2">
      <c r="A566" s="13" t="s">
        <v>607</v>
      </c>
      <c r="B566" s="13" t="s">
        <v>230</v>
      </c>
      <c r="C566" s="13" t="s">
        <v>405</v>
      </c>
      <c r="D566" s="13">
        <v>1</v>
      </c>
      <c r="E566" s="13">
        <v>8.3333333333333301E-2</v>
      </c>
      <c r="F566" s="13">
        <v>1</v>
      </c>
      <c r="G566" s="13">
        <v>8.3333333333333301E-2</v>
      </c>
      <c r="H566" s="13">
        <v>0</v>
      </c>
      <c r="I566" s="13">
        <v>0</v>
      </c>
    </row>
    <row r="567" spans="1:9" x14ac:dyDescent="0.2">
      <c r="A567" s="13" t="s">
        <v>607</v>
      </c>
      <c r="B567" s="13" t="s">
        <v>230</v>
      </c>
      <c r="C567" s="13" t="s">
        <v>407</v>
      </c>
      <c r="D567" s="13">
        <v>1</v>
      </c>
      <c r="E567" s="13">
        <v>8.3333333333333301E-2</v>
      </c>
      <c r="F567" s="13">
        <v>1</v>
      </c>
      <c r="G567" s="13">
        <v>8.3333333333333301E-2</v>
      </c>
      <c r="H567" s="13">
        <v>0</v>
      </c>
      <c r="I567" s="13">
        <v>0</v>
      </c>
    </row>
    <row r="568" spans="1:9" x14ac:dyDescent="0.2">
      <c r="A568" s="13" t="s">
        <v>607</v>
      </c>
      <c r="B568" s="13" t="s">
        <v>230</v>
      </c>
      <c r="C568" s="13" t="s">
        <v>411</v>
      </c>
      <c r="D568" s="13">
        <v>1</v>
      </c>
      <c r="E568" s="13">
        <v>8.3333333333333301E-2</v>
      </c>
      <c r="F568" s="13">
        <v>1</v>
      </c>
      <c r="G568" s="13">
        <v>8.3333333333333301E-2</v>
      </c>
      <c r="H568" s="13">
        <v>0</v>
      </c>
      <c r="I568" s="13">
        <v>0</v>
      </c>
    </row>
    <row r="569" spans="1:9" x14ac:dyDescent="0.2">
      <c r="A569" s="13" t="s">
        <v>650</v>
      </c>
      <c r="B569" s="13" t="s">
        <v>252</v>
      </c>
      <c r="C569" s="13" t="s">
        <v>405</v>
      </c>
      <c r="D569" s="13">
        <v>4</v>
      </c>
      <c r="E569" s="13">
        <v>1.86915887850467E-2</v>
      </c>
      <c r="F569" s="13">
        <v>4</v>
      </c>
      <c r="G569" s="13">
        <v>1.9801980198019799E-2</v>
      </c>
      <c r="H569" s="13">
        <v>0</v>
      </c>
      <c r="I569" s="13">
        <v>0</v>
      </c>
    </row>
    <row r="570" spans="1:9" x14ac:dyDescent="0.2">
      <c r="A570" s="13" t="s">
        <v>650</v>
      </c>
      <c r="B570" s="13" t="s">
        <v>252</v>
      </c>
      <c r="C570" s="13" t="s">
        <v>404</v>
      </c>
      <c r="D570" s="13">
        <v>1</v>
      </c>
      <c r="E570" s="13">
        <v>4.6728971962616802E-3</v>
      </c>
      <c r="F570" s="13">
        <v>1</v>
      </c>
      <c r="G570" s="13">
        <v>4.9504950495049497E-3</v>
      </c>
      <c r="H570" s="13">
        <v>0</v>
      </c>
      <c r="I570" s="13">
        <v>0</v>
      </c>
    </row>
    <row r="571" spans="1:9" x14ac:dyDescent="0.2">
      <c r="A571" s="13" t="s">
        <v>608</v>
      </c>
      <c r="B571" s="13" t="s">
        <v>167</v>
      </c>
      <c r="C571" s="13" t="s">
        <v>406</v>
      </c>
      <c r="D571" s="13">
        <v>165</v>
      </c>
      <c r="E571" s="13">
        <v>2.65717598557073E-3</v>
      </c>
      <c r="F571" s="13">
        <v>165</v>
      </c>
      <c r="G571" s="13">
        <v>2.6825342632785399E-3</v>
      </c>
      <c r="H571" s="13">
        <v>0</v>
      </c>
      <c r="I571" s="13">
        <v>0</v>
      </c>
    </row>
    <row r="572" spans="1:9" x14ac:dyDescent="0.2">
      <c r="A572" s="13" t="s">
        <v>608</v>
      </c>
      <c r="B572" s="13" t="s">
        <v>167</v>
      </c>
      <c r="C572" s="13" t="s">
        <v>412</v>
      </c>
      <c r="D572" s="13">
        <v>12</v>
      </c>
      <c r="E572" s="13">
        <v>1.9324916258696201E-4</v>
      </c>
      <c r="F572" s="13">
        <v>12</v>
      </c>
      <c r="G572" s="13">
        <v>1.9509340096571199E-4</v>
      </c>
      <c r="H572" s="13">
        <v>0</v>
      </c>
      <c r="I572" s="13">
        <v>0</v>
      </c>
    </row>
    <row r="573" spans="1:9" x14ac:dyDescent="0.2">
      <c r="A573" s="13" t="s">
        <v>609</v>
      </c>
      <c r="B573" s="13" t="s">
        <v>231</v>
      </c>
      <c r="C573" s="13" t="s">
        <v>406</v>
      </c>
      <c r="D573" s="13">
        <v>6</v>
      </c>
      <c r="E573" s="13">
        <v>0.125</v>
      </c>
      <c r="F573" s="13">
        <v>6</v>
      </c>
      <c r="G573" s="13">
        <v>0.122448979591837</v>
      </c>
      <c r="H573" s="13">
        <v>0</v>
      </c>
      <c r="I573" s="13">
        <v>0</v>
      </c>
    </row>
    <row r="574" spans="1:9" x14ac:dyDescent="0.2">
      <c r="A574" s="13" t="s">
        <v>609</v>
      </c>
      <c r="B574" s="13" t="s">
        <v>231</v>
      </c>
      <c r="C574" s="13" t="s">
        <v>409</v>
      </c>
      <c r="D574" s="13">
        <v>7</v>
      </c>
      <c r="E574" s="13">
        <v>0.14583333333333301</v>
      </c>
      <c r="F574" s="13">
        <v>7</v>
      </c>
      <c r="G574" s="13">
        <v>0.14285714285714299</v>
      </c>
      <c r="H574" s="13">
        <v>0</v>
      </c>
      <c r="I574" s="13">
        <v>0</v>
      </c>
    </row>
    <row r="575" spans="1:9" x14ac:dyDescent="0.2">
      <c r="A575" s="13" t="s">
        <v>609</v>
      </c>
      <c r="B575" s="13" t="s">
        <v>231</v>
      </c>
      <c r="C575" s="13" t="s">
        <v>407</v>
      </c>
      <c r="D575" s="13">
        <v>7</v>
      </c>
      <c r="E575" s="13">
        <v>0.14583333333333301</v>
      </c>
      <c r="F575" s="13">
        <v>7</v>
      </c>
      <c r="G575" s="13">
        <v>0.14285714285714299</v>
      </c>
      <c r="H575" s="13">
        <v>0</v>
      </c>
      <c r="I575" s="13">
        <v>0</v>
      </c>
    </row>
    <row r="576" spans="1:9" x14ac:dyDescent="0.2">
      <c r="A576" s="13" t="s">
        <v>609</v>
      </c>
      <c r="B576" s="13" t="s">
        <v>231</v>
      </c>
      <c r="C576" s="13" t="s">
        <v>410</v>
      </c>
      <c r="D576" s="13">
        <v>6</v>
      </c>
      <c r="E576" s="13">
        <v>0.125</v>
      </c>
      <c r="F576" s="13">
        <v>6</v>
      </c>
      <c r="G576" s="13">
        <v>0.122448979591837</v>
      </c>
      <c r="H576" s="13">
        <v>0</v>
      </c>
      <c r="I576" s="13">
        <v>0</v>
      </c>
    </row>
    <row r="577" spans="1:9" x14ac:dyDescent="0.2">
      <c r="A577" s="13" t="s">
        <v>609</v>
      </c>
      <c r="B577" s="13" t="s">
        <v>231</v>
      </c>
      <c r="C577" s="13" t="s">
        <v>411</v>
      </c>
      <c r="D577" s="13">
        <v>6</v>
      </c>
      <c r="E577" s="13">
        <v>0.125</v>
      </c>
      <c r="F577" s="13">
        <v>6</v>
      </c>
      <c r="G577" s="13">
        <v>0.122448979591837</v>
      </c>
      <c r="H577" s="13">
        <v>0</v>
      </c>
      <c r="I577" s="13">
        <v>0</v>
      </c>
    </row>
    <row r="578" spans="1:9" x14ac:dyDescent="0.2">
      <c r="A578" s="13" t="s">
        <v>610</v>
      </c>
      <c r="B578" s="13" t="s">
        <v>242</v>
      </c>
      <c r="C578" s="13" t="s">
        <v>406</v>
      </c>
      <c r="D578" s="13">
        <v>2</v>
      </c>
      <c r="E578" s="13">
        <v>2.8169014084507001E-2</v>
      </c>
      <c r="F578" s="13">
        <v>2</v>
      </c>
      <c r="G578" s="13">
        <v>2.7397260273972601E-2</v>
      </c>
      <c r="H578" s="13">
        <v>0</v>
      </c>
      <c r="I578" s="13">
        <v>0</v>
      </c>
    </row>
    <row r="579" spans="1:9" x14ac:dyDescent="0.2">
      <c r="A579" s="13" t="s">
        <v>610</v>
      </c>
      <c r="B579" s="13" t="s">
        <v>242</v>
      </c>
      <c r="C579" s="13" t="s">
        <v>407</v>
      </c>
      <c r="D579" s="13">
        <v>29</v>
      </c>
      <c r="E579" s="13">
        <v>0.40845070422535201</v>
      </c>
      <c r="F579" s="13">
        <v>29</v>
      </c>
      <c r="G579" s="13">
        <v>0.397260273972603</v>
      </c>
      <c r="H579" s="13">
        <v>0</v>
      </c>
      <c r="I579" s="13">
        <v>0</v>
      </c>
    </row>
    <row r="580" spans="1:9" x14ac:dyDescent="0.2">
      <c r="A580" s="13" t="s">
        <v>610</v>
      </c>
      <c r="B580" s="13" t="s">
        <v>242</v>
      </c>
      <c r="C580" s="13" t="s">
        <v>411</v>
      </c>
      <c r="D580" s="13">
        <v>15</v>
      </c>
      <c r="E580" s="13">
        <v>0.21126760563380301</v>
      </c>
      <c r="F580" s="13">
        <v>15</v>
      </c>
      <c r="G580" s="13">
        <v>0.20547945205479501</v>
      </c>
      <c r="H580" s="13">
        <v>0</v>
      </c>
      <c r="I580" s="13">
        <v>0</v>
      </c>
    </row>
    <row r="581" spans="1:9" x14ac:dyDescent="0.2">
      <c r="A581" s="13" t="s">
        <v>610</v>
      </c>
      <c r="B581" s="13" t="s">
        <v>242</v>
      </c>
      <c r="C581" s="13" t="s">
        <v>404</v>
      </c>
      <c r="D581" s="13">
        <v>2</v>
      </c>
      <c r="E581" s="13">
        <v>2.8169014084507001E-2</v>
      </c>
      <c r="F581" s="13">
        <v>2</v>
      </c>
      <c r="G581" s="13">
        <v>2.7397260273972601E-2</v>
      </c>
      <c r="H581" s="13">
        <v>0</v>
      </c>
      <c r="I581" s="13">
        <v>0</v>
      </c>
    </row>
    <row r="582" spans="1:9" x14ac:dyDescent="0.2">
      <c r="A582" s="13" t="s">
        <v>611</v>
      </c>
      <c r="B582" s="13" t="s">
        <v>193</v>
      </c>
      <c r="C582" s="13" t="s">
        <v>410</v>
      </c>
      <c r="D582" s="13">
        <v>5</v>
      </c>
      <c r="E582" s="13">
        <v>3.1553704404897103E-4</v>
      </c>
      <c r="F582" s="13">
        <v>5</v>
      </c>
      <c r="G582" s="13">
        <v>3.1619553531904101E-4</v>
      </c>
      <c r="H582" s="13">
        <v>0</v>
      </c>
      <c r="I582" s="13">
        <v>0</v>
      </c>
    </row>
    <row r="583" spans="1:9" x14ac:dyDescent="0.2">
      <c r="A583" s="13" t="s">
        <v>612</v>
      </c>
      <c r="B583" s="13" t="s">
        <v>232</v>
      </c>
      <c r="C583" s="13" t="s">
        <v>405</v>
      </c>
      <c r="D583" s="13">
        <v>26</v>
      </c>
      <c r="E583" s="13">
        <v>2.8291621327529898E-2</v>
      </c>
      <c r="F583" s="13">
        <v>26</v>
      </c>
      <c r="G583" s="13">
        <v>2.7282266526757599E-2</v>
      </c>
      <c r="H583" s="13">
        <v>0</v>
      </c>
      <c r="I583" s="13">
        <v>0</v>
      </c>
    </row>
    <row r="584" spans="1:9" x14ac:dyDescent="0.2">
      <c r="A584" s="13" t="s">
        <v>612</v>
      </c>
      <c r="B584" s="13" t="s">
        <v>232</v>
      </c>
      <c r="C584" s="13" t="s">
        <v>411</v>
      </c>
      <c r="D584" s="13">
        <v>38</v>
      </c>
      <c r="E584" s="13">
        <v>4.1349292709466801E-2</v>
      </c>
      <c r="F584" s="13">
        <v>38</v>
      </c>
      <c r="G584" s="13">
        <v>3.9874081846799601E-2</v>
      </c>
      <c r="H584" s="13">
        <v>0</v>
      </c>
      <c r="I584" s="13">
        <v>0</v>
      </c>
    </row>
    <row r="585" spans="1:9" x14ac:dyDescent="0.2">
      <c r="A585" s="13" t="s">
        <v>613</v>
      </c>
      <c r="B585" s="13" t="s">
        <v>233</v>
      </c>
      <c r="C585" s="13" t="s">
        <v>406</v>
      </c>
      <c r="D585" s="13">
        <v>3</v>
      </c>
      <c r="E585" s="13">
        <v>0.10344827586206901</v>
      </c>
      <c r="F585" s="13">
        <v>3</v>
      </c>
      <c r="G585" s="13">
        <v>0.10344827586206901</v>
      </c>
      <c r="H585" s="13">
        <v>0</v>
      </c>
      <c r="I585" s="13">
        <v>0</v>
      </c>
    </row>
    <row r="586" spans="1:9" x14ac:dyDescent="0.2">
      <c r="A586" s="13" t="s">
        <v>613</v>
      </c>
      <c r="B586" s="13" t="s">
        <v>233</v>
      </c>
      <c r="C586" s="13" t="s">
        <v>409</v>
      </c>
      <c r="D586" s="13">
        <v>15</v>
      </c>
      <c r="E586" s="13">
        <v>0.51724137931034497</v>
      </c>
      <c r="F586" s="13">
        <v>15</v>
      </c>
      <c r="G586" s="13">
        <v>0.51724137931034497</v>
      </c>
      <c r="H586" s="13">
        <v>0</v>
      </c>
      <c r="I586" s="13">
        <v>0</v>
      </c>
    </row>
    <row r="587" spans="1:9" x14ac:dyDescent="0.2">
      <c r="A587" s="13" t="s">
        <v>613</v>
      </c>
      <c r="B587" s="13" t="s">
        <v>233</v>
      </c>
      <c r="C587" s="13" t="s">
        <v>407</v>
      </c>
      <c r="D587" s="13">
        <v>7</v>
      </c>
      <c r="E587" s="13">
        <v>0.24137931034482801</v>
      </c>
      <c r="F587" s="13">
        <v>7</v>
      </c>
      <c r="G587" s="13">
        <v>0.24137931034482801</v>
      </c>
      <c r="H587" s="13">
        <v>0</v>
      </c>
      <c r="I587" s="13">
        <v>0</v>
      </c>
    </row>
    <row r="588" spans="1:9" x14ac:dyDescent="0.2">
      <c r="A588" s="13" t="s">
        <v>613</v>
      </c>
      <c r="B588" s="13" t="s">
        <v>233</v>
      </c>
      <c r="C588" s="13" t="s">
        <v>411</v>
      </c>
      <c r="D588" s="13">
        <v>4</v>
      </c>
      <c r="E588" s="13">
        <v>0.13793103448275901</v>
      </c>
      <c r="F588" s="13">
        <v>4</v>
      </c>
      <c r="G588" s="13">
        <v>0.13793103448275901</v>
      </c>
      <c r="H588" s="13">
        <v>0</v>
      </c>
      <c r="I588" s="13">
        <v>0</v>
      </c>
    </row>
    <row r="589" spans="1:9" x14ac:dyDescent="0.2">
      <c r="A589" s="13" t="s">
        <v>614</v>
      </c>
      <c r="B589" s="13" t="s">
        <v>218</v>
      </c>
      <c r="C589" s="13" t="s">
        <v>409</v>
      </c>
      <c r="D589" s="13">
        <v>11</v>
      </c>
      <c r="E589" s="13">
        <v>0.104761904761905</v>
      </c>
      <c r="F589" s="13">
        <v>11</v>
      </c>
      <c r="G589" s="13">
        <v>0.10784313725490199</v>
      </c>
      <c r="H589" s="13">
        <v>0</v>
      </c>
      <c r="I589" s="13">
        <v>0</v>
      </c>
    </row>
    <row r="590" spans="1:9" x14ac:dyDescent="0.2">
      <c r="A590" s="13" t="s">
        <v>614</v>
      </c>
      <c r="B590" s="13" t="s">
        <v>218</v>
      </c>
      <c r="C590" s="13" t="s">
        <v>407</v>
      </c>
      <c r="D590" s="13">
        <v>4</v>
      </c>
      <c r="E590" s="13">
        <v>3.8095238095238099E-2</v>
      </c>
      <c r="F590" s="13">
        <v>4</v>
      </c>
      <c r="G590" s="13">
        <v>3.9215686274509803E-2</v>
      </c>
      <c r="H590" s="13">
        <v>0</v>
      </c>
      <c r="I590" s="13">
        <v>0</v>
      </c>
    </row>
    <row r="591" spans="1:9" x14ac:dyDescent="0.2">
      <c r="A591" s="13" t="s">
        <v>614</v>
      </c>
      <c r="B591" s="13" t="s">
        <v>218</v>
      </c>
      <c r="C591" s="13" t="s">
        <v>411</v>
      </c>
      <c r="D591" s="13">
        <v>1</v>
      </c>
      <c r="E591" s="13">
        <v>9.5238095238095195E-3</v>
      </c>
      <c r="F591" s="13">
        <v>1</v>
      </c>
      <c r="G591" s="13">
        <v>9.8039215686274508E-3</v>
      </c>
      <c r="H591" s="13">
        <v>0</v>
      </c>
      <c r="I591" s="13">
        <v>0</v>
      </c>
    </row>
    <row r="592" spans="1:9" x14ac:dyDescent="0.2">
      <c r="A592" s="13" t="s">
        <v>614</v>
      </c>
      <c r="B592" s="13" t="s">
        <v>218</v>
      </c>
      <c r="C592" s="13" t="s">
        <v>404</v>
      </c>
      <c r="D592" s="13">
        <v>1</v>
      </c>
      <c r="E592" s="13">
        <v>9.5238095238095195E-3</v>
      </c>
      <c r="F592" s="13">
        <v>1</v>
      </c>
      <c r="G592" s="13">
        <v>9.8039215686274508E-3</v>
      </c>
      <c r="H592" s="13">
        <v>0</v>
      </c>
      <c r="I592" s="13">
        <v>0</v>
      </c>
    </row>
    <row r="593" spans="1:9" x14ac:dyDescent="0.2">
      <c r="A593" s="13" t="s">
        <v>614</v>
      </c>
      <c r="B593" s="13" t="s">
        <v>218</v>
      </c>
      <c r="C593" s="13" t="s">
        <v>408</v>
      </c>
      <c r="D593" s="13">
        <v>8</v>
      </c>
      <c r="E593" s="13">
        <v>7.6190476190476197E-2</v>
      </c>
      <c r="F593" s="13">
        <v>8</v>
      </c>
      <c r="G593" s="13">
        <v>7.8431372549019607E-2</v>
      </c>
      <c r="H593" s="13">
        <v>0</v>
      </c>
      <c r="I593" s="13">
        <v>0</v>
      </c>
    </row>
    <row r="594" spans="1:9" x14ac:dyDescent="0.2">
      <c r="A594" s="13" t="s">
        <v>615</v>
      </c>
      <c r="B594" s="13" t="s">
        <v>191</v>
      </c>
      <c r="C594" s="13" t="s">
        <v>412</v>
      </c>
      <c r="D594" s="13">
        <v>10</v>
      </c>
      <c r="E594" s="13">
        <v>8.5397096498719006E-3</v>
      </c>
      <c r="F594" s="13">
        <v>10</v>
      </c>
      <c r="G594" s="13">
        <v>8.6580086580086597E-3</v>
      </c>
      <c r="H594" s="13">
        <v>0</v>
      </c>
      <c r="I594" s="13">
        <v>0</v>
      </c>
    </row>
    <row r="595" spans="1:9" x14ac:dyDescent="0.2">
      <c r="A595" s="13" t="s">
        <v>616</v>
      </c>
      <c r="B595" s="13" t="s">
        <v>192</v>
      </c>
      <c r="C595" s="13" t="s">
        <v>410</v>
      </c>
      <c r="D595" s="13">
        <v>1</v>
      </c>
      <c r="E595" s="13">
        <v>2.4770869457518E-4</v>
      </c>
      <c r="F595" s="13">
        <v>1</v>
      </c>
      <c r="G595" s="13">
        <v>2.4826216484607702E-4</v>
      </c>
      <c r="H595" s="13">
        <v>0</v>
      </c>
      <c r="I595" s="13">
        <v>0</v>
      </c>
    </row>
    <row r="596" spans="1:9" x14ac:dyDescent="0.2">
      <c r="A596" s="13" t="s">
        <v>617</v>
      </c>
      <c r="B596" s="13" t="s">
        <v>249</v>
      </c>
      <c r="C596" s="13" t="s">
        <v>411</v>
      </c>
      <c r="D596" s="13">
        <v>34</v>
      </c>
      <c r="E596" s="13">
        <v>1.24542124542125E-2</v>
      </c>
      <c r="F596" s="13">
        <v>34</v>
      </c>
      <c r="G596" s="13">
        <v>1.3364779874213801E-2</v>
      </c>
      <c r="H596" s="13">
        <v>0</v>
      </c>
      <c r="I596" s="13">
        <v>0</v>
      </c>
    </row>
    <row r="597" spans="1:9" x14ac:dyDescent="0.2">
      <c r="A597" s="13" t="s">
        <v>617</v>
      </c>
      <c r="B597" s="13" t="s">
        <v>249</v>
      </c>
      <c r="C597" s="13" t="s">
        <v>408</v>
      </c>
      <c r="D597" s="13">
        <v>83</v>
      </c>
      <c r="E597" s="13">
        <v>3.0402930402930399E-2</v>
      </c>
      <c r="F597" s="13">
        <v>83</v>
      </c>
      <c r="G597" s="13">
        <v>3.2625786163521998E-2</v>
      </c>
      <c r="H597" s="13">
        <v>0</v>
      </c>
      <c r="I597" s="13">
        <v>0</v>
      </c>
    </row>
    <row r="598" spans="1:9" x14ac:dyDescent="0.2">
      <c r="A598" s="13" t="s">
        <v>618</v>
      </c>
      <c r="B598" s="13" t="s">
        <v>194</v>
      </c>
      <c r="C598" s="13" t="s">
        <v>409</v>
      </c>
      <c r="D598" s="13">
        <v>11</v>
      </c>
      <c r="E598" s="13">
        <v>6.4327485380116997E-2</v>
      </c>
      <c r="F598" s="13">
        <v>11</v>
      </c>
      <c r="G598" s="13">
        <v>7.2847682119205295E-2</v>
      </c>
      <c r="H598" s="13">
        <v>0</v>
      </c>
      <c r="I598" s="13">
        <v>0</v>
      </c>
    </row>
    <row r="599" spans="1:9" x14ac:dyDescent="0.2">
      <c r="A599" s="13" t="s">
        <v>619</v>
      </c>
      <c r="B599" s="13" t="s">
        <v>234</v>
      </c>
      <c r="C599" s="13" t="s">
        <v>404</v>
      </c>
      <c r="D599" s="13">
        <v>1</v>
      </c>
      <c r="E599" s="13">
        <v>1</v>
      </c>
      <c r="F599" s="13">
        <v>1</v>
      </c>
      <c r="G599" s="13">
        <v>1</v>
      </c>
      <c r="H599" s="13">
        <v>0</v>
      </c>
      <c r="I599" s="13">
        <v>0</v>
      </c>
    </row>
    <row r="600" spans="1:9" x14ac:dyDescent="0.2">
      <c r="A600" s="13" t="s">
        <v>620</v>
      </c>
      <c r="B600" s="13" t="s">
        <v>175</v>
      </c>
      <c r="C600" s="13" t="s">
        <v>407</v>
      </c>
      <c r="D600" s="13">
        <v>450</v>
      </c>
      <c r="E600" s="13">
        <v>8.3612040133779306E-2</v>
      </c>
      <c r="F600" s="13">
        <v>450</v>
      </c>
      <c r="G600" s="13">
        <v>8.4857627757872894E-2</v>
      </c>
      <c r="H600" s="13">
        <v>0</v>
      </c>
      <c r="I600" s="13">
        <v>0</v>
      </c>
    </row>
    <row r="601" spans="1:9" x14ac:dyDescent="0.2">
      <c r="A601" s="13" t="s">
        <v>620</v>
      </c>
      <c r="B601" s="13" t="s">
        <v>175</v>
      </c>
      <c r="C601" s="13" t="s">
        <v>410</v>
      </c>
      <c r="D601" s="13">
        <v>25</v>
      </c>
      <c r="E601" s="13">
        <v>4.6451133407655098E-3</v>
      </c>
      <c r="F601" s="13">
        <v>25</v>
      </c>
      <c r="G601" s="13">
        <v>4.7143126532151599E-3</v>
      </c>
      <c r="H601" s="13">
        <v>0</v>
      </c>
      <c r="I601" s="13">
        <v>0</v>
      </c>
    </row>
    <row r="602" spans="1:9" x14ac:dyDescent="0.2">
      <c r="A602" s="13" t="s">
        <v>620</v>
      </c>
      <c r="B602" s="13" t="s">
        <v>175</v>
      </c>
      <c r="C602" s="13" t="s">
        <v>404</v>
      </c>
      <c r="D602" s="13">
        <v>146</v>
      </c>
      <c r="E602" s="13">
        <v>2.7127461910070601E-2</v>
      </c>
      <c r="F602" s="13">
        <v>146</v>
      </c>
      <c r="G602" s="13">
        <v>2.75315858947765E-2</v>
      </c>
      <c r="H602" s="13">
        <v>0</v>
      </c>
      <c r="I602" s="13">
        <v>0</v>
      </c>
    </row>
    <row r="603" spans="1:9" x14ac:dyDescent="0.2">
      <c r="A603" s="13" t="s">
        <v>622</v>
      </c>
      <c r="B603" s="13" t="s">
        <v>250</v>
      </c>
      <c r="C603" s="13" t="s">
        <v>406</v>
      </c>
      <c r="D603" s="13">
        <v>9</v>
      </c>
      <c r="E603" s="13">
        <v>2.17917675544794E-2</v>
      </c>
      <c r="F603" s="13">
        <v>9</v>
      </c>
      <c r="G603" s="13">
        <v>2.2058823529411801E-2</v>
      </c>
      <c r="H603" s="13">
        <v>0</v>
      </c>
      <c r="I603" s="13">
        <v>0</v>
      </c>
    </row>
    <row r="604" spans="1:9" x14ac:dyDescent="0.2">
      <c r="A604" s="13" t="s">
        <v>622</v>
      </c>
      <c r="B604" s="13" t="s">
        <v>250</v>
      </c>
      <c r="C604" s="13" t="s">
        <v>410</v>
      </c>
      <c r="D604" s="13">
        <v>1</v>
      </c>
      <c r="E604" s="13">
        <v>2.4213075060532702E-3</v>
      </c>
      <c r="F604" s="13">
        <v>1</v>
      </c>
      <c r="G604" s="13">
        <v>2.4509803921568601E-3</v>
      </c>
      <c r="H604" s="13">
        <v>0</v>
      </c>
      <c r="I604" s="13">
        <v>0</v>
      </c>
    </row>
    <row r="605" spans="1:9" x14ac:dyDescent="0.2">
      <c r="A605" s="13" t="s">
        <v>622</v>
      </c>
      <c r="B605" s="13" t="s">
        <v>250</v>
      </c>
      <c r="C605" s="13" t="s">
        <v>404</v>
      </c>
      <c r="D605" s="13">
        <v>55</v>
      </c>
      <c r="E605" s="13">
        <v>0.13317191283293001</v>
      </c>
      <c r="F605" s="13">
        <v>55</v>
      </c>
      <c r="G605" s="13">
        <v>0.134803921568627</v>
      </c>
      <c r="H605" s="13">
        <v>0</v>
      </c>
      <c r="I605" s="13">
        <v>0</v>
      </c>
    </row>
    <row r="606" spans="1:9" x14ac:dyDescent="0.2">
      <c r="A606" s="13" t="s">
        <v>623</v>
      </c>
      <c r="B606" s="13" t="s">
        <v>164</v>
      </c>
      <c r="C606" s="13" t="s">
        <v>412</v>
      </c>
      <c r="D606" s="13">
        <v>20</v>
      </c>
      <c r="E606" s="13">
        <v>2.6709401709401701E-3</v>
      </c>
      <c r="F606" s="13">
        <v>20</v>
      </c>
      <c r="G606" s="13">
        <v>2.79173646007817E-3</v>
      </c>
      <c r="H606" s="13">
        <v>0</v>
      </c>
      <c r="I606" s="13">
        <v>0</v>
      </c>
    </row>
    <row r="607" spans="1:9" x14ac:dyDescent="0.2">
      <c r="A607" s="13" t="s">
        <v>624</v>
      </c>
      <c r="B607" s="13" t="s">
        <v>166</v>
      </c>
      <c r="C607" s="13" t="s">
        <v>404</v>
      </c>
      <c r="D607" s="13">
        <v>45</v>
      </c>
      <c r="E607" s="13">
        <v>1.6082916368834899E-2</v>
      </c>
      <c r="F607" s="13">
        <v>45</v>
      </c>
      <c r="G607" s="13">
        <v>1.63636363636364E-2</v>
      </c>
      <c r="H607" s="13">
        <v>0</v>
      </c>
      <c r="I607" s="13">
        <v>0</v>
      </c>
    </row>
    <row r="608" spans="1:9" x14ac:dyDescent="0.2">
      <c r="A608" s="13" t="s">
        <v>624</v>
      </c>
      <c r="B608" s="13" t="s">
        <v>166</v>
      </c>
      <c r="C608" s="13" t="s">
        <v>408</v>
      </c>
      <c r="D608" s="13">
        <v>5</v>
      </c>
      <c r="E608" s="13">
        <v>1.78699070764832E-3</v>
      </c>
      <c r="F608" s="13">
        <v>5</v>
      </c>
      <c r="G608" s="13">
        <v>1.8181818181818199E-3</v>
      </c>
      <c r="H608" s="13">
        <v>0</v>
      </c>
      <c r="I608" s="13">
        <v>0</v>
      </c>
    </row>
    <row r="609" spans="1:9" x14ac:dyDescent="0.2">
      <c r="A609" s="13" t="s">
        <v>625</v>
      </c>
      <c r="B609" s="13" t="s">
        <v>244</v>
      </c>
      <c r="C609" s="13" t="s">
        <v>407</v>
      </c>
      <c r="D609" s="13">
        <v>49</v>
      </c>
      <c r="E609" s="13">
        <v>7.19530102790015E-2</v>
      </c>
      <c r="F609" s="13">
        <v>49</v>
      </c>
      <c r="G609" s="13">
        <v>7.2378138847858195E-2</v>
      </c>
      <c r="H609" s="13">
        <v>0</v>
      </c>
      <c r="I609" s="13">
        <v>0</v>
      </c>
    </row>
    <row r="610" spans="1:9" x14ac:dyDescent="0.2">
      <c r="A610" s="13" t="s">
        <v>625</v>
      </c>
      <c r="B610" s="13" t="s">
        <v>244</v>
      </c>
      <c r="C610" s="13" t="s">
        <v>408</v>
      </c>
      <c r="D610" s="13">
        <v>71</v>
      </c>
      <c r="E610" s="13">
        <v>0.104258443465492</v>
      </c>
      <c r="F610" s="13">
        <v>71</v>
      </c>
      <c r="G610" s="13">
        <v>0.10487444608567199</v>
      </c>
      <c r="H610" s="13">
        <v>0</v>
      </c>
      <c r="I610" s="13">
        <v>0</v>
      </c>
    </row>
    <row r="611" spans="1:9" x14ac:dyDescent="0.2">
      <c r="A611" s="13" t="s">
        <v>626</v>
      </c>
      <c r="B611" s="13" t="s">
        <v>199</v>
      </c>
      <c r="C611" s="13" t="s">
        <v>406</v>
      </c>
      <c r="D611" s="13">
        <v>136</v>
      </c>
      <c r="E611" s="13">
        <v>0.122743682310469</v>
      </c>
      <c r="F611" s="13">
        <v>136</v>
      </c>
      <c r="G611" s="13">
        <v>0.12818096135720999</v>
      </c>
      <c r="H611" s="13">
        <v>0</v>
      </c>
      <c r="I611" s="13">
        <v>0</v>
      </c>
    </row>
    <row r="612" spans="1:9" x14ac:dyDescent="0.2">
      <c r="A612" s="13" t="s">
        <v>626</v>
      </c>
      <c r="B612" s="13" t="s">
        <v>199</v>
      </c>
      <c r="C612" s="13" t="s">
        <v>410</v>
      </c>
      <c r="D612" s="13">
        <v>17</v>
      </c>
      <c r="E612" s="13">
        <v>1.53429602888087E-2</v>
      </c>
      <c r="F612" s="13">
        <v>17</v>
      </c>
      <c r="G612" s="13">
        <v>1.6022620169651301E-2</v>
      </c>
      <c r="H612" s="13">
        <v>0</v>
      </c>
      <c r="I612" s="13">
        <v>0</v>
      </c>
    </row>
    <row r="613" spans="1:9" x14ac:dyDescent="0.2">
      <c r="A613" s="13" t="s">
        <v>626</v>
      </c>
      <c r="B613" s="13" t="s">
        <v>199</v>
      </c>
      <c r="C613" s="13" t="s">
        <v>408</v>
      </c>
      <c r="D613" s="13">
        <v>24</v>
      </c>
      <c r="E613" s="13">
        <v>2.1660649819494601E-2</v>
      </c>
      <c r="F613" s="13">
        <v>24</v>
      </c>
      <c r="G613" s="13">
        <v>2.26201696512724E-2</v>
      </c>
      <c r="H613" s="13">
        <v>0</v>
      </c>
      <c r="I613" s="13">
        <v>0</v>
      </c>
    </row>
    <row r="614" spans="1:9" x14ac:dyDescent="0.2">
      <c r="A614" s="13" t="s">
        <v>627</v>
      </c>
      <c r="B614" s="13" t="s">
        <v>235</v>
      </c>
      <c r="C614" s="13" t="s">
        <v>409</v>
      </c>
      <c r="D614" s="13">
        <v>17</v>
      </c>
      <c r="E614" s="13">
        <v>4.7752808988764002E-2</v>
      </c>
      <c r="F614" s="13">
        <v>17</v>
      </c>
      <c r="G614" s="13">
        <v>5.0147492625368703E-2</v>
      </c>
      <c r="H614" s="13">
        <v>0</v>
      </c>
      <c r="I614" s="13">
        <v>0</v>
      </c>
    </row>
    <row r="615" spans="1:9" x14ac:dyDescent="0.2">
      <c r="A615" s="13" t="s">
        <v>627</v>
      </c>
      <c r="B615" s="13" t="s">
        <v>235</v>
      </c>
      <c r="C615" s="13" t="s">
        <v>405</v>
      </c>
      <c r="D615" s="13">
        <v>4</v>
      </c>
      <c r="E615" s="13">
        <v>1.1235955056179799E-2</v>
      </c>
      <c r="F615" s="13">
        <v>4</v>
      </c>
      <c r="G615" s="13">
        <v>1.1799410029498501E-2</v>
      </c>
      <c r="H615" s="13">
        <v>0</v>
      </c>
      <c r="I615" s="13">
        <v>0</v>
      </c>
    </row>
    <row r="616" spans="1:9" x14ac:dyDescent="0.2">
      <c r="A616" s="13" t="s">
        <v>627</v>
      </c>
      <c r="B616" s="13" t="s">
        <v>235</v>
      </c>
      <c r="C616" s="13" t="s">
        <v>407</v>
      </c>
      <c r="D616" s="13">
        <v>2</v>
      </c>
      <c r="E616" s="13">
        <v>5.6179775280898901E-3</v>
      </c>
      <c r="F616" s="13">
        <v>2</v>
      </c>
      <c r="G616" s="13">
        <v>5.8997050147492599E-3</v>
      </c>
      <c r="H616" s="13">
        <v>0</v>
      </c>
      <c r="I616" s="13">
        <v>0</v>
      </c>
    </row>
    <row r="617" spans="1:9" x14ac:dyDescent="0.2">
      <c r="A617" s="13" t="s">
        <v>627</v>
      </c>
      <c r="B617" s="13" t="s">
        <v>235</v>
      </c>
      <c r="C617" s="13" t="s">
        <v>404</v>
      </c>
      <c r="D617" s="13">
        <v>1</v>
      </c>
      <c r="E617" s="13">
        <v>2.8089887640449398E-3</v>
      </c>
      <c r="F617" s="13">
        <v>1</v>
      </c>
      <c r="G617" s="13">
        <v>2.9498525073746299E-3</v>
      </c>
      <c r="H617" s="13">
        <v>0</v>
      </c>
      <c r="I617" s="13">
        <v>0</v>
      </c>
    </row>
    <row r="618" spans="1:9" x14ac:dyDescent="0.2">
      <c r="A618" s="13" t="s">
        <v>628</v>
      </c>
      <c r="B618" s="13" t="s">
        <v>219</v>
      </c>
      <c r="C618" s="13" t="s">
        <v>405</v>
      </c>
      <c r="D618" s="13">
        <v>4</v>
      </c>
      <c r="E618" s="13">
        <v>3.4782608695652202E-2</v>
      </c>
      <c r="F618" s="13">
        <v>4</v>
      </c>
      <c r="G618" s="13">
        <v>3.5087719298245598E-2</v>
      </c>
      <c r="H618" s="13">
        <v>0</v>
      </c>
      <c r="I618" s="13">
        <v>0</v>
      </c>
    </row>
    <row r="619" spans="1:9" x14ac:dyDescent="0.2">
      <c r="A619" s="13" t="s">
        <v>628</v>
      </c>
      <c r="B619" s="13" t="s">
        <v>219</v>
      </c>
      <c r="C619" s="13" t="s">
        <v>407</v>
      </c>
      <c r="D619" s="13">
        <v>14</v>
      </c>
      <c r="E619" s="13">
        <v>0.121739130434783</v>
      </c>
      <c r="F619" s="13">
        <v>14</v>
      </c>
      <c r="G619" s="13">
        <v>0.12280701754386</v>
      </c>
      <c r="H619" s="13">
        <v>0</v>
      </c>
      <c r="I619" s="13">
        <v>0</v>
      </c>
    </row>
    <row r="620" spans="1:9" x14ac:dyDescent="0.2">
      <c r="A620" s="13" t="s">
        <v>628</v>
      </c>
      <c r="B620" s="13" t="s">
        <v>219</v>
      </c>
      <c r="C620" s="13" t="s">
        <v>404</v>
      </c>
      <c r="D620" s="13">
        <v>6</v>
      </c>
      <c r="E620" s="13">
        <v>5.21739130434783E-2</v>
      </c>
      <c r="F620" s="13">
        <v>6</v>
      </c>
      <c r="G620" s="13">
        <v>5.2631578947368397E-2</v>
      </c>
      <c r="H620" s="13">
        <v>0</v>
      </c>
      <c r="I620" s="13">
        <v>0</v>
      </c>
    </row>
    <row r="621" spans="1:9" x14ac:dyDescent="0.2">
      <c r="A621" s="13" t="s">
        <v>629</v>
      </c>
      <c r="B621" s="13" t="s">
        <v>189</v>
      </c>
      <c r="C621" s="13" t="s">
        <v>405</v>
      </c>
      <c r="D621" s="13">
        <v>40</v>
      </c>
      <c r="E621" s="13">
        <v>2.6773761713520701E-2</v>
      </c>
      <c r="F621" s="13">
        <v>40</v>
      </c>
      <c r="G621" s="13">
        <v>2.7586206896551699E-2</v>
      </c>
      <c r="H621" s="13">
        <v>0</v>
      </c>
      <c r="I621" s="13">
        <v>0</v>
      </c>
    </row>
    <row r="622" spans="1:9" x14ac:dyDescent="0.2">
      <c r="A622" s="13" t="s">
        <v>629</v>
      </c>
      <c r="B622" s="13" t="s">
        <v>189</v>
      </c>
      <c r="C622" s="13" t="s">
        <v>404</v>
      </c>
      <c r="D622" s="13">
        <v>160</v>
      </c>
      <c r="E622" s="13">
        <v>0.107095046854083</v>
      </c>
      <c r="F622" s="13">
        <v>160</v>
      </c>
      <c r="G622" s="13">
        <v>0.11034482758620701</v>
      </c>
      <c r="H622" s="13">
        <v>0</v>
      </c>
      <c r="I622" s="13">
        <v>0</v>
      </c>
    </row>
    <row r="623" spans="1:9" x14ac:dyDescent="0.2">
      <c r="A623" s="13" t="s">
        <v>629</v>
      </c>
      <c r="B623" s="13" t="s">
        <v>189</v>
      </c>
      <c r="C623" s="13" t="s">
        <v>408</v>
      </c>
      <c r="D623" s="13">
        <v>12</v>
      </c>
      <c r="E623" s="13">
        <v>8.0321285140562207E-3</v>
      </c>
      <c r="F623" s="13">
        <v>12</v>
      </c>
      <c r="G623" s="13">
        <v>8.2758620689655192E-3</v>
      </c>
      <c r="H623" s="13">
        <v>0</v>
      </c>
      <c r="I623" s="13">
        <v>0</v>
      </c>
    </row>
    <row r="624" spans="1:9" x14ac:dyDescent="0.2">
      <c r="A624" s="13" t="s">
        <v>630</v>
      </c>
      <c r="B624" s="13" t="s">
        <v>174</v>
      </c>
      <c r="C624" s="13" t="s">
        <v>411</v>
      </c>
      <c r="D624" s="13">
        <v>8</v>
      </c>
      <c r="E624" s="13">
        <v>1.3355592654424001E-2</v>
      </c>
      <c r="F624" s="13">
        <v>8</v>
      </c>
      <c r="G624" s="13">
        <v>1.3559322033898299E-2</v>
      </c>
      <c r="H624" s="13">
        <v>0</v>
      </c>
      <c r="I624" s="13">
        <v>0</v>
      </c>
    </row>
    <row r="625" spans="1:9" x14ac:dyDescent="0.2">
      <c r="A625" s="13" t="s">
        <v>630</v>
      </c>
      <c r="B625" s="13" t="s">
        <v>174</v>
      </c>
      <c r="C625" s="13" t="s">
        <v>404</v>
      </c>
      <c r="D625" s="13">
        <v>21</v>
      </c>
      <c r="E625" s="13">
        <v>3.5058430717863097E-2</v>
      </c>
      <c r="F625" s="13">
        <v>21</v>
      </c>
      <c r="G625" s="13">
        <v>3.55932203389831E-2</v>
      </c>
      <c r="H625" s="13">
        <v>0</v>
      </c>
      <c r="I625" s="13">
        <v>0</v>
      </c>
    </row>
    <row r="626" spans="1:9" x14ac:dyDescent="0.2">
      <c r="A626" s="13" t="s">
        <v>630</v>
      </c>
      <c r="B626" s="13" t="s">
        <v>174</v>
      </c>
      <c r="C626" s="13" t="s">
        <v>408</v>
      </c>
      <c r="D626" s="13">
        <v>73</v>
      </c>
      <c r="E626" s="13">
        <v>0.121869782971619</v>
      </c>
      <c r="F626" s="13">
        <v>73</v>
      </c>
      <c r="G626" s="13">
        <v>0.123728813559322</v>
      </c>
      <c r="H626" s="13">
        <v>0</v>
      </c>
      <c r="I626" s="13">
        <v>0</v>
      </c>
    </row>
    <row r="627" spans="1:9" x14ac:dyDescent="0.2">
      <c r="A627" s="13" t="s">
        <v>631</v>
      </c>
      <c r="B627" s="13" t="s">
        <v>270</v>
      </c>
      <c r="C627" s="13" t="s">
        <v>410</v>
      </c>
      <c r="D627" s="13">
        <v>2</v>
      </c>
      <c r="E627" s="13">
        <v>5.2493438320210003E-5</v>
      </c>
      <c r="F627" s="13">
        <v>2</v>
      </c>
      <c r="G627" s="13">
        <v>5.29184526644441E-5</v>
      </c>
      <c r="H627" s="13">
        <v>0</v>
      </c>
      <c r="I627" s="13">
        <v>0</v>
      </c>
    </row>
    <row r="628" spans="1:9" x14ac:dyDescent="0.2">
      <c r="A628" s="13" t="s">
        <v>633</v>
      </c>
      <c r="B628" s="13" t="s">
        <v>172</v>
      </c>
      <c r="C628" s="13" t="s">
        <v>407</v>
      </c>
      <c r="D628" s="13">
        <v>9</v>
      </c>
      <c r="E628" s="13">
        <v>1.6245487364620899E-2</v>
      </c>
      <c r="F628" s="13">
        <v>9</v>
      </c>
      <c r="G628" s="13">
        <v>1.5358361774744001E-2</v>
      </c>
      <c r="H628" s="13">
        <v>0</v>
      </c>
      <c r="I628" s="13">
        <v>0</v>
      </c>
    </row>
    <row r="629" spans="1:9" x14ac:dyDescent="0.2">
      <c r="A629" s="13" t="s">
        <v>633</v>
      </c>
      <c r="B629" s="13" t="s">
        <v>172</v>
      </c>
      <c r="C629" s="13" t="s">
        <v>404</v>
      </c>
      <c r="D629" s="13">
        <v>1</v>
      </c>
      <c r="E629" s="13">
        <v>1.8050541516245501E-3</v>
      </c>
      <c r="F629" s="13">
        <v>1</v>
      </c>
      <c r="G629" s="13">
        <v>1.70648464163823E-3</v>
      </c>
      <c r="H629" s="13">
        <v>0</v>
      </c>
      <c r="I629" s="13">
        <v>0</v>
      </c>
    </row>
    <row r="630" spans="1:9" x14ac:dyDescent="0.2">
      <c r="A630" s="13" t="s">
        <v>634</v>
      </c>
      <c r="B630" s="13" t="s">
        <v>205</v>
      </c>
      <c r="C630" s="13" t="s">
        <v>412</v>
      </c>
      <c r="D630" s="13">
        <v>4</v>
      </c>
      <c r="E630" s="13">
        <v>8.7145969498910701E-3</v>
      </c>
      <c r="F630" s="13">
        <v>4</v>
      </c>
      <c r="G630" s="13">
        <v>8.7912087912087895E-3</v>
      </c>
      <c r="H630" s="13">
        <v>0</v>
      </c>
      <c r="I630" s="13">
        <v>0</v>
      </c>
    </row>
    <row r="631" spans="1:9" x14ac:dyDescent="0.2">
      <c r="A631" s="13" t="s">
        <v>634</v>
      </c>
      <c r="B631" s="13" t="s">
        <v>205</v>
      </c>
      <c r="C631" s="13" t="s">
        <v>405</v>
      </c>
      <c r="D631" s="13">
        <v>1</v>
      </c>
      <c r="E631" s="13">
        <v>2.1786492374727701E-3</v>
      </c>
      <c r="F631" s="13">
        <v>1</v>
      </c>
      <c r="G631" s="13">
        <v>2.1978021978022E-3</v>
      </c>
      <c r="H631" s="13">
        <v>0</v>
      </c>
      <c r="I631" s="13">
        <v>0</v>
      </c>
    </row>
    <row r="632" spans="1:9" x14ac:dyDescent="0.2">
      <c r="A632" s="13" t="s">
        <v>634</v>
      </c>
      <c r="B632" s="13" t="s">
        <v>205</v>
      </c>
      <c r="C632" s="13" t="s">
        <v>407</v>
      </c>
      <c r="D632" s="13">
        <v>24</v>
      </c>
      <c r="E632" s="13">
        <v>5.22875816993464E-2</v>
      </c>
      <c r="F632" s="13">
        <v>24</v>
      </c>
      <c r="G632" s="13">
        <v>5.2747252747252699E-2</v>
      </c>
      <c r="H632" s="13">
        <v>0</v>
      </c>
      <c r="I632" s="13">
        <v>0</v>
      </c>
    </row>
    <row r="633" spans="1:9" x14ac:dyDescent="0.2">
      <c r="A633" s="13" t="s">
        <v>634</v>
      </c>
      <c r="B633" s="13" t="s">
        <v>205</v>
      </c>
      <c r="C633" s="13" t="s">
        <v>408</v>
      </c>
      <c r="D633" s="13">
        <v>4</v>
      </c>
      <c r="E633" s="13">
        <v>8.7145969498910701E-3</v>
      </c>
      <c r="F633" s="13">
        <v>4</v>
      </c>
      <c r="G633" s="13">
        <v>8.7912087912087895E-3</v>
      </c>
      <c r="H633" s="13">
        <v>0</v>
      </c>
      <c r="I633" s="13">
        <v>0</v>
      </c>
    </row>
    <row r="634" spans="1:9" x14ac:dyDescent="0.2">
      <c r="A634" s="13" t="s">
        <v>743</v>
      </c>
      <c r="B634" s="13" t="s">
        <v>267</v>
      </c>
      <c r="C634" s="13" t="s">
        <v>409</v>
      </c>
      <c r="D634" s="13">
        <v>15</v>
      </c>
      <c r="E634" s="13">
        <v>1.5090543259557301E-2</v>
      </c>
      <c r="F634" s="13">
        <v>15</v>
      </c>
      <c r="G634" s="13">
        <v>1.50451354062187E-2</v>
      </c>
      <c r="H634" s="13">
        <v>0</v>
      </c>
      <c r="I634" s="13">
        <v>0</v>
      </c>
    </row>
    <row r="635" spans="1:9" x14ac:dyDescent="0.2">
      <c r="A635" s="13" t="s">
        <v>743</v>
      </c>
      <c r="B635" s="13" t="s">
        <v>267</v>
      </c>
      <c r="C635" s="13" t="s">
        <v>405</v>
      </c>
      <c r="D635" s="13">
        <v>15</v>
      </c>
      <c r="E635" s="13">
        <v>1.5090543259557301E-2</v>
      </c>
      <c r="F635" s="13">
        <v>15</v>
      </c>
      <c r="G635" s="13">
        <v>1.50451354062187E-2</v>
      </c>
      <c r="H635" s="13">
        <v>0</v>
      </c>
      <c r="I635" s="13">
        <v>0</v>
      </c>
    </row>
    <row r="636" spans="1:9" x14ac:dyDescent="0.2">
      <c r="A636" s="13" t="s">
        <v>743</v>
      </c>
      <c r="B636" s="13" t="s">
        <v>267</v>
      </c>
      <c r="C636" s="13" t="s">
        <v>407</v>
      </c>
      <c r="D636" s="13">
        <v>7</v>
      </c>
      <c r="E636" s="13">
        <v>7.0422535211267599E-3</v>
      </c>
      <c r="F636" s="13">
        <v>7</v>
      </c>
      <c r="G636" s="13">
        <v>7.0210631895687098E-3</v>
      </c>
      <c r="H636" s="13">
        <v>0</v>
      </c>
      <c r="I636" s="13">
        <v>0</v>
      </c>
    </row>
    <row r="637" spans="1:9" x14ac:dyDescent="0.2">
      <c r="A637" s="13" t="s">
        <v>743</v>
      </c>
      <c r="B637" s="13" t="s">
        <v>267</v>
      </c>
      <c r="C637" s="13" t="s">
        <v>411</v>
      </c>
      <c r="D637" s="13">
        <v>12</v>
      </c>
      <c r="E637" s="13">
        <v>1.2072434607645901E-2</v>
      </c>
      <c r="F637" s="13">
        <v>12</v>
      </c>
      <c r="G637" s="13">
        <v>1.20361083249749E-2</v>
      </c>
      <c r="H637" s="13">
        <v>0</v>
      </c>
      <c r="I637" s="13">
        <v>0</v>
      </c>
    </row>
    <row r="638" spans="1:9" x14ac:dyDescent="0.2">
      <c r="A638" s="13" t="s">
        <v>743</v>
      </c>
      <c r="B638" s="13" t="s">
        <v>267</v>
      </c>
      <c r="C638" s="13" t="s">
        <v>408</v>
      </c>
      <c r="D638" s="13">
        <v>5</v>
      </c>
      <c r="E638" s="13">
        <v>5.0301810865191103E-3</v>
      </c>
      <c r="F638" s="13">
        <v>5</v>
      </c>
      <c r="G638" s="13">
        <v>5.0150451354062202E-3</v>
      </c>
      <c r="H638" s="13">
        <v>0</v>
      </c>
      <c r="I638" s="13">
        <v>0</v>
      </c>
    </row>
    <row r="639" spans="1:9" x14ac:dyDescent="0.2">
      <c r="A639" s="13" t="s">
        <v>643</v>
      </c>
      <c r="B639" s="13" t="s">
        <v>213</v>
      </c>
      <c r="C639" s="13" t="s">
        <v>409</v>
      </c>
      <c r="D639" s="13">
        <v>14</v>
      </c>
      <c r="E639" s="13">
        <v>1.8421052631578901E-2</v>
      </c>
      <c r="F639" s="13">
        <v>15</v>
      </c>
      <c r="G639" s="13">
        <v>2.9013539651837499E-2</v>
      </c>
      <c r="H639" s="13">
        <v>-1</v>
      </c>
      <c r="I639" s="13">
        <v>-6.6666666666666696</v>
      </c>
    </row>
    <row r="640" spans="1:9" x14ac:dyDescent="0.2">
      <c r="A640" s="13" t="s">
        <v>643</v>
      </c>
      <c r="B640" s="13" t="s">
        <v>213</v>
      </c>
      <c r="C640" s="13" t="s">
        <v>405</v>
      </c>
      <c r="D640" s="13">
        <v>5</v>
      </c>
      <c r="E640" s="13">
        <v>6.5789473684210497E-3</v>
      </c>
      <c r="F640" s="13">
        <v>6</v>
      </c>
      <c r="G640" s="13">
        <v>1.1605415860735E-2</v>
      </c>
      <c r="H640" s="13">
        <v>-1</v>
      </c>
      <c r="I640" s="13">
        <v>-16.6666666666667</v>
      </c>
    </row>
    <row r="641" spans="1:9" x14ac:dyDescent="0.2">
      <c r="A641" s="13" t="s">
        <v>725</v>
      </c>
      <c r="B641" s="13" t="s">
        <v>273</v>
      </c>
      <c r="C641" s="13" t="s">
        <v>406</v>
      </c>
      <c r="D641" s="13">
        <v>102</v>
      </c>
      <c r="E641" s="13">
        <v>9.2391304347826095E-2</v>
      </c>
      <c r="F641" s="13">
        <v>103</v>
      </c>
      <c r="G641" s="13">
        <v>9.7445600756858999E-2</v>
      </c>
      <c r="H641" s="13">
        <v>-1</v>
      </c>
      <c r="I641" s="13">
        <v>-0.970873786407767</v>
      </c>
    </row>
    <row r="642" spans="1:9" x14ac:dyDescent="0.2">
      <c r="A642" s="13" t="s">
        <v>725</v>
      </c>
      <c r="B642" s="13" t="s">
        <v>273</v>
      </c>
      <c r="C642" s="13" t="s">
        <v>404</v>
      </c>
      <c r="D642" s="13">
        <v>9</v>
      </c>
      <c r="E642" s="13">
        <v>8.1521739130434798E-3</v>
      </c>
      <c r="F642" s="13">
        <v>10</v>
      </c>
      <c r="G642" s="13">
        <v>9.4607379375591296E-3</v>
      </c>
      <c r="H642" s="13">
        <v>-1</v>
      </c>
      <c r="I642" s="13">
        <v>-10</v>
      </c>
    </row>
    <row r="643" spans="1:9" x14ac:dyDescent="0.2">
      <c r="A643" s="13" t="s">
        <v>719</v>
      </c>
      <c r="B643" s="13" t="s">
        <v>165</v>
      </c>
      <c r="C643" s="13" t="s">
        <v>406</v>
      </c>
      <c r="D643" s="13">
        <v>164</v>
      </c>
      <c r="E643" s="13">
        <v>5.26992287917738E-3</v>
      </c>
      <c r="F643" s="13">
        <v>165</v>
      </c>
      <c r="G643" s="13">
        <v>5.3621916739787501E-3</v>
      </c>
      <c r="H643" s="13">
        <v>-1</v>
      </c>
      <c r="I643" s="13">
        <v>-0.60606060606060996</v>
      </c>
    </row>
    <row r="644" spans="1:9" x14ac:dyDescent="0.2">
      <c r="A644" s="13" t="s">
        <v>718</v>
      </c>
      <c r="B644" s="13" t="s">
        <v>182</v>
      </c>
      <c r="C644" s="13" t="s">
        <v>408</v>
      </c>
      <c r="D644" s="13">
        <v>35</v>
      </c>
      <c r="E644" s="13">
        <v>1.00143061516452E-2</v>
      </c>
      <c r="F644" s="13">
        <v>36</v>
      </c>
      <c r="G644" s="13">
        <v>9.8280098280098295E-3</v>
      </c>
      <c r="H644" s="13">
        <v>-1</v>
      </c>
      <c r="I644" s="13">
        <v>-2.7777777777777799</v>
      </c>
    </row>
    <row r="645" spans="1:9" x14ac:dyDescent="0.2">
      <c r="A645" s="13" t="s">
        <v>734</v>
      </c>
      <c r="B645" s="13" t="s">
        <v>195</v>
      </c>
      <c r="C645" s="13" t="s">
        <v>408</v>
      </c>
      <c r="D645" s="13">
        <v>10</v>
      </c>
      <c r="E645" s="13">
        <v>6.59195781147001E-3</v>
      </c>
      <c r="F645" s="13">
        <v>11</v>
      </c>
      <c r="G645" s="13">
        <v>7.2178477690288704E-3</v>
      </c>
      <c r="H645" s="13">
        <v>-1</v>
      </c>
      <c r="I645" s="13">
        <v>-9.0909090909090899</v>
      </c>
    </row>
    <row r="646" spans="1:9" x14ac:dyDescent="0.2">
      <c r="A646" s="13" t="s">
        <v>724</v>
      </c>
      <c r="B646" s="13" t="s">
        <v>268</v>
      </c>
      <c r="C646" s="13" t="s">
        <v>409</v>
      </c>
      <c r="D646" s="13">
        <v>91</v>
      </c>
      <c r="E646" s="13">
        <v>4.22862453531598E-2</v>
      </c>
      <c r="F646" s="13">
        <v>92</v>
      </c>
      <c r="G646" s="13">
        <v>4.2850489054494602E-2</v>
      </c>
      <c r="H646" s="13">
        <v>-1</v>
      </c>
      <c r="I646" s="13">
        <v>-1.0869565217391399</v>
      </c>
    </row>
    <row r="647" spans="1:9" x14ac:dyDescent="0.2">
      <c r="A647" s="13" t="s">
        <v>724</v>
      </c>
      <c r="B647" s="13" t="s">
        <v>268</v>
      </c>
      <c r="C647" s="13" t="s">
        <v>411</v>
      </c>
      <c r="D647" s="13">
        <v>93</v>
      </c>
      <c r="E647" s="13">
        <v>4.3215613382899601E-2</v>
      </c>
      <c r="F647" s="13">
        <v>94</v>
      </c>
      <c r="G647" s="13">
        <v>4.3782021425244497E-2</v>
      </c>
      <c r="H647" s="13">
        <v>-1</v>
      </c>
      <c r="I647" s="13">
        <v>-1.0638297872340401</v>
      </c>
    </row>
    <row r="648" spans="1:9" x14ac:dyDescent="0.2">
      <c r="A648" s="13" t="s">
        <v>722</v>
      </c>
      <c r="B648" s="13" t="s">
        <v>260</v>
      </c>
      <c r="C648" s="13" t="s">
        <v>406</v>
      </c>
      <c r="D648" s="13">
        <v>22</v>
      </c>
      <c r="E648" s="13">
        <v>4.4354838709677401E-2</v>
      </c>
      <c r="F648" s="13">
        <v>23</v>
      </c>
      <c r="G648" s="13">
        <v>4.5816733067729098E-2</v>
      </c>
      <c r="H648" s="13">
        <v>-1</v>
      </c>
      <c r="I648" s="13">
        <v>-4.3478260869565197</v>
      </c>
    </row>
    <row r="649" spans="1:9" x14ac:dyDescent="0.2">
      <c r="A649" s="13" t="s">
        <v>722</v>
      </c>
      <c r="B649" s="13" t="s">
        <v>260</v>
      </c>
      <c r="C649" s="13" t="s">
        <v>408</v>
      </c>
      <c r="D649" s="13">
        <v>136</v>
      </c>
      <c r="E649" s="13">
        <v>0.27419354838709697</v>
      </c>
      <c r="F649" s="13">
        <v>137</v>
      </c>
      <c r="G649" s="13">
        <v>0.27290836653386502</v>
      </c>
      <c r="H649" s="13">
        <v>-1</v>
      </c>
      <c r="I649" s="13">
        <v>-0.72992700729926896</v>
      </c>
    </row>
    <row r="650" spans="1:9" x14ac:dyDescent="0.2">
      <c r="A650" s="13" t="s">
        <v>730</v>
      </c>
      <c r="B650" s="13" t="s">
        <v>188</v>
      </c>
      <c r="C650" s="13" t="s">
        <v>406</v>
      </c>
      <c r="D650" s="13">
        <v>19</v>
      </c>
      <c r="E650" s="13">
        <v>2.85285285285285E-2</v>
      </c>
      <c r="F650" s="13">
        <v>20</v>
      </c>
      <c r="G650" s="13">
        <v>3.0165912518853699E-2</v>
      </c>
      <c r="H650" s="13">
        <v>-1</v>
      </c>
      <c r="I650" s="13">
        <v>-5</v>
      </c>
    </row>
    <row r="651" spans="1:9" x14ac:dyDescent="0.2">
      <c r="A651" s="13" t="s">
        <v>730</v>
      </c>
      <c r="B651" s="13" t="s">
        <v>188</v>
      </c>
      <c r="C651" s="13" t="s">
        <v>408</v>
      </c>
      <c r="D651" s="13">
        <v>11</v>
      </c>
      <c r="E651" s="13">
        <v>1.6516516516516502E-2</v>
      </c>
      <c r="F651" s="13">
        <v>12</v>
      </c>
      <c r="G651" s="13">
        <v>1.8099547511312201E-2</v>
      </c>
      <c r="H651" s="13">
        <v>-1</v>
      </c>
      <c r="I651" s="13">
        <v>-8.3333333333333393</v>
      </c>
    </row>
    <row r="652" spans="1:9" x14ac:dyDescent="0.2">
      <c r="A652" s="13" t="s">
        <v>735</v>
      </c>
      <c r="B652" s="13" t="s">
        <v>275</v>
      </c>
      <c r="C652" s="13" t="s">
        <v>405</v>
      </c>
      <c r="D652" s="13">
        <v>48</v>
      </c>
      <c r="E652" s="13">
        <v>1.9108280254777101E-2</v>
      </c>
      <c r="F652" s="13">
        <v>49</v>
      </c>
      <c r="G652" s="13">
        <v>1.92006269592476E-2</v>
      </c>
      <c r="H652" s="13">
        <v>-1</v>
      </c>
      <c r="I652" s="13">
        <v>-2.0408163265306101</v>
      </c>
    </row>
    <row r="653" spans="1:9" x14ac:dyDescent="0.2">
      <c r="A653" s="13" t="s">
        <v>735</v>
      </c>
      <c r="B653" s="13" t="s">
        <v>275</v>
      </c>
      <c r="C653" s="13" t="s">
        <v>404</v>
      </c>
      <c r="D653" s="13">
        <v>42</v>
      </c>
      <c r="E653" s="13">
        <v>1.6719745222929901E-2</v>
      </c>
      <c r="F653" s="13">
        <v>43</v>
      </c>
      <c r="G653" s="13">
        <v>1.6849529780564299E-2</v>
      </c>
      <c r="H653" s="13">
        <v>-1</v>
      </c>
      <c r="I653" s="13">
        <v>-2.32558139534884</v>
      </c>
    </row>
    <row r="654" spans="1:9" x14ac:dyDescent="0.2">
      <c r="A654" s="13" t="s">
        <v>727</v>
      </c>
      <c r="B654" s="13" t="s">
        <v>160</v>
      </c>
      <c r="C654" s="13" t="s">
        <v>411</v>
      </c>
      <c r="D654" s="13">
        <v>218</v>
      </c>
      <c r="E654" s="13">
        <v>3.3445842282908901E-2</v>
      </c>
      <c r="F654" s="13">
        <v>219</v>
      </c>
      <c r="G654" s="13">
        <v>3.5180722891566298E-2</v>
      </c>
      <c r="H654" s="13">
        <v>-1</v>
      </c>
      <c r="I654" s="13">
        <v>-0.45662100456621602</v>
      </c>
    </row>
    <row r="655" spans="1:9" x14ac:dyDescent="0.2">
      <c r="A655" s="13" t="s">
        <v>742</v>
      </c>
      <c r="B655" s="13" t="s">
        <v>201</v>
      </c>
      <c r="C655" s="13" t="s">
        <v>409</v>
      </c>
      <c r="D655" s="13">
        <v>21</v>
      </c>
      <c r="E655" s="13">
        <v>0.42</v>
      </c>
      <c r="F655" s="13">
        <v>22</v>
      </c>
      <c r="G655" s="13">
        <v>0.43137254901960798</v>
      </c>
      <c r="H655" s="13">
        <v>-1</v>
      </c>
      <c r="I655" s="13">
        <v>-4.5454545454545396</v>
      </c>
    </row>
    <row r="656" spans="1:9" x14ac:dyDescent="0.2">
      <c r="A656" s="13" t="s">
        <v>728</v>
      </c>
      <c r="B656" s="13" t="s">
        <v>204</v>
      </c>
      <c r="C656" s="13" t="s">
        <v>404</v>
      </c>
      <c r="D656" s="13">
        <v>207</v>
      </c>
      <c r="E656" s="13">
        <v>0.221627408993576</v>
      </c>
      <c r="F656" s="13">
        <v>208</v>
      </c>
      <c r="G656" s="13">
        <v>0.22559652928416499</v>
      </c>
      <c r="H656" s="13">
        <v>-1</v>
      </c>
      <c r="I656" s="13">
        <v>-0.48076923076922901</v>
      </c>
    </row>
    <row r="657" spans="1:9" x14ac:dyDescent="0.2">
      <c r="A657" s="13" t="s">
        <v>555</v>
      </c>
      <c r="B657" s="13" t="s">
        <v>215</v>
      </c>
      <c r="C657" s="13" t="s">
        <v>411</v>
      </c>
      <c r="D657" s="13">
        <v>133</v>
      </c>
      <c r="E657" s="13">
        <v>0.376770538243626</v>
      </c>
      <c r="F657" s="13">
        <v>134</v>
      </c>
      <c r="G657" s="13">
        <v>0.37222222222222201</v>
      </c>
      <c r="H657" s="13">
        <v>-1</v>
      </c>
      <c r="I657" s="13">
        <v>-0.74626865671641995</v>
      </c>
    </row>
    <row r="658" spans="1:9" x14ac:dyDescent="0.2">
      <c r="A658" s="13" t="s">
        <v>557</v>
      </c>
      <c r="B658" s="13" t="s">
        <v>271</v>
      </c>
      <c r="C658" s="13" t="s">
        <v>411</v>
      </c>
      <c r="D658" s="13">
        <v>3</v>
      </c>
      <c r="E658" s="13">
        <v>4.24929178470255E-3</v>
      </c>
      <c r="F658" s="13">
        <v>4</v>
      </c>
      <c r="G658" s="13">
        <v>5.7971014492753598E-3</v>
      </c>
      <c r="H658" s="13">
        <v>-1</v>
      </c>
      <c r="I658" s="13">
        <v>-25</v>
      </c>
    </row>
    <row r="659" spans="1:9" x14ac:dyDescent="0.2">
      <c r="A659" s="13" t="s">
        <v>558</v>
      </c>
      <c r="B659" s="13" t="s">
        <v>184</v>
      </c>
      <c r="C659" s="13" t="s">
        <v>406</v>
      </c>
      <c r="D659" s="13">
        <v>7</v>
      </c>
      <c r="E659" s="13">
        <v>2.0289855072463801E-2</v>
      </c>
      <c r="F659" s="13">
        <v>8</v>
      </c>
      <c r="G659" s="13">
        <v>2.40963855421687E-2</v>
      </c>
      <c r="H659" s="13">
        <v>-1</v>
      </c>
      <c r="I659" s="13">
        <v>-12.5</v>
      </c>
    </row>
    <row r="660" spans="1:9" x14ac:dyDescent="0.2">
      <c r="A660" s="13" t="s">
        <v>558</v>
      </c>
      <c r="B660" s="13" t="s">
        <v>184</v>
      </c>
      <c r="C660" s="13" t="s">
        <v>411</v>
      </c>
      <c r="D660" s="13">
        <v>148</v>
      </c>
      <c r="E660" s="13">
        <v>0.42898550724637702</v>
      </c>
      <c r="F660" s="13">
        <v>149</v>
      </c>
      <c r="G660" s="13">
        <v>0.44879518072289198</v>
      </c>
      <c r="H660" s="13">
        <v>-1</v>
      </c>
      <c r="I660" s="13">
        <v>-0.67114093959731402</v>
      </c>
    </row>
    <row r="661" spans="1:9" x14ac:dyDescent="0.2">
      <c r="A661" s="13" t="s">
        <v>561</v>
      </c>
      <c r="B661" s="13" t="s">
        <v>157</v>
      </c>
      <c r="C661" s="13" t="s">
        <v>412</v>
      </c>
      <c r="D661" s="13">
        <v>308</v>
      </c>
      <c r="E661" s="13">
        <v>8.31937766733294E-3</v>
      </c>
      <c r="F661" s="13">
        <v>309</v>
      </c>
      <c r="G661" s="13">
        <v>8.3710345948581795E-3</v>
      </c>
      <c r="H661" s="13">
        <v>-1</v>
      </c>
      <c r="I661" s="13">
        <v>-0.32362459546925199</v>
      </c>
    </row>
    <row r="662" spans="1:9" x14ac:dyDescent="0.2">
      <c r="A662" s="13" t="s">
        <v>563</v>
      </c>
      <c r="B662" s="13" t="s">
        <v>239</v>
      </c>
      <c r="C662" s="13" t="s">
        <v>406</v>
      </c>
      <c r="D662" s="13">
        <v>11</v>
      </c>
      <c r="E662" s="13">
        <v>1.73501577287066E-2</v>
      </c>
      <c r="F662" s="13">
        <v>12</v>
      </c>
      <c r="G662" s="13">
        <v>1.9138755980861202E-2</v>
      </c>
      <c r="H662" s="13">
        <v>-1</v>
      </c>
      <c r="I662" s="13">
        <v>-8.3333333333333393</v>
      </c>
    </row>
    <row r="663" spans="1:9" x14ac:dyDescent="0.2">
      <c r="A663" s="13" t="s">
        <v>563</v>
      </c>
      <c r="B663" s="13" t="s">
        <v>239</v>
      </c>
      <c r="C663" s="13" t="s">
        <v>408</v>
      </c>
      <c r="D663" s="13">
        <v>29</v>
      </c>
      <c r="E663" s="13">
        <v>4.5741324921135598E-2</v>
      </c>
      <c r="F663" s="13">
        <v>30</v>
      </c>
      <c r="G663" s="13">
        <v>4.7846889952153103E-2</v>
      </c>
      <c r="H663" s="13">
        <v>-1</v>
      </c>
      <c r="I663" s="13">
        <v>-3.3333333333333299</v>
      </c>
    </row>
    <row r="664" spans="1:9" x14ac:dyDescent="0.2">
      <c r="A664" s="13" t="s">
        <v>564</v>
      </c>
      <c r="B664" s="13" t="s">
        <v>245</v>
      </c>
      <c r="C664" s="13" t="s">
        <v>409</v>
      </c>
      <c r="D664" s="13">
        <v>20</v>
      </c>
      <c r="E664" s="13">
        <v>0.17699115044247801</v>
      </c>
      <c r="F664" s="13">
        <v>21</v>
      </c>
      <c r="G664" s="13">
        <v>0.18421052631578899</v>
      </c>
      <c r="H664" s="13">
        <v>-1</v>
      </c>
      <c r="I664" s="13">
        <v>-4.7619047619047699</v>
      </c>
    </row>
    <row r="665" spans="1:9" x14ac:dyDescent="0.2">
      <c r="A665" s="13" t="s">
        <v>567</v>
      </c>
      <c r="B665" s="13" t="s">
        <v>223</v>
      </c>
      <c r="C665" s="13" t="s">
        <v>406</v>
      </c>
      <c r="D665" s="13">
        <v>18</v>
      </c>
      <c r="E665" s="13">
        <v>0.08</v>
      </c>
      <c r="F665" s="13">
        <v>19</v>
      </c>
      <c r="G665" s="13">
        <v>8.18965517241379E-2</v>
      </c>
      <c r="H665" s="13">
        <v>-1</v>
      </c>
      <c r="I665" s="13">
        <v>-5.2631578947368496</v>
      </c>
    </row>
    <row r="666" spans="1:9" x14ac:dyDescent="0.2">
      <c r="A666" s="13" t="s">
        <v>567</v>
      </c>
      <c r="B666" s="13" t="s">
        <v>223</v>
      </c>
      <c r="C666" s="13" t="s">
        <v>411</v>
      </c>
      <c r="D666" s="13">
        <v>23</v>
      </c>
      <c r="E666" s="13">
        <v>0.10222222222222201</v>
      </c>
      <c r="F666" s="13">
        <v>24</v>
      </c>
      <c r="G666" s="13">
        <v>0.10344827586206901</v>
      </c>
      <c r="H666" s="13">
        <v>-1</v>
      </c>
      <c r="I666" s="13">
        <v>-4.1666666666666599</v>
      </c>
    </row>
    <row r="667" spans="1:9" x14ac:dyDescent="0.2">
      <c r="A667" s="13" t="s">
        <v>570</v>
      </c>
      <c r="B667" s="13" t="s">
        <v>196</v>
      </c>
      <c r="C667" s="13" t="s">
        <v>409</v>
      </c>
      <c r="D667" s="13">
        <v>31</v>
      </c>
      <c r="E667" s="13">
        <v>0.17514124293785299</v>
      </c>
      <c r="F667" s="13">
        <v>32</v>
      </c>
      <c r="G667" s="13">
        <v>0.19393939393939399</v>
      </c>
      <c r="H667" s="13">
        <v>-1</v>
      </c>
      <c r="I667" s="13">
        <v>-3.125</v>
      </c>
    </row>
    <row r="668" spans="1:9" x14ac:dyDescent="0.2">
      <c r="A668" s="13" t="s">
        <v>573</v>
      </c>
      <c r="B668" s="13" t="s">
        <v>180</v>
      </c>
      <c r="C668" s="13" t="s">
        <v>411</v>
      </c>
      <c r="D668" s="13">
        <v>514</v>
      </c>
      <c r="E668" s="13">
        <v>0.148554913294798</v>
      </c>
      <c r="F668" s="13">
        <v>515</v>
      </c>
      <c r="G668" s="13">
        <v>0.149275362318841</v>
      </c>
      <c r="H668" s="13">
        <v>-1</v>
      </c>
      <c r="I668" s="13">
        <v>-0.19417475728155101</v>
      </c>
    </row>
    <row r="669" spans="1:9" x14ac:dyDescent="0.2">
      <c r="A669" s="13" t="s">
        <v>575</v>
      </c>
      <c r="B669" s="13" t="s">
        <v>209</v>
      </c>
      <c r="C669" s="13" t="s">
        <v>406</v>
      </c>
      <c r="D669" s="13">
        <v>116</v>
      </c>
      <c r="E669" s="13">
        <v>4.58135860979463E-2</v>
      </c>
      <c r="F669" s="13">
        <v>117</v>
      </c>
      <c r="G669" s="13">
        <v>4.6099290780141799E-2</v>
      </c>
      <c r="H669" s="13">
        <v>-1</v>
      </c>
      <c r="I669" s="13">
        <v>-0.854700854700852</v>
      </c>
    </row>
    <row r="670" spans="1:9" x14ac:dyDescent="0.2">
      <c r="A670" s="13" t="s">
        <v>578</v>
      </c>
      <c r="B670" s="13" t="s">
        <v>216</v>
      </c>
      <c r="C670" s="13" t="s">
        <v>408</v>
      </c>
      <c r="D670" s="13">
        <v>54</v>
      </c>
      <c r="E670" s="13">
        <v>0.26732673267326701</v>
      </c>
      <c r="F670" s="13">
        <v>55</v>
      </c>
      <c r="G670" s="13">
        <v>0.26829268292682901</v>
      </c>
      <c r="H670" s="13">
        <v>-1</v>
      </c>
      <c r="I670" s="13">
        <v>-1.8181818181818199</v>
      </c>
    </row>
    <row r="671" spans="1:9" x14ac:dyDescent="0.2">
      <c r="A671" s="13" t="s">
        <v>583</v>
      </c>
      <c r="B671" s="13" t="s">
        <v>211</v>
      </c>
      <c r="C671" s="13" t="s">
        <v>411</v>
      </c>
      <c r="D671" s="13">
        <v>33</v>
      </c>
      <c r="E671" s="13">
        <v>5.5743243243243201E-2</v>
      </c>
      <c r="F671" s="13">
        <v>34</v>
      </c>
      <c r="G671" s="13">
        <v>5.7239057239057201E-2</v>
      </c>
      <c r="H671" s="13">
        <v>-1</v>
      </c>
      <c r="I671" s="13">
        <v>-2.9411764705882399</v>
      </c>
    </row>
    <row r="672" spans="1:9" x14ac:dyDescent="0.2">
      <c r="A672" s="13" t="s">
        <v>585</v>
      </c>
      <c r="B672" s="13" t="s">
        <v>190</v>
      </c>
      <c r="C672" s="13" t="s">
        <v>404</v>
      </c>
      <c r="D672" s="13">
        <v>38</v>
      </c>
      <c r="E672" s="13">
        <v>2.7162258756254502E-2</v>
      </c>
      <c r="F672" s="13">
        <v>39</v>
      </c>
      <c r="G672" s="13">
        <v>2.8138528138528102E-2</v>
      </c>
      <c r="H672" s="13">
        <v>-1</v>
      </c>
      <c r="I672" s="13">
        <v>-2.5641025641025701</v>
      </c>
    </row>
    <row r="673" spans="1:9" x14ac:dyDescent="0.2">
      <c r="A673" s="13" t="s">
        <v>586</v>
      </c>
      <c r="B673" s="13" t="s">
        <v>263</v>
      </c>
      <c r="C673" s="13" t="s">
        <v>411</v>
      </c>
      <c r="D673" s="13">
        <v>87</v>
      </c>
      <c r="E673" s="13">
        <v>4.2941757156959498E-2</v>
      </c>
      <c r="F673" s="13">
        <v>88</v>
      </c>
      <c r="G673" s="13">
        <v>4.4647387113140501E-2</v>
      </c>
      <c r="H673" s="13">
        <v>-1</v>
      </c>
      <c r="I673" s="13">
        <v>-1.13636363636364</v>
      </c>
    </row>
    <row r="674" spans="1:9" x14ac:dyDescent="0.2">
      <c r="A674" s="13" t="s">
        <v>589</v>
      </c>
      <c r="B674" s="13" t="s">
        <v>177</v>
      </c>
      <c r="C674" s="13" t="s">
        <v>408</v>
      </c>
      <c r="D674" s="13">
        <v>267</v>
      </c>
      <c r="E674" s="13">
        <v>0.20120572720422</v>
      </c>
      <c r="F674" s="13">
        <v>268</v>
      </c>
      <c r="G674" s="13">
        <v>0.19955323901712599</v>
      </c>
      <c r="H674" s="13">
        <v>-1</v>
      </c>
      <c r="I674" s="13">
        <v>-0.37313432835820398</v>
      </c>
    </row>
    <row r="675" spans="1:9" x14ac:dyDescent="0.2">
      <c r="A675" s="13" t="s">
        <v>590</v>
      </c>
      <c r="B675" s="13" t="s">
        <v>203</v>
      </c>
      <c r="C675" s="13" t="s">
        <v>407</v>
      </c>
      <c r="D675" s="13">
        <v>24</v>
      </c>
      <c r="E675" s="13">
        <v>0.247422680412371</v>
      </c>
      <c r="F675" s="13">
        <v>25</v>
      </c>
      <c r="G675" s="13">
        <v>0.27173913043478298</v>
      </c>
      <c r="H675" s="13">
        <v>-1</v>
      </c>
      <c r="I675" s="13">
        <v>-4</v>
      </c>
    </row>
    <row r="676" spans="1:9" x14ac:dyDescent="0.2">
      <c r="A676" s="13" t="s">
        <v>590</v>
      </c>
      <c r="B676" s="13" t="s">
        <v>203</v>
      </c>
      <c r="C676" s="13" t="s">
        <v>408</v>
      </c>
      <c r="D676" s="13">
        <v>0</v>
      </c>
      <c r="E676" s="13">
        <v>0</v>
      </c>
      <c r="F676" s="13">
        <v>1</v>
      </c>
      <c r="G676" s="13">
        <v>1.0869565217391301E-2</v>
      </c>
      <c r="H676" s="13">
        <v>-1</v>
      </c>
      <c r="I676" s="13">
        <v>-100</v>
      </c>
    </row>
    <row r="677" spans="1:9" x14ac:dyDescent="0.2">
      <c r="A677" s="13" t="s">
        <v>592</v>
      </c>
      <c r="B677" s="13" t="s">
        <v>212</v>
      </c>
      <c r="C677" s="13" t="s">
        <v>409</v>
      </c>
      <c r="D677" s="13">
        <v>31</v>
      </c>
      <c r="E677" s="13">
        <v>0.19871794871794901</v>
      </c>
      <c r="F677" s="13">
        <v>32</v>
      </c>
      <c r="G677" s="13">
        <v>0.20512820512820501</v>
      </c>
      <c r="H677" s="13">
        <v>-1</v>
      </c>
      <c r="I677" s="13">
        <v>-3.125</v>
      </c>
    </row>
    <row r="678" spans="1:9" x14ac:dyDescent="0.2">
      <c r="A678" s="13" t="s">
        <v>592</v>
      </c>
      <c r="B678" s="13" t="s">
        <v>212</v>
      </c>
      <c r="C678" s="13" t="s">
        <v>405</v>
      </c>
      <c r="D678" s="13">
        <v>7</v>
      </c>
      <c r="E678" s="13">
        <v>4.48717948717949E-2</v>
      </c>
      <c r="F678" s="13">
        <v>8</v>
      </c>
      <c r="G678" s="13">
        <v>5.1282051282051301E-2</v>
      </c>
      <c r="H678" s="13">
        <v>-1</v>
      </c>
      <c r="I678" s="13">
        <v>-12.5</v>
      </c>
    </row>
    <row r="679" spans="1:9" x14ac:dyDescent="0.2">
      <c r="A679" s="13" t="s">
        <v>595</v>
      </c>
      <c r="B679" s="13" t="s">
        <v>225</v>
      </c>
      <c r="C679" s="13" t="s">
        <v>406</v>
      </c>
      <c r="D679" s="13">
        <v>65</v>
      </c>
      <c r="E679" s="13">
        <v>0.511811023622047</v>
      </c>
      <c r="F679" s="13">
        <v>66</v>
      </c>
      <c r="G679" s="13">
        <v>0.52380952380952395</v>
      </c>
      <c r="H679" s="13">
        <v>-1</v>
      </c>
      <c r="I679" s="13">
        <v>-1.51515151515151</v>
      </c>
    </row>
    <row r="680" spans="1:9" x14ac:dyDescent="0.2">
      <c r="A680" s="13" t="s">
        <v>595</v>
      </c>
      <c r="B680" s="13" t="s">
        <v>225</v>
      </c>
      <c r="C680" s="13" t="s">
        <v>405</v>
      </c>
      <c r="D680" s="13">
        <v>2</v>
      </c>
      <c r="E680" s="13">
        <v>1.5748031496062999E-2</v>
      </c>
      <c r="F680" s="13">
        <v>3</v>
      </c>
      <c r="G680" s="13">
        <v>2.3809523809523801E-2</v>
      </c>
      <c r="H680" s="13">
        <v>-1</v>
      </c>
      <c r="I680" s="13">
        <v>-33.3333333333333</v>
      </c>
    </row>
    <row r="681" spans="1:9" x14ac:dyDescent="0.2">
      <c r="A681" s="13" t="s">
        <v>596</v>
      </c>
      <c r="B681" s="13" t="s">
        <v>243</v>
      </c>
      <c r="C681" s="13" t="s">
        <v>411</v>
      </c>
      <c r="D681" s="13">
        <v>91</v>
      </c>
      <c r="E681" s="13">
        <v>0.14467408585055599</v>
      </c>
      <c r="F681" s="13">
        <v>92</v>
      </c>
      <c r="G681" s="13">
        <v>0.14862681744749601</v>
      </c>
      <c r="H681" s="13">
        <v>-1</v>
      </c>
      <c r="I681" s="13">
        <v>-1.0869565217391399</v>
      </c>
    </row>
    <row r="682" spans="1:9" x14ac:dyDescent="0.2">
      <c r="A682" s="13" t="s">
        <v>597</v>
      </c>
      <c r="B682" s="13" t="s">
        <v>251</v>
      </c>
      <c r="C682" s="13" t="s">
        <v>407</v>
      </c>
      <c r="D682" s="13">
        <v>59</v>
      </c>
      <c r="E682" s="13">
        <v>5.3587647593097198E-2</v>
      </c>
      <c r="F682" s="13">
        <v>60</v>
      </c>
      <c r="G682" s="13">
        <v>5.4644808743169397E-2</v>
      </c>
      <c r="H682" s="13">
        <v>-1</v>
      </c>
      <c r="I682" s="13">
        <v>-1.6666666666666701</v>
      </c>
    </row>
    <row r="683" spans="1:9" x14ac:dyDescent="0.2">
      <c r="A683" s="13" t="s">
        <v>597</v>
      </c>
      <c r="B683" s="13" t="s">
        <v>251</v>
      </c>
      <c r="C683" s="13" t="s">
        <v>411</v>
      </c>
      <c r="D683" s="13">
        <v>257</v>
      </c>
      <c r="E683" s="13">
        <v>0.23342415985467799</v>
      </c>
      <c r="F683" s="13">
        <v>258</v>
      </c>
      <c r="G683" s="13">
        <v>0.23497267759562801</v>
      </c>
      <c r="H683" s="13">
        <v>-1</v>
      </c>
      <c r="I683" s="13">
        <v>-0.387596899224807</v>
      </c>
    </row>
    <row r="684" spans="1:9" x14ac:dyDescent="0.2">
      <c r="A684" s="13" t="s">
        <v>603</v>
      </c>
      <c r="B684" s="13" t="s">
        <v>208</v>
      </c>
      <c r="C684" s="13" t="s">
        <v>406</v>
      </c>
      <c r="D684" s="13">
        <v>21</v>
      </c>
      <c r="E684" s="13">
        <v>3.6906854130052701E-2</v>
      </c>
      <c r="F684" s="13">
        <v>22</v>
      </c>
      <c r="G684" s="13">
        <v>4.0366972477064202E-2</v>
      </c>
      <c r="H684" s="13">
        <v>-1</v>
      </c>
      <c r="I684" s="13">
        <v>-4.5454545454545396</v>
      </c>
    </row>
    <row r="685" spans="1:9" x14ac:dyDescent="0.2">
      <c r="A685" s="13" t="s">
        <v>603</v>
      </c>
      <c r="B685" s="13" t="s">
        <v>208</v>
      </c>
      <c r="C685" s="13" t="s">
        <v>409</v>
      </c>
      <c r="D685" s="13">
        <v>56</v>
      </c>
      <c r="E685" s="13">
        <v>9.8418277680140595E-2</v>
      </c>
      <c r="F685" s="13">
        <v>57</v>
      </c>
      <c r="G685" s="13">
        <v>0.10458715596330299</v>
      </c>
      <c r="H685" s="13">
        <v>-1</v>
      </c>
      <c r="I685" s="13">
        <v>-1.7543859649122899</v>
      </c>
    </row>
    <row r="686" spans="1:9" x14ac:dyDescent="0.2">
      <c r="A686" s="13" t="s">
        <v>606</v>
      </c>
      <c r="B686" s="13" t="s">
        <v>229</v>
      </c>
      <c r="C686" s="13" t="s">
        <v>405</v>
      </c>
      <c r="D686" s="13">
        <v>9</v>
      </c>
      <c r="E686" s="13">
        <v>6.9767441860465101E-2</v>
      </c>
      <c r="F686" s="13">
        <v>10</v>
      </c>
      <c r="G686" s="13">
        <v>7.69230769230769E-2</v>
      </c>
      <c r="H686" s="13">
        <v>-1</v>
      </c>
      <c r="I686" s="13">
        <v>-10</v>
      </c>
    </row>
    <row r="687" spans="1:9" x14ac:dyDescent="0.2">
      <c r="A687" s="13" t="s">
        <v>606</v>
      </c>
      <c r="B687" s="13" t="s">
        <v>229</v>
      </c>
      <c r="C687" s="13" t="s">
        <v>404</v>
      </c>
      <c r="D687" s="13">
        <v>8</v>
      </c>
      <c r="E687" s="13">
        <v>6.2015503875968998E-2</v>
      </c>
      <c r="F687" s="13">
        <v>9</v>
      </c>
      <c r="G687" s="13">
        <v>6.9230769230769207E-2</v>
      </c>
      <c r="H687" s="13">
        <v>-1</v>
      </c>
      <c r="I687" s="13">
        <v>-11.1111111111111</v>
      </c>
    </row>
    <row r="688" spans="1:9" x14ac:dyDescent="0.2">
      <c r="A688" s="13" t="s">
        <v>650</v>
      </c>
      <c r="B688" s="13" t="s">
        <v>252</v>
      </c>
      <c r="C688" s="13" t="s">
        <v>409</v>
      </c>
      <c r="D688" s="13">
        <v>22</v>
      </c>
      <c r="E688" s="13">
        <v>0.10280373831775701</v>
      </c>
      <c r="F688" s="13">
        <v>23</v>
      </c>
      <c r="G688" s="13">
        <v>0.113861386138614</v>
      </c>
      <c r="H688" s="13">
        <v>-1</v>
      </c>
      <c r="I688" s="13">
        <v>-4.3478260869565197</v>
      </c>
    </row>
    <row r="689" spans="1:9" x14ac:dyDescent="0.2">
      <c r="A689" s="13" t="s">
        <v>609</v>
      </c>
      <c r="B689" s="13" t="s">
        <v>231</v>
      </c>
      <c r="C689" s="13" t="s">
        <v>405</v>
      </c>
      <c r="D689" s="13">
        <v>16</v>
      </c>
      <c r="E689" s="13">
        <v>0.33333333333333298</v>
      </c>
      <c r="F689" s="13">
        <v>17</v>
      </c>
      <c r="G689" s="13">
        <v>0.34693877551020402</v>
      </c>
      <c r="H689" s="13">
        <v>-1</v>
      </c>
      <c r="I689" s="13">
        <v>-5.8823529411764701</v>
      </c>
    </row>
    <row r="690" spans="1:9" x14ac:dyDescent="0.2">
      <c r="A690" s="13" t="s">
        <v>610</v>
      </c>
      <c r="B690" s="13" t="s">
        <v>242</v>
      </c>
      <c r="C690" s="13" t="s">
        <v>409</v>
      </c>
      <c r="D690" s="13">
        <v>22</v>
      </c>
      <c r="E690" s="13">
        <v>0.309859154929577</v>
      </c>
      <c r="F690" s="13">
        <v>23</v>
      </c>
      <c r="G690" s="13">
        <v>0.31506849315068503</v>
      </c>
      <c r="H690" s="13">
        <v>-1</v>
      </c>
      <c r="I690" s="13">
        <v>-4.3478260869565197</v>
      </c>
    </row>
    <row r="691" spans="1:9" x14ac:dyDescent="0.2">
      <c r="A691" s="13" t="s">
        <v>610</v>
      </c>
      <c r="B691" s="13" t="s">
        <v>242</v>
      </c>
      <c r="C691" s="13" t="s">
        <v>405</v>
      </c>
      <c r="D691" s="13">
        <v>1</v>
      </c>
      <c r="E691" s="13">
        <v>1.4084507042253501E-2</v>
      </c>
      <c r="F691" s="13">
        <v>2</v>
      </c>
      <c r="G691" s="13">
        <v>2.7397260273972601E-2</v>
      </c>
      <c r="H691" s="13">
        <v>-1</v>
      </c>
      <c r="I691" s="13">
        <v>-50</v>
      </c>
    </row>
    <row r="692" spans="1:9" x14ac:dyDescent="0.2">
      <c r="A692" s="13" t="s">
        <v>614</v>
      </c>
      <c r="B692" s="13" t="s">
        <v>218</v>
      </c>
      <c r="C692" s="13" t="s">
        <v>410</v>
      </c>
      <c r="D692" s="13">
        <v>44</v>
      </c>
      <c r="E692" s="13">
        <v>0.419047619047619</v>
      </c>
      <c r="F692" s="13">
        <v>45</v>
      </c>
      <c r="G692" s="13">
        <v>0.441176470588235</v>
      </c>
      <c r="H692" s="13">
        <v>-1</v>
      </c>
      <c r="I692" s="13">
        <v>-2.2222222222222299</v>
      </c>
    </row>
    <row r="693" spans="1:9" x14ac:dyDescent="0.2">
      <c r="A693" s="13" t="s">
        <v>615</v>
      </c>
      <c r="B693" s="13" t="s">
        <v>191</v>
      </c>
      <c r="C693" s="13" t="s">
        <v>404</v>
      </c>
      <c r="D693" s="13">
        <v>33</v>
      </c>
      <c r="E693" s="13">
        <v>2.8181041844577301E-2</v>
      </c>
      <c r="F693" s="13">
        <v>34</v>
      </c>
      <c r="G693" s="13">
        <v>2.9437229437229401E-2</v>
      </c>
      <c r="H693" s="13">
        <v>-1</v>
      </c>
      <c r="I693" s="13">
        <v>-2.9411764705882399</v>
      </c>
    </row>
    <row r="694" spans="1:9" x14ac:dyDescent="0.2">
      <c r="A694" s="13" t="s">
        <v>617</v>
      </c>
      <c r="B694" s="13" t="s">
        <v>249</v>
      </c>
      <c r="C694" s="13" t="s">
        <v>410</v>
      </c>
      <c r="D694" s="13">
        <v>30</v>
      </c>
      <c r="E694" s="13">
        <v>1.0989010989011E-2</v>
      </c>
      <c r="F694" s="13">
        <v>31</v>
      </c>
      <c r="G694" s="13">
        <v>1.2185534591195001E-2</v>
      </c>
      <c r="H694" s="13">
        <v>-1</v>
      </c>
      <c r="I694" s="13">
        <v>-3.2258064516128999</v>
      </c>
    </row>
    <row r="695" spans="1:9" x14ac:dyDescent="0.2">
      <c r="A695" s="13" t="s">
        <v>617</v>
      </c>
      <c r="B695" s="13" t="s">
        <v>249</v>
      </c>
      <c r="C695" s="13" t="s">
        <v>404</v>
      </c>
      <c r="D695" s="13">
        <v>98</v>
      </c>
      <c r="E695" s="13">
        <v>3.5897435897435902E-2</v>
      </c>
      <c r="F695" s="13">
        <v>99</v>
      </c>
      <c r="G695" s="13">
        <v>3.8915094339622598E-2</v>
      </c>
      <c r="H695" s="13">
        <v>-1</v>
      </c>
      <c r="I695" s="13">
        <v>-1.0101010101010099</v>
      </c>
    </row>
    <row r="696" spans="1:9" x14ac:dyDescent="0.2">
      <c r="A696" s="13" t="s">
        <v>648</v>
      </c>
      <c r="B696" s="13" t="s">
        <v>159</v>
      </c>
      <c r="C696" s="13" t="s">
        <v>408</v>
      </c>
      <c r="D696" s="13">
        <v>212</v>
      </c>
      <c r="E696" s="13">
        <v>1.65315034310668E-2</v>
      </c>
      <c r="F696" s="13">
        <v>213</v>
      </c>
      <c r="G696" s="13">
        <v>1.6782225023636899E-2</v>
      </c>
      <c r="H696" s="13">
        <v>-1</v>
      </c>
      <c r="I696" s="13">
        <v>-0.46948356807511299</v>
      </c>
    </row>
    <row r="697" spans="1:9" x14ac:dyDescent="0.2">
      <c r="A697" s="13" t="s">
        <v>618</v>
      </c>
      <c r="B697" s="13" t="s">
        <v>194</v>
      </c>
      <c r="C697" s="13" t="s">
        <v>411</v>
      </c>
      <c r="D697" s="13">
        <v>50</v>
      </c>
      <c r="E697" s="13">
        <v>0.29239766081871299</v>
      </c>
      <c r="F697" s="13">
        <v>51</v>
      </c>
      <c r="G697" s="13">
        <v>0.33774834437086099</v>
      </c>
      <c r="H697" s="13">
        <v>-1</v>
      </c>
      <c r="I697" s="13">
        <v>-1.9607843137254899</v>
      </c>
    </row>
    <row r="698" spans="1:9" x14ac:dyDescent="0.2">
      <c r="A698" s="13" t="s">
        <v>625</v>
      </c>
      <c r="B698" s="13" t="s">
        <v>244</v>
      </c>
      <c r="C698" s="13" t="s">
        <v>410</v>
      </c>
      <c r="D698" s="13">
        <v>19</v>
      </c>
      <c r="E698" s="13">
        <v>2.7900146842878101E-2</v>
      </c>
      <c r="F698" s="13">
        <v>20</v>
      </c>
      <c r="G698" s="13">
        <v>2.9542097488921702E-2</v>
      </c>
      <c r="H698" s="13">
        <v>-1</v>
      </c>
      <c r="I698" s="13">
        <v>-5</v>
      </c>
    </row>
    <row r="699" spans="1:9" x14ac:dyDescent="0.2">
      <c r="A699" s="13" t="s">
        <v>625</v>
      </c>
      <c r="B699" s="13" t="s">
        <v>244</v>
      </c>
      <c r="C699" s="13" t="s">
        <v>411</v>
      </c>
      <c r="D699" s="13">
        <v>74</v>
      </c>
      <c r="E699" s="13">
        <v>0.10866372980910401</v>
      </c>
      <c r="F699" s="13">
        <v>75</v>
      </c>
      <c r="G699" s="13">
        <v>0.110782865583456</v>
      </c>
      <c r="H699" s="13">
        <v>-1</v>
      </c>
      <c r="I699" s="13">
        <v>-1.3333333333333299</v>
      </c>
    </row>
    <row r="700" spans="1:9" x14ac:dyDescent="0.2">
      <c r="A700" s="13" t="s">
        <v>627</v>
      </c>
      <c r="B700" s="13" t="s">
        <v>235</v>
      </c>
      <c r="C700" s="13" t="s">
        <v>411</v>
      </c>
      <c r="D700" s="13">
        <v>2</v>
      </c>
      <c r="E700" s="13">
        <v>5.6179775280898901E-3</v>
      </c>
      <c r="F700" s="13">
        <v>3</v>
      </c>
      <c r="G700" s="13">
        <v>8.8495575221238902E-3</v>
      </c>
      <c r="H700" s="13">
        <v>-1</v>
      </c>
      <c r="I700" s="13">
        <v>-33.3333333333333</v>
      </c>
    </row>
    <row r="701" spans="1:9" x14ac:dyDescent="0.2">
      <c r="A701" s="13" t="s">
        <v>628</v>
      </c>
      <c r="B701" s="13" t="s">
        <v>219</v>
      </c>
      <c r="C701" s="13" t="s">
        <v>406</v>
      </c>
      <c r="D701" s="13">
        <v>23</v>
      </c>
      <c r="E701" s="13">
        <v>0.2</v>
      </c>
      <c r="F701" s="13">
        <v>24</v>
      </c>
      <c r="G701" s="13">
        <v>0.21052631578947401</v>
      </c>
      <c r="H701" s="13">
        <v>-1</v>
      </c>
      <c r="I701" s="13">
        <v>-4.1666666666666599</v>
      </c>
    </row>
    <row r="702" spans="1:9" x14ac:dyDescent="0.2">
      <c r="A702" s="13" t="s">
        <v>631</v>
      </c>
      <c r="B702" s="13" t="s">
        <v>270</v>
      </c>
      <c r="C702" s="13" t="s">
        <v>412</v>
      </c>
      <c r="D702" s="13">
        <v>230</v>
      </c>
      <c r="E702" s="13">
        <v>6.0367454068241504E-3</v>
      </c>
      <c r="F702" s="13">
        <v>231</v>
      </c>
      <c r="G702" s="13">
        <v>6.1120812827432898E-3</v>
      </c>
      <c r="H702" s="13">
        <v>-1</v>
      </c>
      <c r="I702" s="13">
        <v>-0.43290043290042901</v>
      </c>
    </row>
    <row r="703" spans="1:9" x14ac:dyDescent="0.2">
      <c r="A703" s="13" t="s">
        <v>633</v>
      </c>
      <c r="B703" s="13" t="s">
        <v>172</v>
      </c>
      <c r="C703" s="13" t="s">
        <v>408</v>
      </c>
      <c r="D703" s="13">
        <v>12</v>
      </c>
      <c r="E703" s="13">
        <v>2.1660649819494601E-2</v>
      </c>
      <c r="F703" s="13">
        <v>13</v>
      </c>
      <c r="G703" s="13">
        <v>2.2184300341296901E-2</v>
      </c>
      <c r="H703" s="13">
        <v>-1</v>
      </c>
      <c r="I703" s="13">
        <v>-7.6923076923076898</v>
      </c>
    </row>
    <row r="704" spans="1:9" x14ac:dyDescent="0.2">
      <c r="A704" s="13" t="s">
        <v>635</v>
      </c>
      <c r="B704" s="13" t="s">
        <v>154</v>
      </c>
      <c r="C704" s="13" t="s">
        <v>412</v>
      </c>
      <c r="D704" s="13">
        <v>126</v>
      </c>
      <c r="E704" s="13">
        <v>1.18872410279633E-3</v>
      </c>
      <c r="F704" s="13">
        <v>127</v>
      </c>
      <c r="G704" s="13">
        <v>1.21334874700246E-3</v>
      </c>
      <c r="H704" s="13">
        <v>-1</v>
      </c>
      <c r="I704" s="13">
        <v>-0.78740157480314799</v>
      </c>
    </row>
    <row r="705" spans="1:9" x14ac:dyDescent="0.2">
      <c r="A705" s="13" t="s">
        <v>720</v>
      </c>
      <c r="B705" s="13" t="s">
        <v>247</v>
      </c>
      <c r="C705" s="13" t="s">
        <v>406</v>
      </c>
      <c r="D705" s="13">
        <v>257</v>
      </c>
      <c r="E705" s="13">
        <v>0.27575107296137302</v>
      </c>
      <c r="F705" s="13">
        <v>259</v>
      </c>
      <c r="G705" s="13">
        <v>0.27849462365591399</v>
      </c>
      <c r="H705" s="13">
        <v>-2</v>
      </c>
      <c r="I705" s="13">
        <v>-0.77220077220077099</v>
      </c>
    </row>
    <row r="706" spans="1:9" x14ac:dyDescent="0.2">
      <c r="A706" s="13" t="s">
        <v>720</v>
      </c>
      <c r="B706" s="13" t="s">
        <v>247</v>
      </c>
      <c r="C706" s="13" t="s">
        <v>411</v>
      </c>
      <c r="D706" s="13">
        <v>117</v>
      </c>
      <c r="E706" s="13">
        <v>0.12553648068669501</v>
      </c>
      <c r="F706" s="13">
        <v>119</v>
      </c>
      <c r="G706" s="13">
        <v>0.127956989247312</v>
      </c>
      <c r="H706" s="13">
        <v>-2</v>
      </c>
      <c r="I706" s="13">
        <v>-1.6806722689075699</v>
      </c>
    </row>
    <row r="707" spans="1:9" x14ac:dyDescent="0.2">
      <c r="A707" s="13" t="s">
        <v>737</v>
      </c>
      <c r="B707" s="13" t="s">
        <v>220</v>
      </c>
      <c r="C707" s="13" t="s">
        <v>407</v>
      </c>
      <c r="D707" s="13">
        <v>13</v>
      </c>
      <c r="E707" s="13">
        <v>0.26530612244898</v>
      </c>
      <c r="F707" s="13">
        <v>15</v>
      </c>
      <c r="G707" s="13">
        <v>0.29411764705882398</v>
      </c>
      <c r="H707" s="13">
        <v>-2</v>
      </c>
      <c r="I707" s="13">
        <v>-13.3333333333333</v>
      </c>
    </row>
    <row r="708" spans="1:9" x14ac:dyDescent="0.2">
      <c r="A708" s="13" t="s">
        <v>721</v>
      </c>
      <c r="B708" s="13" t="s">
        <v>259</v>
      </c>
      <c r="C708" s="13" t="s">
        <v>408</v>
      </c>
      <c r="D708" s="13">
        <v>96</v>
      </c>
      <c r="E708" s="13">
        <v>4.7642679900744403E-2</v>
      </c>
      <c r="F708" s="13">
        <v>98</v>
      </c>
      <c r="G708" s="13">
        <v>5.0308008213552399E-2</v>
      </c>
      <c r="H708" s="13">
        <v>-2</v>
      </c>
      <c r="I708" s="13">
        <v>-2.0408163265306101</v>
      </c>
    </row>
    <row r="709" spans="1:9" x14ac:dyDescent="0.2">
      <c r="A709" s="13" t="s">
        <v>723</v>
      </c>
      <c r="B709" s="13" t="s">
        <v>261</v>
      </c>
      <c r="C709" s="13" t="s">
        <v>410</v>
      </c>
      <c r="D709" s="13">
        <v>241</v>
      </c>
      <c r="E709" s="13">
        <v>0.23861386138613899</v>
      </c>
      <c r="F709" s="13">
        <v>243</v>
      </c>
      <c r="G709" s="13">
        <v>0.232758620689655</v>
      </c>
      <c r="H709" s="13">
        <v>-2</v>
      </c>
      <c r="I709" s="13">
        <v>-0.82304526748970797</v>
      </c>
    </row>
    <row r="710" spans="1:9" x14ac:dyDescent="0.2">
      <c r="A710" s="13" t="s">
        <v>741</v>
      </c>
      <c r="B710" s="13" t="s">
        <v>221</v>
      </c>
      <c r="C710" s="13" t="s">
        <v>411</v>
      </c>
      <c r="D710" s="13">
        <v>3</v>
      </c>
      <c r="E710" s="13">
        <v>0.03</v>
      </c>
      <c r="F710" s="13">
        <v>5</v>
      </c>
      <c r="G710" s="13">
        <v>0.05</v>
      </c>
      <c r="H710" s="13">
        <v>-2</v>
      </c>
      <c r="I710" s="13">
        <v>-40</v>
      </c>
    </row>
    <row r="711" spans="1:9" x14ac:dyDescent="0.2">
      <c r="A711" s="13" t="s">
        <v>738</v>
      </c>
      <c r="B711" s="13" t="s">
        <v>253</v>
      </c>
      <c r="C711" s="13" t="s">
        <v>407</v>
      </c>
      <c r="D711" s="13">
        <v>86</v>
      </c>
      <c r="E711" s="13">
        <v>0.165067178502879</v>
      </c>
      <c r="F711" s="13">
        <v>88</v>
      </c>
      <c r="G711" s="13">
        <v>0.16793893129771001</v>
      </c>
      <c r="H711" s="13">
        <v>-2</v>
      </c>
      <c r="I711" s="13">
        <v>-2.2727272727272698</v>
      </c>
    </row>
    <row r="712" spans="1:9" x14ac:dyDescent="0.2">
      <c r="A712" s="13" t="s">
        <v>647</v>
      </c>
      <c r="B712" s="13" t="s">
        <v>222</v>
      </c>
      <c r="C712" s="13" t="s">
        <v>406</v>
      </c>
      <c r="D712" s="13">
        <v>4</v>
      </c>
      <c r="E712" s="13">
        <v>4.0404040404040401E-2</v>
      </c>
      <c r="F712" s="13">
        <v>6</v>
      </c>
      <c r="G712" s="13">
        <v>0.06</v>
      </c>
      <c r="H712" s="13">
        <v>-2</v>
      </c>
      <c r="I712" s="13">
        <v>-33.3333333333333</v>
      </c>
    </row>
    <row r="713" spans="1:9" x14ac:dyDescent="0.2">
      <c r="A713" s="13" t="s">
        <v>727</v>
      </c>
      <c r="B713" s="13" t="s">
        <v>160</v>
      </c>
      <c r="C713" s="13" t="s">
        <v>410</v>
      </c>
      <c r="D713" s="13">
        <v>78</v>
      </c>
      <c r="E713" s="13">
        <v>1.19668610003068E-2</v>
      </c>
      <c r="F713" s="13">
        <v>80</v>
      </c>
      <c r="G713" s="13">
        <v>1.285140562249E-2</v>
      </c>
      <c r="H713" s="13">
        <v>-2</v>
      </c>
      <c r="I713" s="13">
        <v>-2.5</v>
      </c>
    </row>
    <row r="714" spans="1:9" x14ac:dyDescent="0.2">
      <c r="A714" s="13" t="s">
        <v>736</v>
      </c>
      <c r="B714" s="13" t="s">
        <v>161</v>
      </c>
      <c r="C714" s="13" t="s">
        <v>408</v>
      </c>
      <c r="D714" s="13">
        <v>55</v>
      </c>
      <c r="E714" s="13">
        <v>2.3615285530270501E-2</v>
      </c>
      <c r="F714" s="13">
        <v>57</v>
      </c>
      <c r="G714" s="13">
        <v>2.4121878967414301E-2</v>
      </c>
      <c r="H714" s="13">
        <v>-2</v>
      </c>
      <c r="I714" s="13">
        <v>-3.5087719298245599</v>
      </c>
    </row>
    <row r="715" spans="1:9" x14ac:dyDescent="0.2">
      <c r="A715" s="13" t="s">
        <v>555</v>
      </c>
      <c r="B715" s="13" t="s">
        <v>215</v>
      </c>
      <c r="C715" s="13" t="s">
        <v>409</v>
      </c>
      <c r="D715" s="13">
        <v>97</v>
      </c>
      <c r="E715" s="13">
        <v>0.274787535410765</v>
      </c>
      <c r="F715" s="13">
        <v>99</v>
      </c>
      <c r="G715" s="13">
        <v>0.27500000000000002</v>
      </c>
      <c r="H715" s="13">
        <v>-2</v>
      </c>
      <c r="I715" s="13">
        <v>-2.0202020202020199</v>
      </c>
    </row>
    <row r="716" spans="1:9" x14ac:dyDescent="0.2">
      <c r="A716" s="13" t="s">
        <v>649</v>
      </c>
      <c r="B716" s="13" t="s">
        <v>254</v>
      </c>
      <c r="C716" s="13" t="s">
        <v>405</v>
      </c>
      <c r="D716" s="13">
        <v>705</v>
      </c>
      <c r="E716" s="13">
        <v>0.100241717616949</v>
      </c>
      <c r="F716" s="13">
        <v>707</v>
      </c>
      <c r="G716" s="13">
        <v>0.106203995793901</v>
      </c>
      <c r="H716" s="13">
        <v>-2</v>
      </c>
      <c r="I716" s="13">
        <v>-0.28288543140028199</v>
      </c>
    </row>
    <row r="717" spans="1:9" x14ac:dyDescent="0.2">
      <c r="A717" s="13" t="s">
        <v>559</v>
      </c>
      <c r="B717" s="13" t="s">
        <v>198</v>
      </c>
      <c r="C717" s="13" t="s">
        <v>411</v>
      </c>
      <c r="D717" s="13">
        <v>210</v>
      </c>
      <c r="E717" s="13">
        <v>6.9883527454242894E-2</v>
      </c>
      <c r="F717" s="13">
        <v>212</v>
      </c>
      <c r="G717" s="13">
        <v>7.3204419889502798E-2</v>
      </c>
      <c r="H717" s="13">
        <v>-2</v>
      </c>
      <c r="I717" s="13">
        <v>-0.94339622641509402</v>
      </c>
    </row>
    <row r="718" spans="1:9" x14ac:dyDescent="0.2">
      <c r="A718" s="13" t="s">
        <v>560</v>
      </c>
      <c r="B718" s="13" t="s">
        <v>181</v>
      </c>
      <c r="C718" s="13" t="s">
        <v>407</v>
      </c>
      <c r="D718" s="13">
        <v>185</v>
      </c>
      <c r="E718" s="13">
        <v>7.9433233147273505E-2</v>
      </c>
      <c r="F718" s="13">
        <v>187</v>
      </c>
      <c r="G718" s="13">
        <v>8.0017115960633295E-2</v>
      </c>
      <c r="H718" s="13">
        <v>-2</v>
      </c>
      <c r="I718" s="13">
        <v>-1.0695187165775399</v>
      </c>
    </row>
    <row r="719" spans="1:9" x14ac:dyDescent="0.2">
      <c r="A719" s="13" t="s">
        <v>562</v>
      </c>
      <c r="B719" s="13" t="s">
        <v>176</v>
      </c>
      <c r="C719" s="13" t="s">
        <v>404</v>
      </c>
      <c r="D719" s="13">
        <v>270</v>
      </c>
      <c r="E719" s="13">
        <v>0.112923462986198</v>
      </c>
      <c r="F719" s="13">
        <v>272</v>
      </c>
      <c r="G719" s="13">
        <v>0.111612638489947</v>
      </c>
      <c r="H719" s="13">
        <v>-2</v>
      </c>
      <c r="I719" s="13">
        <v>-0.73529411764705599</v>
      </c>
    </row>
    <row r="720" spans="1:9" x14ac:dyDescent="0.2">
      <c r="A720" s="13" t="s">
        <v>566</v>
      </c>
      <c r="B720" s="13" t="s">
        <v>240</v>
      </c>
      <c r="C720" s="13" t="s">
        <v>405</v>
      </c>
      <c r="D720" s="13">
        <v>4</v>
      </c>
      <c r="E720" s="13">
        <v>7.0175438596491196E-2</v>
      </c>
      <c r="F720" s="13">
        <v>6</v>
      </c>
      <c r="G720" s="13">
        <v>0.101694915254237</v>
      </c>
      <c r="H720" s="13">
        <v>-2</v>
      </c>
      <c r="I720" s="13">
        <v>-33.3333333333333</v>
      </c>
    </row>
    <row r="721" spans="1:9" x14ac:dyDescent="0.2">
      <c r="A721" s="13" t="s">
        <v>574</v>
      </c>
      <c r="B721" s="13" t="s">
        <v>206</v>
      </c>
      <c r="C721" s="13" t="s">
        <v>407</v>
      </c>
      <c r="D721" s="13">
        <v>72</v>
      </c>
      <c r="E721" s="13">
        <v>0.101694915254237</v>
      </c>
      <c r="F721" s="13">
        <v>74</v>
      </c>
      <c r="G721" s="13">
        <v>0.103351955307263</v>
      </c>
      <c r="H721" s="13">
        <v>-2</v>
      </c>
      <c r="I721" s="13">
        <v>-2.7027027027027</v>
      </c>
    </row>
    <row r="722" spans="1:9" x14ac:dyDescent="0.2">
      <c r="A722" s="13" t="s">
        <v>574</v>
      </c>
      <c r="B722" s="13" t="s">
        <v>206</v>
      </c>
      <c r="C722" s="13" t="s">
        <v>408</v>
      </c>
      <c r="D722" s="13">
        <v>35</v>
      </c>
      <c r="E722" s="13">
        <v>4.9435028248587601E-2</v>
      </c>
      <c r="F722" s="13">
        <v>37</v>
      </c>
      <c r="G722" s="13">
        <v>5.16759776536313E-2</v>
      </c>
      <c r="H722" s="13">
        <v>-2</v>
      </c>
      <c r="I722" s="13">
        <v>-5.4054054054054097</v>
      </c>
    </row>
    <row r="723" spans="1:9" x14ac:dyDescent="0.2">
      <c r="A723" s="13" t="s">
        <v>576</v>
      </c>
      <c r="B723" s="13" t="s">
        <v>210</v>
      </c>
      <c r="C723" s="13" t="s">
        <v>406</v>
      </c>
      <c r="D723" s="13">
        <v>67</v>
      </c>
      <c r="E723" s="13">
        <v>0.42138364779874199</v>
      </c>
      <c r="F723" s="13">
        <v>69</v>
      </c>
      <c r="G723" s="13">
        <v>0.43396226415094302</v>
      </c>
      <c r="H723" s="13">
        <v>-2</v>
      </c>
      <c r="I723" s="13">
        <v>-2.8985507246376798</v>
      </c>
    </row>
    <row r="724" spans="1:9" x14ac:dyDescent="0.2">
      <c r="A724" s="13" t="s">
        <v>578</v>
      </c>
      <c r="B724" s="13" t="s">
        <v>216</v>
      </c>
      <c r="C724" s="13" t="s">
        <v>412</v>
      </c>
      <c r="D724" s="13">
        <v>83</v>
      </c>
      <c r="E724" s="13">
        <v>0.41089108910891098</v>
      </c>
      <c r="F724" s="13">
        <v>85</v>
      </c>
      <c r="G724" s="13">
        <v>0.41463414634146301</v>
      </c>
      <c r="H724" s="13">
        <v>-2</v>
      </c>
      <c r="I724" s="13">
        <v>-2.3529411764705901</v>
      </c>
    </row>
    <row r="725" spans="1:9" x14ac:dyDescent="0.2">
      <c r="A725" s="13" t="s">
        <v>581</v>
      </c>
      <c r="B725" s="13" t="s">
        <v>170</v>
      </c>
      <c r="C725" s="13" t="s">
        <v>412</v>
      </c>
      <c r="D725" s="13">
        <v>14</v>
      </c>
      <c r="E725" s="13">
        <v>5.7306590257879698E-3</v>
      </c>
      <c r="F725" s="13">
        <v>16</v>
      </c>
      <c r="G725" s="13">
        <v>6.6006600660065999E-3</v>
      </c>
      <c r="H725" s="13">
        <v>-2</v>
      </c>
      <c r="I725" s="13">
        <v>-12.5</v>
      </c>
    </row>
    <row r="726" spans="1:9" x14ac:dyDescent="0.2">
      <c r="A726" s="13" t="s">
        <v>581</v>
      </c>
      <c r="B726" s="13" t="s">
        <v>170</v>
      </c>
      <c r="C726" s="13" t="s">
        <v>408</v>
      </c>
      <c r="D726" s="13">
        <v>26</v>
      </c>
      <c r="E726" s="13">
        <v>1.0642652476463401E-2</v>
      </c>
      <c r="F726" s="13">
        <v>28</v>
      </c>
      <c r="G726" s="13">
        <v>1.1551155115511601E-2</v>
      </c>
      <c r="H726" s="13">
        <v>-2</v>
      </c>
      <c r="I726" s="13">
        <v>-7.1428571428571397</v>
      </c>
    </row>
    <row r="727" spans="1:9" x14ac:dyDescent="0.2">
      <c r="A727" s="13" t="s">
        <v>583</v>
      </c>
      <c r="B727" s="13" t="s">
        <v>211</v>
      </c>
      <c r="C727" s="13" t="s">
        <v>405</v>
      </c>
      <c r="D727" s="13">
        <v>21</v>
      </c>
      <c r="E727" s="13">
        <v>3.5472972972972999E-2</v>
      </c>
      <c r="F727" s="13">
        <v>23</v>
      </c>
      <c r="G727" s="13">
        <v>3.8720538720538697E-2</v>
      </c>
      <c r="H727" s="13">
        <v>-2</v>
      </c>
      <c r="I727" s="13">
        <v>-8.6956521739130501</v>
      </c>
    </row>
    <row r="728" spans="1:9" x14ac:dyDescent="0.2">
      <c r="A728" s="13" t="s">
        <v>584</v>
      </c>
      <c r="B728" s="13" t="s">
        <v>178</v>
      </c>
      <c r="C728" s="13" t="s">
        <v>411</v>
      </c>
      <c r="D728" s="13">
        <v>102</v>
      </c>
      <c r="E728" s="13">
        <v>3.7212696096315202E-2</v>
      </c>
      <c r="F728" s="13">
        <v>104</v>
      </c>
      <c r="G728" s="13">
        <v>3.7694816962667597E-2</v>
      </c>
      <c r="H728" s="13">
        <v>-2</v>
      </c>
      <c r="I728" s="13">
        <v>-1.92307692307693</v>
      </c>
    </row>
    <row r="729" spans="1:9" x14ac:dyDescent="0.2">
      <c r="A729" s="13" t="s">
        <v>585</v>
      </c>
      <c r="B729" s="13" t="s">
        <v>190</v>
      </c>
      <c r="C729" s="13" t="s">
        <v>411</v>
      </c>
      <c r="D729" s="13">
        <v>156</v>
      </c>
      <c r="E729" s="13">
        <v>0.11150822015725501</v>
      </c>
      <c r="F729" s="13">
        <v>158</v>
      </c>
      <c r="G729" s="13">
        <v>0.113997113997114</v>
      </c>
      <c r="H729" s="13">
        <v>-2</v>
      </c>
      <c r="I729" s="13">
        <v>-1.26582278481012</v>
      </c>
    </row>
    <row r="730" spans="1:9" x14ac:dyDescent="0.2">
      <c r="A730" s="13" t="s">
        <v>586</v>
      </c>
      <c r="B730" s="13" t="s">
        <v>263</v>
      </c>
      <c r="C730" s="13" t="s">
        <v>405</v>
      </c>
      <c r="D730" s="13">
        <v>31</v>
      </c>
      <c r="E730" s="13">
        <v>1.5301085883514301E-2</v>
      </c>
      <c r="F730" s="13">
        <v>33</v>
      </c>
      <c r="G730" s="13">
        <v>1.6742770167427701E-2</v>
      </c>
      <c r="H730" s="13">
        <v>-2</v>
      </c>
      <c r="I730" s="13">
        <v>-6.0606060606060597</v>
      </c>
    </row>
    <row r="731" spans="1:9" x14ac:dyDescent="0.2">
      <c r="A731" s="13" t="s">
        <v>587</v>
      </c>
      <c r="B731" s="13" t="s">
        <v>246</v>
      </c>
      <c r="C731" s="13" t="s">
        <v>405</v>
      </c>
      <c r="D731" s="13">
        <v>3</v>
      </c>
      <c r="E731" s="13">
        <v>5.0847457627118599E-2</v>
      </c>
      <c r="F731" s="13">
        <v>5</v>
      </c>
      <c r="G731" s="13">
        <v>7.8125E-2</v>
      </c>
      <c r="H731" s="13">
        <v>-2</v>
      </c>
      <c r="I731" s="13">
        <v>-40</v>
      </c>
    </row>
    <row r="732" spans="1:9" x14ac:dyDescent="0.2">
      <c r="A732" s="13" t="s">
        <v>589</v>
      </c>
      <c r="B732" s="13" t="s">
        <v>177</v>
      </c>
      <c r="C732" s="13" t="s">
        <v>404</v>
      </c>
      <c r="D732" s="13">
        <v>58</v>
      </c>
      <c r="E732" s="13">
        <v>4.3707611152976597E-2</v>
      </c>
      <c r="F732" s="13">
        <v>60</v>
      </c>
      <c r="G732" s="13">
        <v>4.4676098287416199E-2</v>
      </c>
      <c r="H732" s="13">
        <v>-2</v>
      </c>
      <c r="I732" s="13">
        <v>-3.3333333333333299</v>
      </c>
    </row>
    <row r="733" spans="1:9" x14ac:dyDescent="0.2">
      <c r="A733" s="13" t="s">
        <v>596</v>
      </c>
      <c r="B733" s="13" t="s">
        <v>243</v>
      </c>
      <c r="C733" s="13" t="s">
        <v>409</v>
      </c>
      <c r="D733" s="13">
        <v>228</v>
      </c>
      <c r="E733" s="13">
        <v>0.36248012718601003</v>
      </c>
      <c r="F733" s="13">
        <v>230</v>
      </c>
      <c r="G733" s="13">
        <v>0.37156704361873999</v>
      </c>
      <c r="H733" s="13">
        <v>-2</v>
      </c>
      <c r="I733" s="13">
        <v>-0.86956521739129899</v>
      </c>
    </row>
    <row r="734" spans="1:9" x14ac:dyDescent="0.2">
      <c r="A734" s="13" t="s">
        <v>599</v>
      </c>
      <c r="B734" s="13" t="s">
        <v>227</v>
      </c>
      <c r="C734" s="13" t="s">
        <v>405</v>
      </c>
      <c r="D734" s="13">
        <v>14</v>
      </c>
      <c r="E734" s="13">
        <v>9.2105263157894704E-2</v>
      </c>
      <c r="F734" s="13">
        <v>16</v>
      </c>
      <c r="G734" s="13">
        <v>0.103896103896104</v>
      </c>
      <c r="H734" s="13">
        <v>-2</v>
      </c>
      <c r="I734" s="13">
        <v>-12.5</v>
      </c>
    </row>
    <row r="735" spans="1:9" x14ac:dyDescent="0.2">
      <c r="A735" s="13" t="s">
        <v>608</v>
      </c>
      <c r="B735" s="13" t="s">
        <v>167</v>
      </c>
      <c r="C735" s="13" t="s">
        <v>404</v>
      </c>
      <c r="D735" s="13">
        <v>270</v>
      </c>
      <c r="E735" s="13">
        <v>4.3481061582066501E-3</v>
      </c>
      <c r="F735" s="13">
        <v>272</v>
      </c>
      <c r="G735" s="13">
        <v>4.42211708855615E-3</v>
      </c>
      <c r="H735" s="13">
        <v>-2</v>
      </c>
      <c r="I735" s="13">
        <v>-0.73529411764705599</v>
      </c>
    </row>
    <row r="736" spans="1:9" x14ac:dyDescent="0.2">
      <c r="A736" s="13" t="s">
        <v>611</v>
      </c>
      <c r="B736" s="13" t="s">
        <v>193</v>
      </c>
      <c r="C736" s="13" t="s">
        <v>411</v>
      </c>
      <c r="D736" s="13">
        <v>920</v>
      </c>
      <c r="E736" s="13">
        <v>5.8058816105010701E-2</v>
      </c>
      <c r="F736" s="13">
        <v>922</v>
      </c>
      <c r="G736" s="13">
        <v>5.8306456712831203E-2</v>
      </c>
      <c r="H736" s="13">
        <v>-2</v>
      </c>
      <c r="I736" s="13">
        <v>-0.21691973969630901</v>
      </c>
    </row>
    <row r="737" spans="1:9" x14ac:dyDescent="0.2">
      <c r="A737" s="13" t="s">
        <v>648</v>
      </c>
      <c r="B737" s="13" t="s">
        <v>159</v>
      </c>
      <c r="C737" s="13" t="s">
        <v>412</v>
      </c>
      <c r="D737" s="13">
        <v>24</v>
      </c>
      <c r="E737" s="13">
        <v>1.87149095446039E-3</v>
      </c>
      <c r="F737" s="13">
        <v>26</v>
      </c>
      <c r="G737" s="13">
        <v>2.0485345099275098E-3</v>
      </c>
      <c r="H737" s="13">
        <v>-2</v>
      </c>
      <c r="I737" s="13">
        <v>-7.6923076923076898</v>
      </c>
    </row>
    <row r="738" spans="1:9" x14ac:dyDescent="0.2">
      <c r="A738" s="13" t="s">
        <v>622</v>
      </c>
      <c r="B738" s="13" t="s">
        <v>250</v>
      </c>
      <c r="C738" s="13" t="s">
        <v>409</v>
      </c>
      <c r="D738" s="13">
        <v>113</v>
      </c>
      <c r="E738" s="13">
        <v>0.27360774818401901</v>
      </c>
      <c r="F738" s="13">
        <v>115</v>
      </c>
      <c r="G738" s="13">
        <v>0.28186274509803899</v>
      </c>
      <c r="H738" s="13">
        <v>-2</v>
      </c>
      <c r="I738" s="13">
        <v>-1.73913043478261</v>
      </c>
    </row>
    <row r="739" spans="1:9" x14ac:dyDescent="0.2">
      <c r="A739" s="13" t="s">
        <v>622</v>
      </c>
      <c r="B739" s="13" t="s">
        <v>250</v>
      </c>
      <c r="C739" s="13" t="s">
        <v>408</v>
      </c>
      <c r="D739" s="13">
        <v>28</v>
      </c>
      <c r="E739" s="13">
        <v>6.7796610169491497E-2</v>
      </c>
      <c r="F739" s="13">
        <v>30</v>
      </c>
      <c r="G739" s="13">
        <v>7.3529411764705899E-2</v>
      </c>
      <c r="H739" s="13">
        <v>-2</v>
      </c>
      <c r="I739" s="13">
        <v>-6.6666666666666696</v>
      </c>
    </row>
    <row r="740" spans="1:9" x14ac:dyDescent="0.2">
      <c r="A740" s="13" t="s">
        <v>623</v>
      </c>
      <c r="B740" s="13" t="s">
        <v>164</v>
      </c>
      <c r="C740" s="13" t="s">
        <v>404</v>
      </c>
      <c r="D740" s="13">
        <v>601</v>
      </c>
      <c r="E740" s="13">
        <v>8.0261752136752101E-2</v>
      </c>
      <c r="F740" s="13">
        <v>603</v>
      </c>
      <c r="G740" s="13">
        <v>8.4170854271356801E-2</v>
      </c>
      <c r="H740" s="13">
        <v>-2</v>
      </c>
      <c r="I740" s="13">
        <v>-0.33167495854062901</v>
      </c>
    </row>
    <row r="741" spans="1:9" x14ac:dyDescent="0.2">
      <c r="A741" s="13" t="s">
        <v>629</v>
      </c>
      <c r="B741" s="13" t="s">
        <v>189</v>
      </c>
      <c r="C741" s="13" t="s">
        <v>411</v>
      </c>
      <c r="D741" s="13">
        <v>107</v>
      </c>
      <c r="E741" s="13">
        <v>7.1619812583667994E-2</v>
      </c>
      <c r="F741" s="13">
        <v>109</v>
      </c>
      <c r="G741" s="13">
        <v>7.5172413793103507E-2</v>
      </c>
      <c r="H741" s="13">
        <v>-2</v>
      </c>
      <c r="I741" s="13">
        <v>-1.8348623853210999</v>
      </c>
    </row>
    <row r="742" spans="1:9" x14ac:dyDescent="0.2">
      <c r="A742" s="13" t="s">
        <v>630</v>
      </c>
      <c r="B742" s="13" t="s">
        <v>174</v>
      </c>
      <c r="C742" s="13" t="s">
        <v>407</v>
      </c>
      <c r="D742" s="13">
        <v>11</v>
      </c>
      <c r="E742" s="13">
        <v>1.83639398998331E-2</v>
      </c>
      <c r="F742" s="13">
        <v>13</v>
      </c>
      <c r="G742" s="13">
        <v>2.20338983050847E-2</v>
      </c>
      <c r="H742" s="13">
        <v>-2</v>
      </c>
      <c r="I742" s="13">
        <v>-15.384615384615399</v>
      </c>
    </row>
    <row r="743" spans="1:9" x14ac:dyDescent="0.2">
      <c r="A743" s="13" t="s">
        <v>633</v>
      </c>
      <c r="B743" s="13" t="s">
        <v>172</v>
      </c>
      <c r="C743" s="13" t="s">
        <v>409</v>
      </c>
      <c r="D743" s="13">
        <v>30</v>
      </c>
      <c r="E743" s="13">
        <v>5.4151624548736503E-2</v>
      </c>
      <c r="F743" s="13">
        <v>32</v>
      </c>
      <c r="G743" s="13">
        <v>5.4607508532423202E-2</v>
      </c>
      <c r="H743" s="13">
        <v>-2</v>
      </c>
      <c r="I743" s="13">
        <v>-6.25</v>
      </c>
    </row>
    <row r="744" spans="1:9" x14ac:dyDescent="0.2">
      <c r="A744" s="13" t="s">
        <v>634</v>
      </c>
      <c r="B744" s="13" t="s">
        <v>205</v>
      </c>
      <c r="C744" s="13" t="s">
        <v>406</v>
      </c>
      <c r="D744" s="13">
        <v>126</v>
      </c>
      <c r="E744" s="13">
        <v>0.27450980392156898</v>
      </c>
      <c r="F744" s="13">
        <v>128</v>
      </c>
      <c r="G744" s="13">
        <v>0.28131868131868099</v>
      </c>
      <c r="H744" s="13">
        <v>-2</v>
      </c>
      <c r="I744" s="13">
        <v>-1.5625</v>
      </c>
    </row>
    <row r="745" spans="1:9" x14ac:dyDescent="0.2">
      <c r="A745" s="13" t="s">
        <v>736</v>
      </c>
      <c r="B745" s="13" t="s">
        <v>161</v>
      </c>
      <c r="C745" s="13" t="s">
        <v>409</v>
      </c>
      <c r="D745" s="13">
        <v>119</v>
      </c>
      <c r="E745" s="13">
        <v>5.1094890510948898E-2</v>
      </c>
      <c r="F745" s="13">
        <v>122</v>
      </c>
      <c r="G745" s="13">
        <v>5.1629284807448203E-2</v>
      </c>
      <c r="H745" s="13">
        <v>-3</v>
      </c>
      <c r="I745" s="13">
        <v>-2.4590163934426301</v>
      </c>
    </row>
    <row r="746" spans="1:9" x14ac:dyDescent="0.2">
      <c r="A746" s="13" t="s">
        <v>553</v>
      </c>
      <c r="B746" s="13" t="s">
        <v>266</v>
      </c>
      <c r="C746" s="13" t="s">
        <v>411</v>
      </c>
      <c r="D746" s="13">
        <v>1190</v>
      </c>
      <c r="E746" s="13">
        <v>0.10063424947145901</v>
      </c>
      <c r="F746" s="13">
        <v>1193</v>
      </c>
      <c r="G746" s="13">
        <v>0.10179180887372</v>
      </c>
      <c r="H746" s="13">
        <v>-3</v>
      </c>
      <c r="I746" s="13">
        <v>-0.25146689019278601</v>
      </c>
    </row>
    <row r="747" spans="1:9" x14ac:dyDescent="0.2">
      <c r="A747" s="13" t="s">
        <v>563</v>
      </c>
      <c r="B747" s="13" t="s">
        <v>239</v>
      </c>
      <c r="C747" s="13" t="s">
        <v>409</v>
      </c>
      <c r="D747" s="13">
        <v>283</v>
      </c>
      <c r="E747" s="13">
        <v>0.44637223974763401</v>
      </c>
      <c r="F747" s="13">
        <v>286</v>
      </c>
      <c r="G747" s="13">
        <v>0.45614035087719301</v>
      </c>
      <c r="H747" s="13">
        <v>-3</v>
      </c>
      <c r="I747" s="13">
        <v>-1.0489510489510501</v>
      </c>
    </row>
    <row r="748" spans="1:9" x14ac:dyDescent="0.2">
      <c r="A748" s="13" t="s">
        <v>642</v>
      </c>
      <c r="B748" s="13" t="s">
        <v>168</v>
      </c>
      <c r="C748" s="13" t="s">
        <v>404</v>
      </c>
      <c r="D748" s="13">
        <v>26</v>
      </c>
      <c r="E748" s="13">
        <v>1.6720257234726699E-2</v>
      </c>
      <c r="F748" s="13">
        <v>29</v>
      </c>
      <c r="G748" s="13">
        <v>1.91798941798942E-2</v>
      </c>
      <c r="H748" s="13">
        <v>-3</v>
      </c>
      <c r="I748" s="13">
        <v>-10.3448275862069</v>
      </c>
    </row>
    <row r="749" spans="1:9" x14ac:dyDescent="0.2">
      <c r="A749" s="13" t="s">
        <v>575</v>
      </c>
      <c r="B749" s="13" t="s">
        <v>209</v>
      </c>
      <c r="C749" s="13" t="s">
        <v>405</v>
      </c>
      <c r="D749" s="13">
        <v>150</v>
      </c>
      <c r="E749" s="13">
        <v>5.92417061611374E-2</v>
      </c>
      <c r="F749" s="13">
        <v>153</v>
      </c>
      <c r="G749" s="13">
        <v>6.0283687943262401E-2</v>
      </c>
      <c r="H749" s="13">
        <v>-3</v>
      </c>
      <c r="I749" s="13">
        <v>-1.9607843137254899</v>
      </c>
    </row>
    <row r="750" spans="1:9" x14ac:dyDescent="0.2">
      <c r="A750" s="13" t="s">
        <v>575</v>
      </c>
      <c r="B750" s="13" t="s">
        <v>209</v>
      </c>
      <c r="C750" s="13" t="s">
        <v>404</v>
      </c>
      <c r="D750" s="13">
        <v>475</v>
      </c>
      <c r="E750" s="13">
        <v>0.18759873617693501</v>
      </c>
      <c r="F750" s="13">
        <v>478</v>
      </c>
      <c r="G750" s="13">
        <v>0.188337273443656</v>
      </c>
      <c r="H750" s="13">
        <v>-3</v>
      </c>
      <c r="I750" s="13">
        <v>-0.62761506276151102</v>
      </c>
    </row>
    <row r="751" spans="1:9" x14ac:dyDescent="0.2">
      <c r="A751" s="13" t="s">
        <v>581</v>
      </c>
      <c r="B751" s="13" t="s">
        <v>170</v>
      </c>
      <c r="C751" s="13" t="s">
        <v>405</v>
      </c>
      <c r="D751" s="13">
        <v>632</v>
      </c>
      <c r="E751" s="13">
        <v>0.258698321735571</v>
      </c>
      <c r="F751" s="13">
        <v>635</v>
      </c>
      <c r="G751" s="13">
        <v>0.26196369636963701</v>
      </c>
      <c r="H751" s="13">
        <v>-3</v>
      </c>
      <c r="I751" s="13">
        <v>-0.47244094488189098</v>
      </c>
    </row>
    <row r="752" spans="1:9" x14ac:dyDescent="0.2">
      <c r="A752" s="13" t="s">
        <v>583</v>
      </c>
      <c r="B752" s="13" t="s">
        <v>211</v>
      </c>
      <c r="C752" s="13" t="s">
        <v>406</v>
      </c>
      <c r="D752" s="13">
        <v>102</v>
      </c>
      <c r="E752" s="13">
        <v>0.17229729729729701</v>
      </c>
      <c r="F752" s="13">
        <v>105</v>
      </c>
      <c r="G752" s="13">
        <v>0.17676767676767699</v>
      </c>
      <c r="H752" s="13">
        <v>-3</v>
      </c>
      <c r="I752" s="13">
        <v>-2.8571428571428599</v>
      </c>
    </row>
    <row r="753" spans="1:9" x14ac:dyDescent="0.2">
      <c r="A753" s="13" t="s">
        <v>587</v>
      </c>
      <c r="B753" s="13" t="s">
        <v>246</v>
      </c>
      <c r="C753" s="13" t="s">
        <v>409</v>
      </c>
      <c r="D753" s="13">
        <v>34</v>
      </c>
      <c r="E753" s="13">
        <v>0.57627118644067798</v>
      </c>
      <c r="F753" s="13">
        <v>37</v>
      </c>
      <c r="G753" s="13">
        <v>0.578125</v>
      </c>
      <c r="H753" s="13">
        <v>-3</v>
      </c>
      <c r="I753" s="13">
        <v>-8.1081081081080999</v>
      </c>
    </row>
    <row r="754" spans="1:9" x14ac:dyDescent="0.2">
      <c r="A754" s="13" t="s">
        <v>645</v>
      </c>
      <c r="B754" s="13" t="s">
        <v>187</v>
      </c>
      <c r="C754" s="13" t="s">
        <v>408</v>
      </c>
      <c r="D754" s="13">
        <v>45</v>
      </c>
      <c r="E754" s="13">
        <v>1.5895443306252199E-2</v>
      </c>
      <c r="F754" s="13">
        <v>48</v>
      </c>
      <c r="G754" s="13">
        <v>1.72786177105832E-2</v>
      </c>
      <c r="H754" s="13">
        <v>-3</v>
      </c>
      <c r="I754" s="13">
        <v>-6.25</v>
      </c>
    </row>
    <row r="755" spans="1:9" x14ac:dyDescent="0.2">
      <c r="A755" s="13" t="s">
        <v>589</v>
      </c>
      <c r="B755" s="13" t="s">
        <v>177</v>
      </c>
      <c r="C755" s="13" t="s">
        <v>409</v>
      </c>
      <c r="D755" s="13">
        <v>128</v>
      </c>
      <c r="E755" s="13">
        <v>9.6458176337603604E-2</v>
      </c>
      <c r="F755" s="13">
        <v>131</v>
      </c>
      <c r="G755" s="13">
        <v>9.7542814594192104E-2</v>
      </c>
      <c r="H755" s="13">
        <v>-3</v>
      </c>
      <c r="I755" s="13">
        <v>-2.29007633587787</v>
      </c>
    </row>
    <row r="756" spans="1:9" x14ac:dyDescent="0.2">
      <c r="A756" s="13" t="s">
        <v>593</v>
      </c>
      <c r="B756" s="13" t="s">
        <v>255</v>
      </c>
      <c r="C756" s="13" t="s">
        <v>408</v>
      </c>
      <c r="D756" s="13">
        <v>20</v>
      </c>
      <c r="E756" s="13">
        <v>1.7621145374449299E-2</v>
      </c>
      <c r="F756" s="13">
        <v>23</v>
      </c>
      <c r="G756" s="13">
        <v>2.0372010628875101E-2</v>
      </c>
      <c r="H756" s="13">
        <v>-3</v>
      </c>
      <c r="I756" s="13">
        <v>-13.0434782608696</v>
      </c>
    </row>
    <row r="757" spans="1:9" x14ac:dyDescent="0.2">
      <c r="A757" s="13" t="s">
        <v>611</v>
      </c>
      <c r="B757" s="13" t="s">
        <v>193</v>
      </c>
      <c r="C757" s="13" t="s">
        <v>404</v>
      </c>
      <c r="D757" s="13">
        <v>595</v>
      </c>
      <c r="E757" s="13">
        <v>3.7548908241827599E-2</v>
      </c>
      <c r="F757" s="13">
        <v>598</v>
      </c>
      <c r="G757" s="13">
        <v>3.7816986024157298E-2</v>
      </c>
      <c r="H757" s="13">
        <v>-3</v>
      </c>
      <c r="I757" s="13">
        <v>-0.50167224080267503</v>
      </c>
    </row>
    <row r="758" spans="1:9" x14ac:dyDescent="0.2">
      <c r="A758" s="13" t="s">
        <v>611</v>
      </c>
      <c r="B758" s="13" t="s">
        <v>193</v>
      </c>
      <c r="C758" s="13" t="s">
        <v>408</v>
      </c>
      <c r="D758" s="13">
        <v>1131</v>
      </c>
      <c r="E758" s="13">
        <v>7.1374479363877294E-2</v>
      </c>
      <c r="F758" s="13">
        <v>1134</v>
      </c>
      <c r="G758" s="13">
        <v>7.1713147410358599E-2</v>
      </c>
      <c r="H758" s="13">
        <v>-3</v>
      </c>
      <c r="I758" s="13">
        <v>-0.26455026455026698</v>
      </c>
    </row>
    <row r="759" spans="1:9" x14ac:dyDescent="0.2">
      <c r="A759" s="13" t="s">
        <v>612</v>
      </c>
      <c r="B759" s="13" t="s">
        <v>232</v>
      </c>
      <c r="C759" s="13" t="s">
        <v>407</v>
      </c>
      <c r="D759" s="13">
        <v>378</v>
      </c>
      <c r="E759" s="13">
        <v>0.41131664853101202</v>
      </c>
      <c r="F759" s="13">
        <v>381</v>
      </c>
      <c r="G759" s="13">
        <v>0.39979013641133299</v>
      </c>
      <c r="H759" s="13">
        <v>-3</v>
      </c>
      <c r="I759" s="13">
        <v>-0.78740157480314799</v>
      </c>
    </row>
    <row r="760" spans="1:9" x14ac:dyDescent="0.2">
      <c r="A760" s="13" t="s">
        <v>615</v>
      </c>
      <c r="B760" s="13" t="s">
        <v>191</v>
      </c>
      <c r="C760" s="13" t="s">
        <v>409</v>
      </c>
      <c r="D760" s="13">
        <v>270</v>
      </c>
      <c r="E760" s="13">
        <v>0.23057216054654101</v>
      </c>
      <c r="F760" s="13">
        <v>273</v>
      </c>
      <c r="G760" s="13">
        <v>0.236363636363636</v>
      </c>
      <c r="H760" s="13">
        <v>-3</v>
      </c>
      <c r="I760" s="13">
        <v>-1.0989010989010899</v>
      </c>
    </row>
    <row r="761" spans="1:9" x14ac:dyDescent="0.2">
      <c r="A761" s="13" t="s">
        <v>616</v>
      </c>
      <c r="B761" s="13" t="s">
        <v>192</v>
      </c>
      <c r="C761" s="13" t="s">
        <v>411</v>
      </c>
      <c r="D761" s="13">
        <v>84</v>
      </c>
      <c r="E761" s="13">
        <v>2.0807530344315098E-2</v>
      </c>
      <c r="F761" s="13">
        <v>87</v>
      </c>
      <c r="G761" s="13">
        <v>2.15988083416087E-2</v>
      </c>
      <c r="H761" s="13">
        <v>-3</v>
      </c>
      <c r="I761" s="13">
        <v>-3.44827586206896</v>
      </c>
    </row>
    <row r="762" spans="1:9" x14ac:dyDescent="0.2">
      <c r="A762" s="13" t="s">
        <v>743</v>
      </c>
      <c r="B762" s="13" t="s">
        <v>267</v>
      </c>
      <c r="C762" s="13" t="s">
        <v>406</v>
      </c>
      <c r="D762" s="13">
        <v>940</v>
      </c>
      <c r="E762" s="13">
        <v>0.94567404426559398</v>
      </c>
      <c r="F762" s="13">
        <v>943</v>
      </c>
      <c r="G762" s="13">
        <v>0.94583751253761295</v>
      </c>
      <c r="H762" s="13">
        <v>-3</v>
      </c>
      <c r="I762" s="13">
        <v>-0.31813361611876501</v>
      </c>
    </row>
    <row r="763" spans="1:9" x14ac:dyDescent="0.2">
      <c r="A763" s="13" t="s">
        <v>732</v>
      </c>
      <c r="B763" s="13" t="s">
        <v>169</v>
      </c>
      <c r="C763" s="13" t="s">
        <v>411</v>
      </c>
      <c r="D763" s="13">
        <v>276</v>
      </c>
      <c r="E763" s="13">
        <v>9.3211752786220903E-2</v>
      </c>
      <c r="F763" s="13">
        <v>280</v>
      </c>
      <c r="G763" s="13">
        <v>9.7629009762900995E-2</v>
      </c>
      <c r="H763" s="13">
        <v>-4</v>
      </c>
      <c r="I763" s="13">
        <v>-1.4285714285714199</v>
      </c>
    </row>
    <row r="764" spans="1:9" x14ac:dyDescent="0.2">
      <c r="A764" s="13" t="s">
        <v>730</v>
      </c>
      <c r="B764" s="13" t="s">
        <v>188</v>
      </c>
      <c r="C764" s="13" t="s">
        <v>411</v>
      </c>
      <c r="D764" s="13">
        <v>48</v>
      </c>
      <c r="E764" s="13">
        <v>7.2072072072072099E-2</v>
      </c>
      <c r="F764" s="13">
        <v>52</v>
      </c>
      <c r="G764" s="13">
        <v>7.8431372549019607E-2</v>
      </c>
      <c r="H764" s="13">
        <v>-4</v>
      </c>
      <c r="I764" s="13">
        <v>-7.6923076923076898</v>
      </c>
    </row>
    <row r="765" spans="1:9" x14ac:dyDescent="0.2">
      <c r="A765" s="13" t="s">
        <v>646</v>
      </c>
      <c r="B765" s="13" t="s">
        <v>264</v>
      </c>
      <c r="C765" s="13" t="s">
        <v>406</v>
      </c>
      <c r="D765" s="13">
        <v>423</v>
      </c>
      <c r="E765" s="13">
        <v>0.68557536466774704</v>
      </c>
      <c r="F765" s="13">
        <v>427</v>
      </c>
      <c r="G765" s="13">
        <v>0.68982229402261697</v>
      </c>
      <c r="H765" s="13">
        <v>-4</v>
      </c>
      <c r="I765" s="13">
        <v>-0.93676814988290502</v>
      </c>
    </row>
    <row r="766" spans="1:9" x14ac:dyDescent="0.2">
      <c r="A766" s="13" t="s">
        <v>554</v>
      </c>
      <c r="B766" s="13" t="s">
        <v>272</v>
      </c>
      <c r="C766" s="13" t="s">
        <v>408</v>
      </c>
      <c r="D766" s="13">
        <v>25</v>
      </c>
      <c r="E766" s="13">
        <v>6.57548658600736E-3</v>
      </c>
      <c r="F766" s="13">
        <v>29</v>
      </c>
      <c r="G766" s="13">
        <v>8.0354668883347198E-3</v>
      </c>
      <c r="H766" s="13">
        <v>-4</v>
      </c>
      <c r="I766" s="13">
        <v>-13.7931034482759</v>
      </c>
    </row>
    <row r="767" spans="1:9" x14ac:dyDescent="0.2">
      <c r="A767" s="13" t="s">
        <v>556</v>
      </c>
      <c r="B767" s="13" t="s">
        <v>276</v>
      </c>
      <c r="C767" s="13" t="s">
        <v>406</v>
      </c>
      <c r="D767" s="13">
        <v>487</v>
      </c>
      <c r="E767" s="13">
        <v>9.5771878072762995E-2</v>
      </c>
      <c r="F767" s="13">
        <v>491</v>
      </c>
      <c r="G767" s="13">
        <v>9.5395375947153693E-2</v>
      </c>
      <c r="H767" s="13">
        <v>-4</v>
      </c>
      <c r="I767" s="13">
        <v>-0.81466395112016499</v>
      </c>
    </row>
    <row r="768" spans="1:9" x14ac:dyDescent="0.2">
      <c r="A768" s="13" t="s">
        <v>639</v>
      </c>
      <c r="B768" s="13" t="s">
        <v>207</v>
      </c>
      <c r="C768" s="13" t="s">
        <v>406</v>
      </c>
      <c r="D768" s="13">
        <v>72</v>
      </c>
      <c r="E768" s="13">
        <v>0.81818181818181801</v>
      </c>
      <c r="F768" s="13">
        <v>76</v>
      </c>
      <c r="G768" s="13">
        <v>0.85393258426966301</v>
      </c>
      <c r="H768" s="13">
        <v>-4</v>
      </c>
      <c r="I768" s="13">
        <v>-5.2631578947368496</v>
      </c>
    </row>
    <row r="769" spans="1:9" x14ac:dyDescent="0.2">
      <c r="A769" s="13" t="s">
        <v>593</v>
      </c>
      <c r="B769" s="13" t="s">
        <v>255</v>
      </c>
      <c r="C769" s="13" t="s">
        <v>405</v>
      </c>
      <c r="D769" s="13">
        <v>61</v>
      </c>
      <c r="E769" s="13">
        <v>5.3744493392070498E-2</v>
      </c>
      <c r="F769" s="13">
        <v>65</v>
      </c>
      <c r="G769" s="13">
        <v>5.75730735163862E-2</v>
      </c>
      <c r="H769" s="13">
        <v>-4</v>
      </c>
      <c r="I769" s="13">
        <v>-6.1538461538461497</v>
      </c>
    </row>
    <row r="770" spans="1:9" x14ac:dyDescent="0.2">
      <c r="A770" s="13" t="s">
        <v>623</v>
      </c>
      <c r="B770" s="13" t="s">
        <v>164</v>
      </c>
      <c r="C770" s="13" t="s">
        <v>411</v>
      </c>
      <c r="D770" s="13">
        <v>748</v>
      </c>
      <c r="E770" s="13">
        <v>9.9893162393162399E-2</v>
      </c>
      <c r="F770" s="13">
        <v>752</v>
      </c>
      <c r="G770" s="13">
        <v>0.104969290898939</v>
      </c>
      <c r="H770" s="13">
        <v>-4</v>
      </c>
      <c r="I770" s="13">
        <v>-0.53191489361702504</v>
      </c>
    </row>
    <row r="771" spans="1:9" x14ac:dyDescent="0.2">
      <c r="A771" s="13" t="s">
        <v>638</v>
      </c>
      <c r="B771" s="13" t="s">
        <v>269</v>
      </c>
      <c r="C771" s="13" t="s">
        <v>408</v>
      </c>
      <c r="D771" s="13">
        <v>244</v>
      </c>
      <c r="E771" s="13">
        <v>7.1428571428571397E-2</v>
      </c>
      <c r="F771" s="13">
        <v>248</v>
      </c>
      <c r="G771" s="13">
        <v>7.3156342182890896E-2</v>
      </c>
      <c r="H771" s="13">
        <v>-4</v>
      </c>
      <c r="I771" s="13">
        <v>-1.61290322580645</v>
      </c>
    </row>
    <row r="772" spans="1:9" x14ac:dyDescent="0.2">
      <c r="A772" s="13" t="s">
        <v>630</v>
      </c>
      <c r="B772" s="13" t="s">
        <v>174</v>
      </c>
      <c r="C772" s="13" t="s">
        <v>405</v>
      </c>
      <c r="D772" s="13">
        <v>26</v>
      </c>
      <c r="E772" s="13">
        <v>4.3405676126878102E-2</v>
      </c>
      <c r="F772" s="13">
        <v>30</v>
      </c>
      <c r="G772" s="13">
        <v>5.0847457627118599E-2</v>
      </c>
      <c r="H772" s="13">
        <v>-4</v>
      </c>
      <c r="I772" s="13">
        <v>-13.3333333333333</v>
      </c>
    </row>
    <row r="773" spans="1:9" x14ac:dyDescent="0.2">
      <c r="A773" s="13" t="s">
        <v>640</v>
      </c>
      <c r="B773" s="13" t="s">
        <v>185</v>
      </c>
      <c r="C773" s="13" t="s">
        <v>406</v>
      </c>
      <c r="D773" s="13">
        <v>930</v>
      </c>
      <c r="E773" s="13">
        <v>0.18496420047732701</v>
      </c>
      <c r="F773" s="13">
        <v>935</v>
      </c>
      <c r="G773" s="13">
        <v>0.18801528252563801</v>
      </c>
      <c r="H773" s="13">
        <v>-5</v>
      </c>
      <c r="I773" s="13">
        <v>-0.53475935828877197</v>
      </c>
    </row>
    <row r="774" spans="1:9" x14ac:dyDescent="0.2">
      <c r="A774" s="13" t="s">
        <v>729</v>
      </c>
      <c r="B774" s="13" t="s">
        <v>274</v>
      </c>
      <c r="C774" s="13" t="s">
        <v>411</v>
      </c>
      <c r="D774" s="13">
        <v>146</v>
      </c>
      <c r="E774" s="13">
        <v>3.1156636790439601E-2</v>
      </c>
      <c r="F774" s="13">
        <v>151</v>
      </c>
      <c r="G774" s="13">
        <v>3.2230522945571001E-2</v>
      </c>
      <c r="H774" s="13">
        <v>-5</v>
      </c>
      <c r="I774" s="13">
        <v>-3.3112582781456901</v>
      </c>
    </row>
    <row r="775" spans="1:9" x14ac:dyDescent="0.2">
      <c r="A775" s="13" t="s">
        <v>555</v>
      </c>
      <c r="B775" s="13" t="s">
        <v>215</v>
      </c>
      <c r="C775" s="13" t="s">
        <v>405</v>
      </c>
      <c r="D775" s="13">
        <v>34</v>
      </c>
      <c r="E775" s="13">
        <v>9.6317280453257798E-2</v>
      </c>
      <c r="F775" s="13">
        <v>39</v>
      </c>
      <c r="G775" s="13">
        <v>0.108333333333333</v>
      </c>
      <c r="H775" s="13">
        <v>-5</v>
      </c>
      <c r="I775" s="13">
        <v>-12.8205128205128</v>
      </c>
    </row>
    <row r="776" spans="1:9" x14ac:dyDescent="0.2">
      <c r="A776" s="13" t="s">
        <v>561</v>
      </c>
      <c r="B776" s="13" t="s">
        <v>157</v>
      </c>
      <c r="C776" s="13" t="s">
        <v>410</v>
      </c>
      <c r="D776" s="13">
        <v>152</v>
      </c>
      <c r="E776" s="13">
        <v>4.10566690076171E-3</v>
      </c>
      <c r="F776" s="13">
        <v>157</v>
      </c>
      <c r="G776" s="13">
        <v>4.2532441145395903E-3</v>
      </c>
      <c r="H776" s="13">
        <v>-5</v>
      </c>
      <c r="I776" s="13">
        <v>-3.1847133757961799</v>
      </c>
    </row>
    <row r="777" spans="1:9" x14ac:dyDescent="0.2">
      <c r="A777" s="13" t="s">
        <v>567</v>
      </c>
      <c r="B777" s="13" t="s">
        <v>223</v>
      </c>
      <c r="C777" s="13" t="s">
        <v>409</v>
      </c>
      <c r="D777" s="13">
        <v>119</v>
      </c>
      <c r="E777" s="13">
        <v>0.52888888888888896</v>
      </c>
      <c r="F777" s="13">
        <v>124</v>
      </c>
      <c r="G777" s="13">
        <v>0.53448275862068995</v>
      </c>
      <c r="H777" s="13">
        <v>-5</v>
      </c>
      <c r="I777" s="13">
        <v>-4.0322580645161299</v>
      </c>
    </row>
    <row r="778" spans="1:9" x14ac:dyDescent="0.2">
      <c r="A778" s="13" t="s">
        <v>571</v>
      </c>
      <c r="B778" s="13" t="s">
        <v>202</v>
      </c>
      <c r="C778" s="13" t="s">
        <v>406</v>
      </c>
      <c r="D778" s="13">
        <v>394</v>
      </c>
      <c r="E778" s="13">
        <v>0.39677744209466298</v>
      </c>
      <c r="F778" s="13">
        <v>399</v>
      </c>
      <c r="G778" s="13">
        <v>0.40262361251261403</v>
      </c>
      <c r="H778" s="13">
        <v>-5</v>
      </c>
      <c r="I778" s="13">
        <v>-1.25313283208021</v>
      </c>
    </row>
    <row r="779" spans="1:9" x14ac:dyDescent="0.2">
      <c r="A779" s="13" t="s">
        <v>575</v>
      </c>
      <c r="B779" s="13" t="s">
        <v>209</v>
      </c>
      <c r="C779" s="13" t="s">
        <v>407</v>
      </c>
      <c r="D779" s="13">
        <v>194</v>
      </c>
      <c r="E779" s="13">
        <v>7.6619273301737803E-2</v>
      </c>
      <c r="F779" s="13">
        <v>199</v>
      </c>
      <c r="G779" s="13">
        <v>7.8408195429472E-2</v>
      </c>
      <c r="H779" s="13">
        <v>-5</v>
      </c>
      <c r="I779" s="13">
        <v>-2.5125628140703502</v>
      </c>
    </row>
    <row r="780" spans="1:9" x14ac:dyDescent="0.2">
      <c r="A780" s="13" t="s">
        <v>625</v>
      </c>
      <c r="B780" s="13" t="s">
        <v>244</v>
      </c>
      <c r="C780" s="13" t="s">
        <v>405</v>
      </c>
      <c r="D780" s="13">
        <v>49</v>
      </c>
      <c r="E780" s="13">
        <v>7.19530102790015E-2</v>
      </c>
      <c r="F780" s="13">
        <v>54</v>
      </c>
      <c r="G780" s="13">
        <v>7.9763663220088599E-2</v>
      </c>
      <c r="H780" s="13">
        <v>-5</v>
      </c>
      <c r="I780" s="13">
        <v>-9.2592592592592595</v>
      </c>
    </row>
    <row r="781" spans="1:9" x14ac:dyDescent="0.2">
      <c r="A781" s="13" t="s">
        <v>724</v>
      </c>
      <c r="B781" s="13" t="s">
        <v>268</v>
      </c>
      <c r="C781" s="13" t="s">
        <v>406</v>
      </c>
      <c r="D781" s="13">
        <v>1371</v>
      </c>
      <c r="E781" s="13">
        <v>0.637081784386617</v>
      </c>
      <c r="F781" s="13">
        <v>1377</v>
      </c>
      <c r="G781" s="13">
        <v>0.64136003726129498</v>
      </c>
      <c r="H781" s="13">
        <v>-6</v>
      </c>
      <c r="I781" s="13">
        <v>-0.43572984749454802</v>
      </c>
    </row>
    <row r="782" spans="1:9" x14ac:dyDescent="0.2">
      <c r="A782" s="13" t="s">
        <v>738</v>
      </c>
      <c r="B782" s="13" t="s">
        <v>253</v>
      </c>
      <c r="C782" s="13" t="s">
        <v>405</v>
      </c>
      <c r="D782" s="13">
        <v>67</v>
      </c>
      <c r="E782" s="13">
        <v>0.12859884836852201</v>
      </c>
      <c r="F782" s="13">
        <v>73</v>
      </c>
      <c r="G782" s="13">
        <v>0.13931297709923701</v>
      </c>
      <c r="H782" s="13">
        <v>-6</v>
      </c>
      <c r="I782" s="13">
        <v>-8.2191780821917799</v>
      </c>
    </row>
    <row r="783" spans="1:9" x14ac:dyDescent="0.2">
      <c r="A783" s="13" t="s">
        <v>649</v>
      </c>
      <c r="B783" s="13" t="s">
        <v>254</v>
      </c>
      <c r="C783" s="13" t="s">
        <v>412</v>
      </c>
      <c r="D783" s="13">
        <v>17</v>
      </c>
      <c r="E783" s="13">
        <v>2.4171761694867099E-3</v>
      </c>
      <c r="F783" s="13">
        <v>23</v>
      </c>
      <c r="G783" s="13">
        <v>3.45500976415803E-3</v>
      </c>
      <c r="H783" s="13">
        <v>-6</v>
      </c>
      <c r="I783" s="13">
        <v>-26.086956521739101</v>
      </c>
    </row>
    <row r="784" spans="1:9" x14ac:dyDescent="0.2">
      <c r="A784" s="13" t="s">
        <v>573</v>
      </c>
      <c r="B784" s="13" t="s">
        <v>180</v>
      </c>
      <c r="C784" s="13" t="s">
        <v>409</v>
      </c>
      <c r="D784" s="13">
        <v>761</v>
      </c>
      <c r="E784" s="13">
        <v>0.21994219653179201</v>
      </c>
      <c r="F784" s="13">
        <v>767</v>
      </c>
      <c r="G784" s="13">
        <v>0.22231884057970999</v>
      </c>
      <c r="H784" s="13">
        <v>-6</v>
      </c>
      <c r="I784" s="13">
        <v>-0.78226857887875301</v>
      </c>
    </row>
    <row r="785" spans="1:9" x14ac:dyDescent="0.2">
      <c r="A785" s="13" t="s">
        <v>593</v>
      </c>
      <c r="B785" s="13" t="s">
        <v>255</v>
      </c>
      <c r="C785" s="13" t="s">
        <v>411</v>
      </c>
      <c r="D785" s="13">
        <v>347</v>
      </c>
      <c r="E785" s="13">
        <v>0.30572687224669598</v>
      </c>
      <c r="F785" s="13">
        <v>353</v>
      </c>
      <c r="G785" s="13">
        <v>0.31266607617360498</v>
      </c>
      <c r="H785" s="13">
        <v>-6</v>
      </c>
      <c r="I785" s="13">
        <v>-1.6997167138810201</v>
      </c>
    </row>
    <row r="786" spans="1:9" x14ac:dyDescent="0.2">
      <c r="A786" s="13" t="s">
        <v>620</v>
      </c>
      <c r="B786" s="13" t="s">
        <v>175</v>
      </c>
      <c r="C786" s="13" t="s">
        <v>409</v>
      </c>
      <c r="D786" s="13">
        <v>577</v>
      </c>
      <c r="E786" s="13">
        <v>0.107209215904868</v>
      </c>
      <c r="F786" s="13">
        <v>583</v>
      </c>
      <c r="G786" s="13">
        <v>0.109937771072978</v>
      </c>
      <c r="H786" s="13">
        <v>-6</v>
      </c>
      <c r="I786" s="13">
        <v>-1.0291595197255501</v>
      </c>
    </row>
    <row r="787" spans="1:9" x14ac:dyDescent="0.2">
      <c r="A787" s="13" t="s">
        <v>638</v>
      </c>
      <c r="B787" s="13" t="s">
        <v>269</v>
      </c>
      <c r="C787" s="13" t="s">
        <v>404</v>
      </c>
      <c r="D787" s="13">
        <v>128</v>
      </c>
      <c r="E787" s="13">
        <v>3.7470725995316201E-2</v>
      </c>
      <c r="F787" s="13">
        <v>134</v>
      </c>
      <c r="G787" s="13">
        <v>3.95280235988201E-2</v>
      </c>
      <c r="H787" s="13">
        <v>-6</v>
      </c>
      <c r="I787" s="13">
        <v>-4.4776119402985097</v>
      </c>
    </row>
    <row r="788" spans="1:9" x14ac:dyDescent="0.2">
      <c r="A788" s="13" t="s">
        <v>635</v>
      </c>
      <c r="B788" s="13" t="s">
        <v>154</v>
      </c>
      <c r="C788" s="13" t="s">
        <v>410</v>
      </c>
      <c r="D788" s="13">
        <v>256</v>
      </c>
      <c r="E788" s="13">
        <v>2.4151854786973099E-3</v>
      </c>
      <c r="F788" s="13">
        <v>262</v>
      </c>
      <c r="G788" s="13">
        <v>2.5031289111389198E-3</v>
      </c>
      <c r="H788" s="13">
        <v>-6</v>
      </c>
      <c r="I788" s="13">
        <v>-2.29007633587787</v>
      </c>
    </row>
    <row r="789" spans="1:9" x14ac:dyDescent="0.2">
      <c r="A789" s="13" t="s">
        <v>733</v>
      </c>
      <c r="B789" s="13" t="s">
        <v>265</v>
      </c>
      <c r="C789" s="13" t="s">
        <v>409</v>
      </c>
      <c r="D789" s="13">
        <v>20</v>
      </c>
      <c r="E789" s="13">
        <v>5.6657223796034002E-2</v>
      </c>
      <c r="F789" s="13">
        <v>27</v>
      </c>
      <c r="G789" s="13">
        <v>6.9767441860465101E-2</v>
      </c>
      <c r="H789" s="13">
        <v>-7</v>
      </c>
      <c r="I789" s="13">
        <v>-25.925925925925899</v>
      </c>
    </row>
    <row r="790" spans="1:9" x14ac:dyDescent="0.2">
      <c r="A790" s="13" t="s">
        <v>571</v>
      </c>
      <c r="B790" s="13" t="s">
        <v>202</v>
      </c>
      <c r="C790" s="13" t="s">
        <v>409</v>
      </c>
      <c r="D790" s="13">
        <v>171</v>
      </c>
      <c r="E790" s="13">
        <v>0.17220543806646499</v>
      </c>
      <c r="F790" s="13">
        <v>178</v>
      </c>
      <c r="G790" s="13">
        <v>0.179616548940464</v>
      </c>
      <c r="H790" s="13">
        <v>-7</v>
      </c>
      <c r="I790" s="13">
        <v>-3.9325842696629199</v>
      </c>
    </row>
    <row r="791" spans="1:9" x14ac:dyDescent="0.2">
      <c r="A791" s="13" t="s">
        <v>574</v>
      </c>
      <c r="B791" s="13" t="s">
        <v>206</v>
      </c>
      <c r="C791" s="13" t="s">
        <v>409</v>
      </c>
      <c r="D791" s="13">
        <v>273</v>
      </c>
      <c r="E791" s="13">
        <v>0.38559322033898302</v>
      </c>
      <c r="F791" s="13">
        <v>280</v>
      </c>
      <c r="G791" s="13">
        <v>0.39106145251396601</v>
      </c>
      <c r="H791" s="13">
        <v>-7</v>
      </c>
      <c r="I791" s="13">
        <v>-2.5</v>
      </c>
    </row>
    <row r="792" spans="1:9" x14ac:dyDescent="0.2">
      <c r="A792" s="13" t="s">
        <v>644</v>
      </c>
      <c r="B792" s="13" t="s">
        <v>183</v>
      </c>
      <c r="C792" s="13" t="s">
        <v>407</v>
      </c>
      <c r="D792" s="13">
        <v>325</v>
      </c>
      <c r="E792" s="13">
        <v>4.8020094562647803E-2</v>
      </c>
      <c r="F792" s="13">
        <v>332</v>
      </c>
      <c r="G792" s="13">
        <v>4.9790041991601697E-2</v>
      </c>
      <c r="H792" s="13">
        <v>-7</v>
      </c>
      <c r="I792" s="13">
        <v>-2.1084337349397599</v>
      </c>
    </row>
    <row r="793" spans="1:9" x14ac:dyDescent="0.2">
      <c r="A793" s="13" t="s">
        <v>617</v>
      </c>
      <c r="B793" s="13" t="s">
        <v>249</v>
      </c>
      <c r="C793" s="13" t="s">
        <v>407</v>
      </c>
      <c r="D793" s="13">
        <v>565</v>
      </c>
      <c r="E793" s="13">
        <v>0.206959706959707</v>
      </c>
      <c r="F793" s="13">
        <v>572</v>
      </c>
      <c r="G793" s="13">
        <v>0.22484276729559699</v>
      </c>
      <c r="H793" s="13">
        <v>-7</v>
      </c>
      <c r="I793" s="13">
        <v>-1.22377622377622</v>
      </c>
    </row>
    <row r="794" spans="1:9" x14ac:dyDescent="0.2">
      <c r="A794" s="13" t="s">
        <v>632</v>
      </c>
      <c r="B794" s="13" t="s">
        <v>262</v>
      </c>
      <c r="C794" s="13" t="s">
        <v>412</v>
      </c>
      <c r="D794" s="13">
        <v>197</v>
      </c>
      <c r="E794" s="13">
        <v>2.5292078572345601E-2</v>
      </c>
      <c r="F794" s="13">
        <v>204</v>
      </c>
      <c r="G794" s="13">
        <v>2.6204238921001901E-2</v>
      </c>
      <c r="H794" s="13">
        <v>-7</v>
      </c>
      <c r="I794" s="13">
        <v>-3.4313725490196099</v>
      </c>
    </row>
    <row r="795" spans="1:9" x14ac:dyDescent="0.2">
      <c r="A795" s="13" t="s">
        <v>579</v>
      </c>
      <c r="B795" s="13" t="s">
        <v>217</v>
      </c>
      <c r="C795" s="13" t="s">
        <v>405</v>
      </c>
      <c r="D795" s="13">
        <v>0</v>
      </c>
      <c r="E795" s="13">
        <v>0</v>
      </c>
      <c r="F795" s="13">
        <v>8</v>
      </c>
      <c r="G795" s="13">
        <v>7.3394495412843999E-2</v>
      </c>
      <c r="H795" s="13">
        <v>-8</v>
      </c>
      <c r="I795" s="13">
        <v>-100</v>
      </c>
    </row>
    <row r="796" spans="1:9" x14ac:dyDescent="0.2">
      <c r="A796" s="13" t="s">
        <v>584</v>
      </c>
      <c r="B796" s="13" t="s">
        <v>178</v>
      </c>
      <c r="C796" s="13" t="s">
        <v>404</v>
      </c>
      <c r="D796" s="13">
        <v>512</v>
      </c>
      <c r="E796" s="13">
        <v>0.18679314118934701</v>
      </c>
      <c r="F796" s="13">
        <v>520</v>
      </c>
      <c r="G796" s="13">
        <v>0.18847408481333799</v>
      </c>
      <c r="H796" s="13">
        <v>-8</v>
      </c>
      <c r="I796" s="13">
        <v>-1.5384615384615301</v>
      </c>
    </row>
    <row r="797" spans="1:9" x14ac:dyDescent="0.2">
      <c r="A797" s="13" t="s">
        <v>615</v>
      </c>
      <c r="B797" s="13" t="s">
        <v>191</v>
      </c>
      <c r="C797" s="13" t="s">
        <v>408</v>
      </c>
      <c r="D797" s="13">
        <v>132</v>
      </c>
      <c r="E797" s="13">
        <v>0.112724167378309</v>
      </c>
      <c r="F797" s="13">
        <v>140</v>
      </c>
      <c r="G797" s="13">
        <v>0.12121212121212099</v>
      </c>
      <c r="H797" s="13">
        <v>-8</v>
      </c>
      <c r="I797" s="13">
        <v>-5.7142857142857197</v>
      </c>
    </row>
    <row r="798" spans="1:9" x14ac:dyDescent="0.2">
      <c r="A798" s="13" t="s">
        <v>718</v>
      </c>
      <c r="B798" s="13" t="s">
        <v>182</v>
      </c>
      <c r="C798" s="13" t="s">
        <v>405</v>
      </c>
      <c r="D798" s="13">
        <v>48</v>
      </c>
      <c r="E798" s="13">
        <v>1.3733905579399099E-2</v>
      </c>
      <c r="F798" s="13">
        <v>57</v>
      </c>
      <c r="G798" s="13">
        <v>1.55610155610156E-2</v>
      </c>
      <c r="H798" s="13">
        <v>-9</v>
      </c>
      <c r="I798" s="13">
        <v>-15.789473684210501</v>
      </c>
    </row>
    <row r="799" spans="1:9" x14ac:dyDescent="0.2">
      <c r="A799" s="13" t="s">
        <v>722</v>
      </c>
      <c r="B799" s="13" t="s">
        <v>260</v>
      </c>
      <c r="C799" s="13" t="s">
        <v>405</v>
      </c>
      <c r="D799" s="13">
        <v>11</v>
      </c>
      <c r="E799" s="13">
        <v>2.21774193548387E-2</v>
      </c>
      <c r="F799" s="13">
        <v>20</v>
      </c>
      <c r="G799" s="13">
        <v>3.9840637450199202E-2</v>
      </c>
      <c r="H799" s="13">
        <v>-9</v>
      </c>
      <c r="I799" s="13">
        <v>-45</v>
      </c>
    </row>
    <row r="800" spans="1:9" x14ac:dyDescent="0.2">
      <c r="A800" s="13" t="s">
        <v>723</v>
      </c>
      <c r="B800" s="13" t="s">
        <v>261</v>
      </c>
      <c r="C800" s="13" t="s">
        <v>405</v>
      </c>
      <c r="D800" s="13">
        <v>70</v>
      </c>
      <c r="E800" s="13">
        <v>6.9306930693069299E-2</v>
      </c>
      <c r="F800" s="13">
        <v>79</v>
      </c>
      <c r="G800" s="13">
        <v>7.5670498084291202E-2</v>
      </c>
      <c r="H800" s="13">
        <v>-9</v>
      </c>
      <c r="I800" s="13">
        <v>-11.3924050632911</v>
      </c>
    </row>
    <row r="801" spans="1:9" x14ac:dyDescent="0.2">
      <c r="A801" s="13" t="s">
        <v>726</v>
      </c>
      <c r="B801" s="13" t="s">
        <v>238</v>
      </c>
      <c r="C801" s="13" t="s">
        <v>407</v>
      </c>
      <c r="D801" s="13">
        <v>2104</v>
      </c>
      <c r="E801" s="13">
        <v>0.32053625837903699</v>
      </c>
      <c r="F801" s="13">
        <v>2113</v>
      </c>
      <c r="G801" s="13">
        <v>0.301943412403544</v>
      </c>
      <c r="H801" s="13">
        <v>-9</v>
      </c>
      <c r="I801" s="13">
        <v>-0.42593469001419598</v>
      </c>
    </row>
    <row r="802" spans="1:9" x14ac:dyDescent="0.2">
      <c r="A802" s="13" t="s">
        <v>562</v>
      </c>
      <c r="B802" s="13" t="s">
        <v>176</v>
      </c>
      <c r="C802" s="13" t="s">
        <v>408</v>
      </c>
      <c r="D802" s="13">
        <v>204</v>
      </c>
      <c r="E802" s="13">
        <v>8.5319949811794193E-2</v>
      </c>
      <c r="F802" s="13">
        <v>213</v>
      </c>
      <c r="G802" s="13">
        <v>8.7402544111612607E-2</v>
      </c>
      <c r="H802" s="13">
        <v>-9</v>
      </c>
      <c r="I802" s="13">
        <v>-4.2253521126760596</v>
      </c>
    </row>
    <row r="803" spans="1:9" x14ac:dyDescent="0.2">
      <c r="A803" s="13" t="s">
        <v>633</v>
      </c>
      <c r="B803" s="13" t="s">
        <v>172</v>
      </c>
      <c r="C803" s="13" t="s">
        <v>405</v>
      </c>
      <c r="D803" s="13">
        <v>11</v>
      </c>
      <c r="E803" s="13">
        <v>1.9855595667869999E-2</v>
      </c>
      <c r="F803" s="13">
        <v>20</v>
      </c>
      <c r="G803" s="13">
        <v>3.4129692832764499E-2</v>
      </c>
      <c r="H803" s="13">
        <v>-9</v>
      </c>
      <c r="I803" s="13">
        <v>-45</v>
      </c>
    </row>
    <row r="804" spans="1:9" x14ac:dyDescent="0.2">
      <c r="A804" s="13" t="s">
        <v>731</v>
      </c>
      <c r="B804" s="13" t="s">
        <v>200</v>
      </c>
      <c r="C804" s="13" t="s">
        <v>405</v>
      </c>
      <c r="D804" s="13">
        <v>14</v>
      </c>
      <c r="E804" s="13">
        <v>3.4229828850855702E-2</v>
      </c>
      <c r="F804" s="13">
        <v>24</v>
      </c>
      <c r="G804" s="13">
        <v>6.01503759398496E-2</v>
      </c>
      <c r="H804" s="13">
        <v>-10</v>
      </c>
      <c r="I804" s="13">
        <v>-41.6666666666667</v>
      </c>
    </row>
    <row r="805" spans="1:9" x14ac:dyDescent="0.2">
      <c r="A805" s="13" t="s">
        <v>727</v>
      </c>
      <c r="B805" s="13" t="s">
        <v>160</v>
      </c>
      <c r="C805" s="13" t="s">
        <v>409</v>
      </c>
      <c r="D805" s="13">
        <v>1261</v>
      </c>
      <c r="E805" s="13">
        <v>0.19346425283829399</v>
      </c>
      <c r="F805" s="13">
        <v>1271</v>
      </c>
      <c r="G805" s="13">
        <v>0.20417670682730901</v>
      </c>
      <c r="H805" s="13">
        <v>-10</v>
      </c>
      <c r="I805" s="13">
        <v>-0.78678206136899598</v>
      </c>
    </row>
    <row r="806" spans="1:9" x14ac:dyDescent="0.2">
      <c r="A806" s="13" t="s">
        <v>562</v>
      </c>
      <c r="B806" s="13" t="s">
        <v>176</v>
      </c>
      <c r="C806" s="13" t="s">
        <v>406</v>
      </c>
      <c r="D806" s="13">
        <v>232</v>
      </c>
      <c r="E806" s="13">
        <v>9.7030531158511096E-2</v>
      </c>
      <c r="F806" s="13">
        <v>242</v>
      </c>
      <c r="G806" s="13">
        <v>9.93024210094378E-2</v>
      </c>
      <c r="H806" s="13">
        <v>-10</v>
      </c>
      <c r="I806" s="13">
        <v>-4.1322314049586799</v>
      </c>
    </row>
    <row r="807" spans="1:9" x14ac:dyDescent="0.2">
      <c r="A807" s="13" t="s">
        <v>573</v>
      </c>
      <c r="B807" s="13" t="s">
        <v>180</v>
      </c>
      <c r="C807" s="13" t="s">
        <v>405</v>
      </c>
      <c r="D807" s="13">
        <v>258</v>
      </c>
      <c r="E807" s="13">
        <v>7.4566473988439297E-2</v>
      </c>
      <c r="F807" s="13">
        <v>268</v>
      </c>
      <c r="G807" s="13">
        <v>7.76811594202899E-2</v>
      </c>
      <c r="H807" s="13">
        <v>-10</v>
      </c>
      <c r="I807" s="13">
        <v>-3.7313432835820901</v>
      </c>
    </row>
    <row r="808" spans="1:9" x14ac:dyDescent="0.2">
      <c r="A808" s="13" t="s">
        <v>588</v>
      </c>
      <c r="B808" s="13" t="s">
        <v>163</v>
      </c>
      <c r="C808" s="13" t="s">
        <v>405</v>
      </c>
      <c r="D808" s="13">
        <v>480</v>
      </c>
      <c r="E808" s="13">
        <v>5.7699242697439597E-2</v>
      </c>
      <c r="F808" s="13">
        <v>490</v>
      </c>
      <c r="G808" s="13">
        <v>6.3030614870079799E-2</v>
      </c>
      <c r="H808" s="13">
        <v>-10</v>
      </c>
      <c r="I808" s="13">
        <v>-2.0408163265306101</v>
      </c>
    </row>
    <row r="809" spans="1:9" x14ac:dyDescent="0.2">
      <c r="A809" s="13" t="s">
        <v>591</v>
      </c>
      <c r="B809" s="13" t="s">
        <v>162</v>
      </c>
      <c r="C809" s="13" t="s">
        <v>411</v>
      </c>
      <c r="D809" s="13">
        <v>1765</v>
      </c>
      <c r="E809" s="13">
        <v>5.05484434516138E-2</v>
      </c>
      <c r="F809" s="13">
        <v>1775</v>
      </c>
      <c r="G809" s="13">
        <v>5.0572682204114199E-2</v>
      </c>
      <c r="H809" s="13">
        <v>-10</v>
      </c>
      <c r="I809" s="13">
        <v>-0.56338028169013998</v>
      </c>
    </row>
    <row r="810" spans="1:9" x14ac:dyDescent="0.2">
      <c r="A810" s="13" t="s">
        <v>597</v>
      </c>
      <c r="B810" s="13" t="s">
        <v>251</v>
      </c>
      <c r="C810" s="13" t="s">
        <v>405</v>
      </c>
      <c r="D810" s="13">
        <v>207</v>
      </c>
      <c r="E810" s="13">
        <v>0.188010899182561</v>
      </c>
      <c r="F810" s="13">
        <v>217</v>
      </c>
      <c r="G810" s="13">
        <v>0.19763205828779601</v>
      </c>
      <c r="H810" s="13">
        <v>-10</v>
      </c>
      <c r="I810" s="13">
        <v>-4.6082949308755801</v>
      </c>
    </row>
    <row r="811" spans="1:9" x14ac:dyDescent="0.2">
      <c r="A811" s="13" t="s">
        <v>626</v>
      </c>
      <c r="B811" s="13" t="s">
        <v>199</v>
      </c>
      <c r="C811" s="13" t="s">
        <v>409</v>
      </c>
      <c r="D811" s="13">
        <v>249</v>
      </c>
      <c r="E811" s="13">
        <v>0.22472924187725599</v>
      </c>
      <c r="F811" s="13">
        <v>259</v>
      </c>
      <c r="G811" s="13">
        <v>0.24410933081998101</v>
      </c>
      <c r="H811" s="13">
        <v>-10</v>
      </c>
      <c r="I811" s="13">
        <v>-3.8610038610038599</v>
      </c>
    </row>
    <row r="812" spans="1:9" x14ac:dyDescent="0.2">
      <c r="A812" s="13" t="s">
        <v>719</v>
      </c>
      <c r="B812" s="13" t="s">
        <v>165</v>
      </c>
      <c r="C812" s="13" t="s">
        <v>405</v>
      </c>
      <c r="D812" s="13">
        <v>2552</v>
      </c>
      <c r="E812" s="13">
        <v>8.2005141388174801E-2</v>
      </c>
      <c r="F812" s="13">
        <v>2563</v>
      </c>
      <c r="G812" s="13">
        <v>8.3292710669136502E-2</v>
      </c>
      <c r="H812" s="13">
        <v>-11</v>
      </c>
      <c r="I812" s="13">
        <v>-0.42918454935622102</v>
      </c>
    </row>
    <row r="813" spans="1:9" x14ac:dyDescent="0.2">
      <c r="A813" s="13" t="s">
        <v>734</v>
      </c>
      <c r="B813" s="13" t="s">
        <v>195</v>
      </c>
      <c r="C813" s="13" t="s">
        <v>405</v>
      </c>
      <c r="D813" s="13">
        <v>25</v>
      </c>
      <c r="E813" s="13">
        <v>1.6479894528675001E-2</v>
      </c>
      <c r="F813" s="13">
        <v>36</v>
      </c>
      <c r="G813" s="13">
        <v>2.3622047244094498E-2</v>
      </c>
      <c r="H813" s="13">
        <v>-11</v>
      </c>
      <c r="I813" s="13">
        <v>-30.5555555555556</v>
      </c>
    </row>
    <row r="814" spans="1:9" x14ac:dyDescent="0.2">
      <c r="A814" s="13" t="s">
        <v>568</v>
      </c>
      <c r="B814" s="13" t="s">
        <v>179</v>
      </c>
      <c r="C814" s="13" t="s">
        <v>411</v>
      </c>
      <c r="D814" s="13">
        <v>1500</v>
      </c>
      <c r="E814" s="13">
        <v>0.25159342502515902</v>
      </c>
      <c r="F814" s="13">
        <v>1511</v>
      </c>
      <c r="G814" s="13">
        <v>0.25099667774086398</v>
      </c>
      <c r="H814" s="13">
        <v>-11</v>
      </c>
      <c r="I814" s="13">
        <v>-0.72799470549305101</v>
      </c>
    </row>
    <row r="815" spans="1:9" x14ac:dyDescent="0.2">
      <c r="A815" s="13" t="s">
        <v>584</v>
      </c>
      <c r="B815" s="13" t="s">
        <v>178</v>
      </c>
      <c r="C815" s="13" t="s">
        <v>405</v>
      </c>
      <c r="D815" s="13">
        <v>162</v>
      </c>
      <c r="E815" s="13">
        <v>5.91025173294418E-2</v>
      </c>
      <c r="F815" s="13">
        <v>173</v>
      </c>
      <c r="G815" s="13">
        <v>6.2703878216745196E-2</v>
      </c>
      <c r="H815" s="13">
        <v>-11</v>
      </c>
      <c r="I815" s="13">
        <v>-6.3583815028901798</v>
      </c>
    </row>
    <row r="816" spans="1:9" x14ac:dyDescent="0.2">
      <c r="A816" s="13" t="s">
        <v>645</v>
      </c>
      <c r="B816" s="13" t="s">
        <v>187</v>
      </c>
      <c r="C816" s="13" t="s">
        <v>404</v>
      </c>
      <c r="D816" s="13">
        <v>104</v>
      </c>
      <c r="E816" s="13">
        <v>3.6736135641116198E-2</v>
      </c>
      <c r="F816" s="13">
        <v>115</v>
      </c>
      <c r="G816" s="13">
        <v>4.1396688264938801E-2</v>
      </c>
      <c r="H816" s="13">
        <v>-11</v>
      </c>
      <c r="I816" s="13">
        <v>-9.5652173913043494</v>
      </c>
    </row>
    <row r="817" spans="1:9" x14ac:dyDescent="0.2">
      <c r="A817" s="13" t="s">
        <v>631</v>
      </c>
      <c r="B817" s="13" t="s">
        <v>270</v>
      </c>
      <c r="C817" s="13" t="s">
        <v>408</v>
      </c>
      <c r="D817" s="13">
        <v>1678</v>
      </c>
      <c r="E817" s="13">
        <v>4.4041994750656198E-2</v>
      </c>
      <c r="F817" s="13">
        <v>1689</v>
      </c>
      <c r="G817" s="13">
        <v>4.4689633275123E-2</v>
      </c>
      <c r="H817" s="13">
        <v>-11</v>
      </c>
      <c r="I817" s="13">
        <v>-0.65127294256957002</v>
      </c>
    </row>
    <row r="818" spans="1:9" x14ac:dyDescent="0.2">
      <c r="A818" s="13" t="s">
        <v>636</v>
      </c>
      <c r="B818" s="13" t="s">
        <v>156</v>
      </c>
      <c r="C818" s="13" t="s">
        <v>406</v>
      </c>
      <c r="D818" s="13">
        <v>326</v>
      </c>
      <c r="E818" s="13">
        <v>2.53241255020158E-3</v>
      </c>
      <c r="F818" s="13">
        <v>337</v>
      </c>
      <c r="G818" s="13">
        <v>2.6340266216459199E-3</v>
      </c>
      <c r="H818" s="13">
        <v>-11</v>
      </c>
      <c r="I818" s="13">
        <v>-3.2640949554896199</v>
      </c>
    </row>
    <row r="819" spans="1:9" x14ac:dyDescent="0.2">
      <c r="A819" s="13" t="s">
        <v>636</v>
      </c>
      <c r="B819" s="13" t="s">
        <v>156</v>
      </c>
      <c r="C819" s="13" t="s">
        <v>412</v>
      </c>
      <c r="D819" s="13">
        <v>287</v>
      </c>
      <c r="E819" s="13">
        <v>2.22945522057624E-3</v>
      </c>
      <c r="F819" s="13">
        <v>298</v>
      </c>
      <c r="G819" s="13">
        <v>2.3291986149866E-3</v>
      </c>
      <c r="H819" s="13">
        <v>-11</v>
      </c>
      <c r="I819" s="13">
        <v>-3.69127516778524</v>
      </c>
    </row>
    <row r="820" spans="1:9" x14ac:dyDescent="0.2">
      <c r="A820" s="13" t="s">
        <v>644</v>
      </c>
      <c r="B820" s="13" t="s">
        <v>183</v>
      </c>
      <c r="C820" s="13" t="s">
        <v>411</v>
      </c>
      <c r="D820" s="13">
        <v>356</v>
      </c>
      <c r="E820" s="13">
        <v>5.2600472813238798E-2</v>
      </c>
      <c r="F820" s="13">
        <v>368</v>
      </c>
      <c r="G820" s="13">
        <v>5.5188962207558499E-2</v>
      </c>
      <c r="H820" s="13">
        <v>-12</v>
      </c>
      <c r="I820" s="13">
        <v>-3.2608695652173898</v>
      </c>
    </row>
    <row r="821" spans="1:9" x14ac:dyDescent="0.2">
      <c r="A821" s="13" t="s">
        <v>605</v>
      </c>
      <c r="B821" s="13" t="s">
        <v>155</v>
      </c>
      <c r="C821" s="13" t="s">
        <v>410</v>
      </c>
      <c r="D821" s="13">
        <v>37</v>
      </c>
      <c r="E821" s="13">
        <v>5.16075040100425E-4</v>
      </c>
      <c r="F821" s="13">
        <v>49</v>
      </c>
      <c r="G821" s="13">
        <v>6.9217838425788603E-4</v>
      </c>
      <c r="H821" s="13">
        <v>-12</v>
      </c>
      <c r="I821" s="13">
        <v>-24.489795918367399</v>
      </c>
    </row>
    <row r="822" spans="1:9" x14ac:dyDescent="0.2">
      <c r="A822" s="13" t="s">
        <v>623</v>
      </c>
      <c r="B822" s="13" t="s">
        <v>164</v>
      </c>
      <c r="C822" s="13" t="s">
        <v>408</v>
      </c>
      <c r="D822" s="13">
        <v>511</v>
      </c>
      <c r="E822" s="13">
        <v>6.8242521367521403E-2</v>
      </c>
      <c r="F822" s="13">
        <v>523</v>
      </c>
      <c r="G822" s="13">
        <v>7.3003908431044096E-2</v>
      </c>
      <c r="H822" s="13">
        <v>-12</v>
      </c>
      <c r="I822" s="13">
        <v>-2.2944550669216102</v>
      </c>
    </row>
    <row r="823" spans="1:9" x14ac:dyDescent="0.2">
      <c r="A823" s="13" t="s">
        <v>638</v>
      </c>
      <c r="B823" s="13" t="s">
        <v>269</v>
      </c>
      <c r="C823" s="13" t="s">
        <v>409</v>
      </c>
      <c r="D823" s="13">
        <v>1435</v>
      </c>
      <c r="E823" s="13">
        <v>0.42008196721311503</v>
      </c>
      <c r="F823" s="13">
        <v>1447</v>
      </c>
      <c r="G823" s="13">
        <v>0.42684365781710898</v>
      </c>
      <c r="H823" s="13">
        <v>-12</v>
      </c>
      <c r="I823" s="13">
        <v>-0.829302004146515</v>
      </c>
    </row>
    <row r="824" spans="1:9" x14ac:dyDescent="0.2">
      <c r="A824" s="13" t="s">
        <v>733</v>
      </c>
      <c r="B824" s="13" t="s">
        <v>265</v>
      </c>
      <c r="C824" s="13" t="s">
        <v>405</v>
      </c>
      <c r="D824" s="13">
        <v>1</v>
      </c>
      <c r="E824" s="13">
        <v>2.8328611898016999E-3</v>
      </c>
      <c r="F824" s="13">
        <v>14</v>
      </c>
      <c r="G824" s="13">
        <v>3.6175710594315201E-2</v>
      </c>
      <c r="H824" s="13">
        <v>-13</v>
      </c>
      <c r="I824" s="13">
        <v>-92.857142857142904</v>
      </c>
    </row>
    <row r="825" spans="1:9" x14ac:dyDescent="0.2">
      <c r="A825" s="13" t="s">
        <v>726</v>
      </c>
      <c r="B825" s="13" t="s">
        <v>238</v>
      </c>
      <c r="C825" s="13" t="s">
        <v>406</v>
      </c>
      <c r="D825" s="13">
        <v>614</v>
      </c>
      <c r="E825" s="13">
        <v>9.3540524070688594E-2</v>
      </c>
      <c r="F825" s="13">
        <v>627</v>
      </c>
      <c r="G825" s="13">
        <v>8.9597027722206304E-2</v>
      </c>
      <c r="H825" s="13">
        <v>-13</v>
      </c>
      <c r="I825" s="13">
        <v>-2.0733652312599702</v>
      </c>
    </row>
    <row r="826" spans="1:9" x14ac:dyDescent="0.2">
      <c r="A826" s="13" t="s">
        <v>726</v>
      </c>
      <c r="B826" s="13" t="s">
        <v>238</v>
      </c>
      <c r="C826" s="13" t="s">
        <v>408</v>
      </c>
      <c r="D826" s="13">
        <v>357</v>
      </c>
      <c r="E826" s="13">
        <v>5.43875685557587E-2</v>
      </c>
      <c r="F826" s="13">
        <v>370</v>
      </c>
      <c r="G826" s="13">
        <v>5.2872249214061202E-2</v>
      </c>
      <c r="H826" s="13">
        <v>-13</v>
      </c>
      <c r="I826" s="13">
        <v>-3.51351351351351</v>
      </c>
    </row>
    <row r="827" spans="1:9" x14ac:dyDescent="0.2">
      <c r="A827" s="13" t="s">
        <v>589</v>
      </c>
      <c r="B827" s="13" t="s">
        <v>177</v>
      </c>
      <c r="C827" s="13" t="s">
        <v>407</v>
      </c>
      <c r="D827" s="13">
        <v>789</v>
      </c>
      <c r="E827" s="13">
        <v>0.59457422758100997</v>
      </c>
      <c r="F827" s="13">
        <v>802</v>
      </c>
      <c r="G827" s="13">
        <v>0.59717051377512997</v>
      </c>
      <c r="H827" s="13">
        <v>-13</v>
      </c>
      <c r="I827" s="13">
        <v>-1.6209476309227</v>
      </c>
    </row>
    <row r="828" spans="1:9" x14ac:dyDescent="0.2">
      <c r="A828" s="13" t="s">
        <v>733</v>
      </c>
      <c r="B828" s="13" t="s">
        <v>265</v>
      </c>
      <c r="C828" s="13" t="s">
        <v>406</v>
      </c>
      <c r="D828" s="13">
        <v>325</v>
      </c>
      <c r="E828" s="13">
        <v>0.92067988668555201</v>
      </c>
      <c r="F828" s="13">
        <v>339</v>
      </c>
      <c r="G828" s="13">
        <v>0.87596899224806202</v>
      </c>
      <c r="H828" s="13">
        <v>-14</v>
      </c>
      <c r="I828" s="13">
        <v>-4.1297935103244896</v>
      </c>
    </row>
    <row r="829" spans="1:9" x14ac:dyDescent="0.2">
      <c r="A829" s="13" t="s">
        <v>723</v>
      </c>
      <c r="B829" s="13" t="s">
        <v>261</v>
      </c>
      <c r="C829" s="13" t="s">
        <v>411</v>
      </c>
      <c r="D829" s="13">
        <v>241</v>
      </c>
      <c r="E829" s="13">
        <v>0.23861386138613899</v>
      </c>
      <c r="F829" s="13">
        <v>256</v>
      </c>
      <c r="G829" s="13">
        <v>0.24521072796934901</v>
      </c>
      <c r="H829" s="13">
        <v>-15</v>
      </c>
      <c r="I829" s="13">
        <v>-5.859375</v>
      </c>
    </row>
    <row r="830" spans="1:9" x14ac:dyDescent="0.2">
      <c r="A830" s="13" t="s">
        <v>568</v>
      </c>
      <c r="B830" s="13" t="s">
        <v>179</v>
      </c>
      <c r="C830" s="13" t="s">
        <v>407</v>
      </c>
      <c r="D830" s="13">
        <v>966</v>
      </c>
      <c r="E830" s="13">
        <v>0.16202616571620301</v>
      </c>
      <c r="F830" s="13">
        <v>981</v>
      </c>
      <c r="G830" s="13">
        <v>0.16295681063122899</v>
      </c>
      <c r="H830" s="13">
        <v>-15</v>
      </c>
      <c r="I830" s="13">
        <v>-1.5290519877675799</v>
      </c>
    </row>
    <row r="831" spans="1:9" x14ac:dyDescent="0.2">
      <c r="A831" s="13" t="s">
        <v>582</v>
      </c>
      <c r="B831" s="13" t="s">
        <v>257</v>
      </c>
      <c r="C831" s="13" t="s">
        <v>407</v>
      </c>
      <c r="D831" s="13">
        <v>3145</v>
      </c>
      <c r="E831" s="13">
        <v>0.66957632531403</v>
      </c>
      <c r="F831" s="13">
        <v>3160</v>
      </c>
      <c r="G831" s="13">
        <v>0.67913174296153</v>
      </c>
      <c r="H831" s="13">
        <v>-15</v>
      </c>
      <c r="I831" s="13">
        <v>-0.4746835443038</v>
      </c>
    </row>
    <row r="832" spans="1:9" x14ac:dyDescent="0.2">
      <c r="A832" s="13" t="s">
        <v>629</v>
      </c>
      <c r="B832" s="13" t="s">
        <v>189</v>
      </c>
      <c r="C832" s="13" t="s">
        <v>407</v>
      </c>
      <c r="D832" s="13">
        <v>540</v>
      </c>
      <c r="E832" s="13">
        <v>0.36144578313253001</v>
      </c>
      <c r="F832" s="13">
        <v>555</v>
      </c>
      <c r="G832" s="13">
        <v>0.38275862068965499</v>
      </c>
      <c r="H832" s="13">
        <v>-15</v>
      </c>
      <c r="I832" s="13">
        <v>-2.7027027027027</v>
      </c>
    </row>
    <row r="833" spans="1:9" x14ac:dyDescent="0.2">
      <c r="A833" s="13" t="s">
        <v>568</v>
      </c>
      <c r="B833" s="13" t="s">
        <v>179</v>
      </c>
      <c r="C833" s="13" t="s">
        <v>409</v>
      </c>
      <c r="D833" s="13">
        <v>1354</v>
      </c>
      <c r="E833" s="13">
        <v>0.22710499832271</v>
      </c>
      <c r="F833" s="13">
        <v>1370</v>
      </c>
      <c r="G833" s="13">
        <v>0.227574750830565</v>
      </c>
      <c r="H833" s="13">
        <v>-16</v>
      </c>
      <c r="I833" s="13">
        <v>-1.16788321167883</v>
      </c>
    </row>
    <row r="834" spans="1:9" x14ac:dyDescent="0.2">
      <c r="A834" s="13" t="s">
        <v>556</v>
      </c>
      <c r="B834" s="13" t="s">
        <v>276</v>
      </c>
      <c r="C834" s="13" t="s">
        <v>409</v>
      </c>
      <c r="D834" s="13">
        <v>1482</v>
      </c>
      <c r="E834" s="13">
        <v>0.29144542772861398</v>
      </c>
      <c r="F834" s="13">
        <v>1499</v>
      </c>
      <c r="G834" s="13">
        <v>0.29123761414416199</v>
      </c>
      <c r="H834" s="13">
        <v>-17</v>
      </c>
      <c r="I834" s="13">
        <v>-1.13408939292862</v>
      </c>
    </row>
    <row r="835" spans="1:9" x14ac:dyDescent="0.2">
      <c r="A835" s="13" t="s">
        <v>729</v>
      </c>
      <c r="B835" s="13" t="s">
        <v>274</v>
      </c>
      <c r="C835" s="13" t="s">
        <v>406</v>
      </c>
      <c r="D835" s="13">
        <v>3515</v>
      </c>
      <c r="E835" s="13">
        <v>0.75010670081092601</v>
      </c>
      <c r="F835" s="13">
        <v>3534</v>
      </c>
      <c r="G835" s="13">
        <v>0.75432230522945598</v>
      </c>
      <c r="H835" s="13">
        <v>-19</v>
      </c>
      <c r="I835" s="13">
        <v>-0.53763440860214995</v>
      </c>
    </row>
    <row r="836" spans="1:9" x14ac:dyDescent="0.2">
      <c r="A836" s="13" t="s">
        <v>729</v>
      </c>
      <c r="B836" s="13" t="s">
        <v>274</v>
      </c>
      <c r="C836" s="13" t="s">
        <v>404</v>
      </c>
      <c r="D836" s="13">
        <v>98</v>
      </c>
      <c r="E836" s="13">
        <v>2.0913358941528001E-2</v>
      </c>
      <c r="F836" s="13">
        <v>117</v>
      </c>
      <c r="G836" s="13">
        <v>2.49733191035219E-2</v>
      </c>
      <c r="H836" s="13">
        <v>-19</v>
      </c>
      <c r="I836" s="13">
        <v>-16.239316239316199</v>
      </c>
    </row>
    <row r="837" spans="1:9" x14ac:dyDescent="0.2">
      <c r="A837" s="13" t="s">
        <v>723</v>
      </c>
      <c r="B837" s="13" t="s">
        <v>261</v>
      </c>
      <c r="C837" s="13" t="s">
        <v>407</v>
      </c>
      <c r="D837" s="13">
        <v>148</v>
      </c>
      <c r="E837" s="13">
        <v>0.146534653465347</v>
      </c>
      <c r="F837" s="13">
        <v>167</v>
      </c>
      <c r="G837" s="13">
        <v>0.159961685823755</v>
      </c>
      <c r="H837" s="13">
        <v>-19</v>
      </c>
      <c r="I837" s="13">
        <v>-11.377245508982</v>
      </c>
    </row>
    <row r="838" spans="1:9" x14ac:dyDescent="0.2">
      <c r="A838" s="13" t="s">
        <v>624</v>
      </c>
      <c r="B838" s="13" t="s">
        <v>166</v>
      </c>
      <c r="C838" s="13" t="s">
        <v>411</v>
      </c>
      <c r="D838" s="13">
        <v>223</v>
      </c>
      <c r="E838" s="13">
        <v>7.9699785561115094E-2</v>
      </c>
      <c r="F838" s="13">
        <v>242</v>
      </c>
      <c r="G838" s="13">
        <v>8.7999999999999995E-2</v>
      </c>
      <c r="H838" s="13">
        <v>-19</v>
      </c>
      <c r="I838" s="13">
        <v>-7.8512396694214797</v>
      </c>
    </row>
    <row r="839" spans="1:9" x14ac:dyDescent="0.2">
      <c r="A839" s="13" t="s">
        <v>560</v>
      </c>
      <c r="B839" s="13" t="s">
        <v>181</v>
      </c>
      <c r="C839" s="13" t="s">
        <v>405</v>
      </c>
      <c r="D839" s="13">
        <v>452</v>
      </c>
      <c r="E839" s="13">
        <v>0.194074710176041</v>
      </c>
      <c r="F839" s="13">
        <v>473</v>
      </c>
      <c r="G839" s="13">
        <v>0.20239623448866101</v>
      </c>
      <c r="H839" s="13">
        <v>-21</v>
      </c>
      <c r="I839" s="13">
        <v>-4.4397463002114099</v>
      </c>
    </row>
    <row r="840" spans="1:9" x14ac:dyDescent="0.2">
      <c r="A840" s="13" t="s">
        <v>729</v>
      </c>
      <c r="B840" s="13" t="s">
        <v>274</v>
      </c>
      <c r="C840" s="13" t="s">
        <v>407</v>
      </c>
      <c r="D840" s="13">
        <v>535</v>
      </c>
      <c r="E840" s="13">
        <v>0.11416986769099401</v>
      </c>
      <c r="F840" s="13">
        <v>557</v>
      </c>
      <c r="G840" s="13">
        <v>0.11889007470651</v>
      </c>
      <c r="H840" s="13">
        <v>-22</v>
      </c>
      <c r="I840" s="13">
        <v>-3.9497307001795301</v>
      </c>
    </row>
    <row r="841" spans="1:9" x14ac:dyDescent="0.2">
      <c r="A841" s="13" t="s">
        <v>648</v>
      </c>
      <c r="B841" s="13" t="s">
        <v>159</v>
      </c>
      <c r="C841" s="13" t="s">
        <v>411</v>
      </c>
      <c r="D841" s="13">
        <v>690</v>
      </c>
      <c r="E841" s="13">
        <v>5.3805364940736101E-2</v>
      </c>
      <c r="F841" s="13">
        <v>714</v>
      </c>
      <c r="G841" s="13">
        <v>5.62559092341633E-2</v>
      </c>
      <c r="H841" s="13">
        <v>-24</v>
      </c>
      <c r="I841" s="13">
        <v>-3.3613445378151301</v>
      </c>
    </row>
    <row r="842" spans="1:9" x14ac:dyDescent="0.2">
      <c r="A842" s="13" t="s">
        <v>633</v>
      </c>
      <c r="B842" s="13" t="s">
        <v>172</v>
      </c>
      <c r="C842" s="13" t="s">
        <v>406</v>
      </c>
      <c r="D842" s="13">
        <v>412</v>
      </c>
      <c r="E842" s="13">
        <v>0.74368231046931399</v>
      </c>
      <c r="F842" s="13">
        <v>436</v>
      </c>
      <c r="G842" s="13">
        <v>0.74402730375426596</v>
      </c>
      <c r="H842" s="13">
        <v>-24</v>
      </c>
      <c r="I842" s="13">
        <v>-5.5045871559632999</v>
      </c>
    </row>
    <row r="843" spans="1:9" x14ac:dyDescent="0.2">
      <c r="A843" s="13" t="s">
        <v>568</v>
      </c>
      <c r="B843" s="13" t="s">
        <v>179</v>
      </c>
      <c r="C843" s="13" t="s">
        <v>405</v>
      </c>
      <c r="D843" s="13">
        <v>854</v>
      </c>
      <c r="E843" s="13">
        <v>0.14324052331432399</v>
      </c>
      <c r="F843" s="13">
        <v>879</v>
      </c>
      <c r="G843" s="13">
        <v>0.14601328903654501</v>
      </c>
      <c r="H843" s="13">
        <v>-25</v>
      </c>
      <c r="I843" s="13">
        <v>-2.8441410693970401</v>
      </c>
    </row>
    <row r="844" spans="1:9" x14ac:dyDescent="0.2">
      <c r="A844" s="13" t="s">
        <v>584</v>
      </c>
      <c r="B844" s="13" t="s">
        <v>178</v>
      </c>
      <c r="C844" s="13" t="s">
        <v>409</v>
      </c>
      <c r="D844" s="13">
        <v>864</v>
      </c>
      <c r="E844" s="13">
        <v>0.31521342575702299</v>
      </c>
      <c r="F844" s="13">
        <v>889</v>
      </c>
      <c r="G844" s="13">
        <v>0.32221819499818799</v>
      </c>
      <c r="H844" s="13">
        <v>-25</v>
      </c>
      <c r="I844" s="13">
        <v>-2.8121484814398201</v>
      </c>
    </row>
    <row r="845" spans="1:9" x14ac:dyDescent="0.2">
      <c r="A845" s="13" t="s">
        <v>644</v>
      </c>
      <c r="B845" s="13" t="s">
        <v>183</v>
      </c>
      <c r="C845" s="13" t="s">
        <v>405</v>
      </c>
      <c r="D845" s="13">
        <v>111</v>
      </c>
      <c r="E845" s="13">
        <v>1.6400709219858201E-2</v>
      </c>
      <c r="F845" s="13">
        <v>136</v>
      </c>
      <c r="G845" s="13">
        <v>2.0395920815836799E-2</v>
      </c>
      <c r="H845" s="13">
        <v>-25</v>
      </c>
      <c r="I845" s="13">
        <v>-18.382352941176499</v>
      </c>
    </row>
    <row r="846" spans="1:9" x14ac:dyDescent="0.2">
      <c r="A846" s="13" t="s">
        <v>631</v>
      </c>
      <c r="B846" s="13" t="s">
        <v>270</v>
      </c>
      <c r="C846" s="13" t="s">
        <v>409</v>
      </c>
      <c r="D846" s="13">
        <v>8401</v>
      </c>
      <c r="E846" s="13">
        <v>0.22049868766404199</v>
      </c>
      <c r="F846" s="13">
        <v>8426</v>
      </c>
      <c r="G846" s="13">
        <v>0.22294544107530301</v>
      </c>
      <c r="H846" s="13">
        <v>-25</v>
      </c>
      <c r="I846" s="13">
        <v>-0.29670068834559699</v>
      </c>
    </row>
    <row r="847" spans="1:9" x14ac:dyDescent="0.2">
      <c r="A847" s="13" t="s">
        <v>623</v>
      </c>
      <c r="B847" s="13" t="s">
        <v>164</v>
      </c>
      <c r="C847" s="13" t="s">
        <v>405</v>
      </c>
      <c r="D847" s="13">
        <v>254</v>
      </c>
      <c r="E847" s="13">
        <v>3.3920940170940203E-2</v>
      </c>
      <c r="F847" s="13">
        <v>282</v>
      </c>
      <c r="G847" s="13">
        <v>3.9363484087102198E-2</v>
      </c>
      <c r="H847" s="13">
        <v>-28</v>
      </c>
      <c r="I847" s="13">
        <v>-9.9290780141843999</v>
      </c>
    </row>
    <row r="848" spans="1:9" x14ac:dyDescent="0.2">
      <c r="A848" s="13" t="s">
        <v>736</v>
      </c>
      <c r="B848" s="13" t="s">
        <v>161</v>
      </c>
      <c r="C848" s="13" t="s">
        <v>407</v>
      </c>
      <c r="D848" s="13">
        <v>2113</v>
      </c>
      <c r="E848" s="13">
        <v>0.90725633319021004</v>
      </c>
      <c r="F848" s="13">
        <v>2146</v>
      </c>
      <c r="G848" s="13">
        <v>0.908167583580195</v>
      </c>
      <c r="H848" s="13">
        <v>-33</v>
      </c>
      <c r="I848" s="13">
        <v>-1.5377446411929201</v>
      </c>
    </row>
    <row r="849" spans="1:9" x14ac:dyDescent="0.2">
      <c r="A849" s="13" t="s">
        <v>719</v>
      </c>
      <c r="B849" s="13" t="s">
        <v>165</v>
      </c>
      <c r="C849" s="13" t="s">
        <v>408</v>
      </c>
      <c r="D849" s="13">
        <v>5526</v>
      </c>
      <c r="E849" s="13">
        <v>0.177570694087404</v>
      </c>
      <c r="F849" s="13">
        <v>5561</v>
      </c>
      <c r="G849" s="13">
        <v>0.18072210847876199</v>
      </c>
      <c r="H849" s="13">
        <v>-35</v>
      </c>
      <c r="I849" s="13">
        <v>-0.62938320445963303</v>
      </c>
    </row>
    <row r="850" spans="1:9" x14ac:dyDescent="0.2">
      <c r="A850" s="13" t="s">
        <v>721</v>
      </c>
      <c r="B850" s="13" t="s">
        <v>259</v>
      </c>
      <c r="C850" s="13" t="s">
        <v>405</v>
      </c>
      <c r="D850" s="13">
        <v>252</v>
      </c>
      <c r="E850" s="13">
        <v>0.12506203473945399</v>
      </c>
      <c r="F850" s="13">
        <v>287</v>
      </c>
      <c r="G850" s="13">
        <v>0.14733059548254601</v>
      </c>
      <c r="H850" s="13">
        <v>-35</v>
      </c>
      <c r="I850" s="13">
        <v>-12.1951219512195</v>
      </c>
    </row>
    <row r="851" spans="1:9" x14ac:dyDescent="0.2">
      <c r="A851" s="13" t="s">
        <v>612</v>
      </c>
      <c r="B851" s="13" t="s">
        <v>232</v>
      </c>
      <c r="C851" s="13" t="s">
        <v>406</v>
      </c>
      <c r="D851" s="13">
        <v>72</v>
      </c>
      <c r="E851" s="13">
        <v>7.8346028291621295E-2</v>
      </c>
      <c r="F851" s="13">
        <v>110</v>
      </c>
      <c r="G851" s="13">
        <v>0.11542497376705101</v>
      </c>
      <c r="H851" s="13">
        <v>-38</v>
      </c>
      <c r="I851" s="13">
        <v>-34.545454545454497</v>
      </c>
    </row>
    <row r="852" spans="1:9" x14ac:dyDescent="0.2">
      <c r="A852" s="13" t="s">
        <v>616</v>
      </c>
      <c r="B852" s="13" t="s">
        <v>192</v>
      </c>
      <c r="C852" s="13" t="s">
        <v>409</v>
      </c>
      <c r="D852" s="13">
        <v>441</v>
      </c>
      <c r="E852" s="13">
        <v>0.109239534307654</v>
      </c>
      <c r="F852" s="13">
        <v>481</v>
      </c>
      <c r="G852" s="13">
        <v>0.119414101290963</v>
      </c>
      <c r="H852" s="13">
        <v>-40</v>
      </c>
      <c r="I852" s="13">
        <v>-8.31600831600832</v>
      </c>
    </row>
    <row r="853" spans="1:9" x14ac:dyDescent="0.2">
      <c r="A853" s="13" t="s">
        <v>605</v>
      </c>
      <c r="B853" s="13" t="s">
        <v>155</v>
      </c>
      <c r="C853" s="13" t="s">
        <v>406</v>
      </c>
      <c r="D853" s="13">
        <v>878</v>
      </c>
      <c r="E853" s="13">
        <v>1.22463212218425E-2</v>
      </c>
      <c r="F853" s="13">
        <v>921</v>
      </c>
      <c r="G853" s="13">
        <v>1.30101284061533E-2</v>
      </c>
      <c r="H853" s="13">
        <v>-43</v>
      </c>
      <c r="I853" s="13">
        <v>-4.6688382193268199</v>
      </c>
    </row>
    <row r="854" spans="1:9" x14ac:dyDescent="0.2">
      <c r="A854" s="13" t="s">
        <v>641</v>
      </c>
      <c r="B854" s="13" t="s">
        <v>197</v>
      </c>
      <c r="C854" s="13" t="s">
        <v>406</v>
      </c>
      <c r="D854" s="13">
        <v>1238</v>
      </c>
      <c r="E854" s="13">
        <v>0.111151014544802</v>
      </c>
      <c r="F854" s="13">
        <v>1282</v>
      </c>
      <c r="G854" s="13">
        <v>0.116123188405797</v>
      </c>
      <c r="H854" s="13">
        <v>-44</v>
      </c>
      <c r="I854" s="13">
        <v>-3.4321372854914198</v>
      </c>
    </row>
    <row r="855" spans="1:9" x14ac:dyDescent="0.2">
      <c r="A855" s="13" t="s">
        <v>580</v>
      </c>
      <c r="B855" s="13" t="s">
        <v>186</v>
      </c>
      <c r="C855" s="13" t="s">
        <v>411</v>
      </c>
      <c r="D855" s="13">
        <v>850</v>
      </c>
      <c r="E855" s="13">
        <v>0.88082901554404103</v>
      </c>
      <c r="F855" s="13">
        <v>894</v>
      </c>
      <c r="G855" s="13">
        <v>0.89043824701195196</v>
      </c>
      <c r="H855" s="13">
        <v>-44</v>
      </c>
      <c r="I855" s="13">
        <v>-4.92170022371364</v>
      </c>
    </row>
    <row r="856" spans="1:9" x14ac:dyDescent="0.2">
      <c r="A856" s="13" t="s">
        <v>739</v>
      </c>
      <c r="B856" s="13" t="s">
        <v>237</v>
      </c>
      <c r="C856" s="13" t="s">
        <v>405</v>
      </c>
      <c r="D856" s="13">
        <v>74</v>
      </c>
      <c r="E856" s="13">
        <v>0.13503649635036499</v>
      </c>
      <c r="F856" s="13">
        <v>121</v>
      </c>
      <c r="G856" s="13">
        <v>0.206132879045997</v>
      </c>
      <c r="H856" s="13">
        <v>-47</v>
      </c>
      <c r="I856" s="13">
        <v>-38.842975206611598</v>
      </c>
    </row>
    <row r="857" spans="1:9" x14ac:dyDescent="0.2">
      <c r="A857" s="13" t="s">
        <v>604</v>
      </c>
      <c r="B857" s="13" t="s">
        <v>173</v>
      </c>
      <c r="C857" s="13" t="s">
        <v>406</v>
      </c>
      <c r="D857" s="13">
        <v>1684</v>
      </c>
      <c r="E857" s="13">
        <v>0.35632670334320798</v>
      </c>
      <c r="F857" s="13">
        <v>1733</v>
      </c>
      <c r="G857" s="13">
        <v>0.36731665960152599</v>
      </c>
      <c r="H857" s="13">
        <v>-49</v>
      </c>
      <c r="I857" s="13">
        <v>-2.8274668205424098</v>
      </c>
    </row>
    <row r="858" spans="1:9" x14ac:dyDescent="0.2">
      <c r="A858" s="13" t="s">
        <v>562</v>
      </c>
      <c r="B858" s="13" t="s">
        <v>176</v>
      </c>
      <c r="C858" s="13" t="s">
        <v>407</v>
      </c>
      <c r="D858" s="13">
        <v>789</v>
      </c>
      <c r="E858" s="13">
        <v>0.32998745294855703</v>
      </c>
      <c r="F858" s="13">
        <v>839</v>
      </c>
      <c r="G858" s="13">
        <v>0.34427574887156298</v>
      </c>
      <c r="H858" s="13">
        <v>-50</v>
      </c>
      <c r="I858" s="13">
        <v>-5.9594755661501697</v>
      </c>
    </row>
    <row r="859" spans="1:9" x14ac:dyDescent="0.2">
      <c r="A859" s="13" t="s">
        <v>726</v>
      </c>
      <c r="B859" s="13" t="s">
        <v>238</v>
      </c>
      <c r="C859" s="13" t="s">
        <v>405</v>
      </c>
      <c r="D859" s="13">
        <v>447</v>
      </c>
      <c r="E859" s="13">
        <v>6.8098720292504605E-2</v>
      </c>
      <c r="F859" s="13">
        <v>501</v>
      </c>
      <c r="G859" s="13">
        <v>7.1591883395255795E-2</v>
      </c>
      <c r="H859" s="13">
        <v>-54</v>
      </c>
      <c r="I859" s="13">
        <v>-10.7784431137725</v>
      </c>
    </row>
    <row r="860" spans="1:9" x14ac:dyDescent="0.2">
      <c r="A860" s="13" t="s">
        <v>735</v>
      </c>
      <c r="B860" s="13" t="s">
        <v>275</v>
      </c>
      <c r="C860" s="13" t="s">
        <v>406</v>
      </c>
      <c r="D860" s="13">
        <v>1695</v>
      </c>
      <c r="E860" s="13">
        <v>0.67476114649681496</v>
      </c>
      <c r="F860" s="13">
        <v>1751</v>
      </c>
      <c r="G860" s="13">
        <v>0.68612852664576796</v>
      </c>
      <c r="H860" s="13">
        <v>-56</v>
      </c>
      <c r="I860" s="13">
        <v>-3.1981724728726402</v>
      </c>
    </row>
    <row r="861" spans="1:9" x14ac:dyDescent="0.2">
      <c r="A861" s="13" t="s">
        <v>561</v>
      </c>
      <c r="B861" s="13" t="s">
        <v>157</v>
      </c>
      <c r="C861" s="13" t="s">
        <v>407</v>
      </c>
      <c r="D861" s="13">
        <v>3416</v>
      </c>
      <c r="E861" s="13">
        <v>9.2269461401328898E-2</v>
      </c>
      <c r="F861" s="13">
        <v>3475</v>
      </c>
      <c r="G861" s="13">
        <v>9.4140275783599306E-2</v>
      </c>
      <c r="H861" s="13">
        <v>-59</v>
      </c>
      <c r="I861" s="13">
        <v>-1.69784172661871</v>
      </c>
    </row>
    <row r="862" spans="1:9" x14ac:dyDescent="0.2">
      <c r="A862" s="13" t="s">
        <v>556</v>
      </c>
      <c r="B862" s="13" t="s">
        <v>276</v>
      </c>
      <c r="C862" s="13" t="s">
        <v>405</v>
      </c>
      <c r="D862" s="13">
        <v>496</v>
      </c>
      <c r="E862" s="13">
        <v>9.7541789577187801E-2</v>
      </c>
      <c r="F862" s="13">
        <v>566</v>
      </c>
      <c r="G862" s="13">
        <v>0.109966971051098</v>
      </c>
      <c r="H862" s="13">
        <v>-70</v>
      </c>
      <c r="I862" s="13">
        <v>-12.3674911660777</v>
      </c>
    </row>
    <row r="863" spans="1:9" x14ac:dyDescent="0.2">
      <c r="A863" s="13" t="s">
        <v>636</v>
      </c>
      <c r="B863" s="13" t="s">
        <v>156</v>
      </c>
      <c r="C863" s="13" t="s">
        <v>404</v>
      </c>
      <c r="D863" s="13">
        <v>10517</v>
      </c>
      <c r="E863" s="13">
        <v>8.1697493222300799E-2</v>
      </c>
      <c r="F863" s="13">
        <v>10596</v>
      </c>
      <c r="G863" s="13">
        <v>8.2819424578516695E-2</v>
      </c>
      <c r="H863" s="13">
        <v>-79</v>
      </c>
      <c r="I863" s="13">
        <v>-0.74556436391091097</v>
      </c>
    </row>
    <row r="864" spans="1:9" x14ac:dyDescent="0.2">
      <c r="A864" s="13" t="s">
        <v>611</v>
      </c>
      <c r="B864" s="13" t="s">
        <v>193</v>
      </c>
      <c r="C864" s="13" t="s">
        <v>405</v>
      </c>
      <c r="D864" s="13">
        <v>716</v>
      </c>
      <c r="E864" s="13">
        <v>4.5184904707812702E-2</v>
      </c>
      <c r="F864" s="13">
        <v>799</v>
      </c>
      <c r="G864" s="13">
        <v>5.0528046543982803E-2</v>
      </c>
      <c r="H864" s="13">
        <v>-83</v>
      </c>
      <c r="I864" s="13">
        <v>-10.3879849812265</v>
      </c>
    </row>
    <row r="865" spans="1:9" x14ac:dyDescent="0.2">
      <c r="A865" s="13" t="s">
        <v>553</v>
      </c>
      <c r="B865" s="13" t="s">
        <v>266</v>
      </c>
      <c r="C865" s="13" t="s">
        <v>406</v>
      </c>
      <c r="D865" s="13">
        <v>4566</v>
      </c>
      <c r="E865" s="13">
        <v>0.38613107822410098</v>
      </c>
      <c r="F865" s="13">
        <v>4673</v>
      </c>
      <c r="G865" s="13">
        <v>0.39872013651877097</v>
      </c>
      <c r="H865" s="13">
        <v>-107</v>
      </c>
      <c r="I865" s="13">
        <v>-2.2897496255082399</v>
      </c>
    </row>
    <row r="866" spans="1:9" x14ac:dyDescent="0.2">
      <c r="A866" s="13" t="s">
        <v>608</v>
      </c>
      <c r="B866" s="13" t="s">
        <v>167</v>
      </c>
      <c r="C866" s="13" t="s">
        <v>409</v>
      </c>
      <c r="D866" s="13">
        <v>5325</v>
      </c>
      <c r="E866" s="13">
        <v>8.5754315897964395E-2</v>
      </c>
      <c r="F866" s="13">
        <v>5434</v>
      </c>
      <c r="G866" s="13">
        <v>8.8344795070640095E-2</v>
      </c>
      <c r="H866" s="13">
        <v>-109</v>
      </c>
      <c r="I866" s="13">
        <v>-2.0058888479941102</v>
      </c>
    </row>
    <row r="867" spans="1:9" x14ac:dyDescent="0.2">
      <c r="A867" s="13" t="s">
        <v>635</v>
      </c>
      <c r="B867" s="13" t="s">
        <v>154</v>
      </c>
      <c r="C867" s="13" t="s">
        <v>405</v>
      </c>
      <c r="D867" s="13">
        <v>8627</v>
      </c>
      <c r="E867" s="13">
        <v>8.1389863768444107E-2</v>
      </c>
      <c r="F867" s="13">
        <v>8744</v>
      </c>
      <c r="G867" s="13">
        <v>8.3539538927476106E-2</v>
      </c>
      <c r="H867" s="13">
        <v>-117</v>
      </c>
      <c r="I867" s="13">
        <v>-1.3380603842634999</v>
      </c>
    </row>
    <row r="868" spans="1:9" x14ac:dyDescent="0.2">
      <c r="A868" s="13" t="s">
        <v>621</v>
      </c>
      <c r="B868" s="13" t="s">
        <v>171</v>
      </c>
      <c r="C868" s="13" t="s">
        <v>405</v>
      </c>
      <c r="D868" s="13">
        <v>544</v>
      </c>
      <c r="E868" s="13">
        <v>3.8622648207312697E-2</v>
      </c>
      <c r="F868" s="13">
        <v>662</v>
      </c>
      <c r="G868" s="13">
        <v>4.7649895630893301E-2</v>
      </c>
      <c r="H868" s="13">
        <v>-118</v>
      </c>
      <c r="I868" s="13">
        <v>-17.824773413897301</v>
      </c>
    </row>
    <row r="869" spans="1:9" x14ac:dyDescent="0.2">
      <c r="A869" s="13" t="s">
        <v>632</v>
      </c>
      <c r="B869" s="13" t="s">
        <v>262</v>
      </c>
      <c r="C869" s="13" t="s">
        <v>406</v>
      </c>
      <c r="D869" s="13">
        <v>2730</v>
      </c>
      <c r="E869" s="13">
        <v>0.35049428681473899</v>
      </c>
      <c r="F869" s="13">
        <v>2863</v>
      </c>
      <c r="G869" s="13">
        <v>0.367758509955042</v>
      </c>
      <c r="H869" s="13">
        <v>-133</v>
      </c>
      <c r="I869" s="13">
        <v>-4.6454767726161403</v>
      </c>
    </row>
    <row r="870" spans="1:9" x14ac:dyDescent="0.2">
      <c r="A870" s="13" t="s">
        <v>605</v>
      </c>
      <c r="B870" s="13" t="s">
        <v>155</v>
      </c>
      <c r="C870" s="13" t="s">
        <v>405</v>
      </c>
      <c r="D870" s="13">
        <v>8284</v>
      </c>
      <c r="E870" s="13">
        <v>0.11554501708626801</v>
      </c>
      <c r="F870" s="13">
        <v>8432</v>
      </c>
      <c r="G870" s="13">
        <v>0.11911118645025499</v>
      </c>
      <c r="H870" s="13">
        <v>-148</v>
      </c>
      <c r="I870" s="13">
        <v>-1.7552182163187899</v>
      </c>
    </row>
    <row r="871" spans="1:9" x14ac:dyDescent="0.2">
      <c r="A871" s="13" t="s">
        <v>718</v>
      </c>
      <c r="B871" s="13" t="s">
        <v>182</v>
      </c>
      <c r="C871" s="13" t="s">
        <v>406</v>
      </c>
      <c r="D871" s="13">
        <v>3391</v>
      </c>
      <c r="E871" s="13">
        <v>0.97024320457796898</v>
      </c>
      <c r="F871" s="13">
        <v>3549</v>
      </c>
      <c r="G871" s="13">
        <v>0.96887796887796895</v>
      </c>
      <c r="H871" s="13">
        <v>-158</v>
      </c>
      <c r="I871" s="13">
        <v>-4.4519582981121504</v>
      </c>
    </row>
    <row r="872" spans="1:9" x14ac:dyDescent="0.2">
      <c r="A872" s="13" t="s">
        <v>577</v>
      </c>
      <c r="B872" s="13" t="s">
        <v>57</v>
      </c>
      <c r="C872" s="13" t="s">
        <v>407</v>
      </c>
      <c r="D872" s="13">
        <v>109902</v>
      </c>
      <c r="E872" s="13">
        <v>0.163824265524638</v>
      </c>
      <c r="F872" s="13">
        <v>110102</v>
      </c>
      <c r="G872" s="13">
        <v>0.16458878962915099</v>
      </c>
      <c r="H872" s="13">
        <v>-200</v>
      </c>
      <c r="I872" s="13">
        <v>-0.18164974296561701</v>
      </c>
    </row>
    <row r="873" spans="1:9" x14ac:dyDescent="0.2">
      <c r="A873" s="13" t="s">
        <v>605</v>
      </c>
      <c r="B873" s="13" t="s">
        <v>155</v>
      </c>
      <c r="C873" s="13" t="s">
        <v>409</v>
      </c>
      <c r="D873" s="13">
        <v>14412</v>
      </c>
      <c r="E873" s="13">
        <v>0.20101820210614399</v>
      </c>
      <c r="F873" s="13">
        <v>14624</v>
      </c>
      <c r="G873" s="13">
        <v>0.20657993247729201</v>
      </c>
      <c r="H873" s="13">
        <v>-212</v>
      </c>
      <c r="I873" s="13">
        <v>-1.4496717724288799</v>
      </c>
    </row>
    <row r="874" spans="1:9" x14ac:dyDescent="0.2">
      <c r="A874" s="13" t="s">
        <v>591</v>
      </c>
      <c r="B874" s="13" t="s">
        <v>162</v>
      </c>
      <c r="C874" s="13" t="s">
        <v>407</v>
      </c>
      <c r="D874" s="13">
        <v>19174</v>
      </c>
      <c r="E874" s="13">
        <v>0.54913079588739</v>
      </c>
      <c r="F874" s="13">
        <v>19391</v>
      </c>
      <c r="G874" s="13">
        <v>0.55248162288449498</v>
      </c>
      <c r="H874" s="13">
        <v>-217</v>
      </c>
      <c r="I874" s="13">
        <v>-1.1190758599350299</v>
      </c>
    </row>
    <row r="875" spans="1:9" x14ac:dyDescent="0.2">
      <c r="A875" s="13" t="s">
        <v>636</v>
      </c>
      <c r="B875" s="13" t="s">
        <v>156</v>
      </c>
      <c r="C875" s="13" t="s">
        <v>405</v>
      </c>
      <c r="D875" s="13">
        <v>9950</v>
      </c>
      <c r="E875" s="13">
        <v>7.7292959737747705E-2</v>
      </c>
      <c r="F875" s="13">
        <v>10206</v>
      </c>
      <c r="G875" s="13">
        <v>7.9771144511923506E-2</v>
      </c>
      <c r="H875" s="13">
        <v>-256</v>
      </c>
      <c r="I875" s="13">
        <v>-2.5083284342543601</v>
      </c>
    </row>
    <row r="876" spans="1:9" x14ac:dyDescent="0.2">
      <c r="A876" s="13" t="s">
        <v>591</v>
      </c>
      <c r="B876" s="13" t="s">
        <v>162</v>
      </c>
      <c r="C876" s="13" t="s">
        <v>405</v>
      </c>
      <c r="D876" s="13">
        <v>2775</v>
      </c>
      <c r="E876" s="13">
        <v>7.9474181630724297E-2</v>
      </c>
      <c r="F876" s="13">
        <v>3062</v>
      </c>
      <c r="G876" s="13">
        <v>8.7241438258590195E-2</v>
      </c>
      <c r="H876" s="13">
        <v>-287</v>
      </c>
      <c r="I876" s="13">
        <v>-9.3729588504245598</v>
      </c>
    </row>
    <row r="877" spans="1:9" x14ac:dyDescent="0.2">
      <c r="A877" s="13" t="s">
        <v>577</v>
      </c>
      <c r="B877" s="13" t="s">
        <v>57</v>
      </c>
      <c r="C877" s="13" t="s">
        <v>406</v>
      </c>
      <c r="D877" s="13">
        <v>3602</v>
      </c>
      <c r="E877" s="13">
        <v>5.3692835837359301E-3</v>
      </c>
      <c r="F877" s="13">
        <v>3945</v>
      </c>
      <c r="G877" s="13">
        <v>5.89728411007068E-3</v>
      </c>
      <c r="H877" s="13">
        <v>-343</v>
      </c>
      <c r="I877" s="13">
        <v>-8.6945500633713504</v>
      </c>
    </row>
    <row r="878" spans="1:9" x14ac:dyDescent="0.2">
      <c r="A878" s="13" t="s">
        <v>726</v>
      </c>
      <c r="B878" s="13" t="s">
        <v>238</v>
      </c>
      <c r="C878" s="13" t="s">
        <v>411</v>
      </c>
      <c r="D878" s="13">
        <v>735</v>
      </c>
      <c r="E878" s="13">
        <v>0.111974405850091</v>
      </c>
      <c r="F878" s="13">
        <v>1128</v>
      </c>
      <c r="G878" s="13">
        <v>0.161188911117462</v>
      </c>
      <c r="H878" s="13">
        <v>-393</v>
      </c>
      <c r="I878" s="13">
        <v>-34.840425531914903</v>
      </c>
    </row>
    <row r="879" spans="1:9" x14ac:dyDescent="0.2">
      <c r="A879" s="13" t="s">
        <v>636</v>
      </c>
      <c r="B879" s="13" t="s">
        <v>156</v>
      </c>
      <c r="C879" s="13" t="s">
        <v>408</v>
      </c>
      <c r="D879" s="13">
        <v>13316</v>
      </c>
      <c r="E879" s="13">
        <v>0.103440507725412</v>
      </c>
      <c r="F879" s="13">
        <v>13814</v>
      </c>
      <c r="G879" s="13">
        <v>0.107971643179278</v>
      </c>
      <c r="H879" s="13">
        <v>-498</v>
      </c>
      <c r="I879" s="13">
        <v>-3.6050383668741799</v>
      </c>
    </row>
    <row r="880" spans="1:9" x14ac:dyDescent="0.2">
      <c r="A880" s="13" t="s">
        <v>577</v>
      </c>
      <c r="B880" s="13" t="s">
        <v>57</v>
      </c>
      <c r="C880" s="13" t="s">
        <v>411</v>
      </c>
      <c r="D880" s="13">
        <v>150871</v>
      </c>
      <c r="E880" s="13">
        <v>0.2248942763914</v>
      </c>
      <c r="F880" s="13">
        <v>152746</v>
      </c>
      <c r="G880" s="13">
        <v>0.22833626328944401</v>
      </c>
      <c r="H880" s="13">
        <v>-1875</v>
      </c>
      <c r="I880" s="13">
        <v>-1.2275280531077699</v>
      </c>
    </row>
  </sheetData>
  <mergeCells count="1">
    <mergeCell ref="H1:I1"/>
  </mergeCells>
  <hyperlinks>
    <hyperlink ref="H1:I1" location="Index!A1" display="Regresar al Índice" xr:uid="{B6EE1119-3EDF-40A6-B767-87A1BD79ED0F}"/>
  </hyperlink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6"/>
  <dimension ref="A1:I159"/>
  <sheetViews>
    <sheetView workbookViewId="0"/>
  </sheetViews>
  <sheetFormatPr baseColWidth="10" defaultColWidth="9.140625" defaultRowHeight="14.25" x14ac:dyDescent="0.2"/>
  <cols>
    <col min="1" max="1" width="70.7109375" style="90" customWidth="1"/>
    <col min="2" max="4" width="15.7109375" style="90" customWidth="1"/>
    <col min="5" max="16384" width="9.140625" style="90"/>
  </cols>
  <sheetData>
    <row r="1" spans="1:9" ht="15" x14ac:dyDescent="0.25">
      <c r="A1" s="63" t="s">
        <v>1193</v>
      </c>
      <c r="H1" s="408" t="s">
        <v>38</v>
      </c>
      <c r="I1" s="408"/>
    </row>
    <row r="2" spans="1:9" x14ac:dyDescent="0.2">
      <c r="A2" s="90" t="s">
        <v>383</v>
      </c>
    </row>
    <row r="3" spans="1:9" x14ac:dyDescent="0.2">
      <c r="A3" s="90" t="s">
        <v>397</v>
      </c>
    </row>
    <row r="5" spans="1:9" ht="30" x14ac:dyDescent="0.2">
      <c r="A5" s="136" t="s">
        <v>385</v>
      </c>
      <c r="B5" s="136" t="s">
        <v>492</v>
      </c>
      <c r="C5" s="136" t="s">
        <v>289</v>
      </c>
      <c r="D5" s="136" t="s">
        <v>493</v>
      </c>
    </row>
    <row r="6" spans="1:9" ht="45" x14ac:dyDescent="0.2">
      <c r="A6" s="137" t="s">
        <v>390</v>
      </c>
      <c r="B6" s="138">
        <v>0.23100000000000001</v>
      </c>
      <c r="C6" s="139">
        <v>67</v>
      </c>
      <c r="D6" s="138">
        <v>1E-3</v>
      </c>
    </row>
    <row r="7" spans="1:9" ht="15" x14ac:dyDescent="0.2">
      <c r="A7" s="140" t="s">
        <v>386</v>
      </c>
      <c r="B7" s="141">
        <v>0.218</v>
      </c>
      <c r="C7" s="142">
        <v>2226</v>
      </c>
      <c r="D7" s="141">
        <v>4.2000000000000003E-2</v>
      </c>
    </row>
    <row r="8" spans="1:9" ht="15" x14ac:dyDescent="0.2">
      <c r="A8" s="137" t="s">
        <v>391</v>
      </c>
      <c r="B8" s="138">
        <v>9.1999999999999998E-2</v>
      </c>
      <c r="C8" s="139">
        <v>169</v>
      </c>
      <c r="D8" s="138">
        <v>7.0000000000000001E-3</v>
      </c>
    </row>
    <row r="9" spans="1:9" ht="15" x14ac:dyDescent="0.2">
      <c r="A9" s="140" t="s">
        <v>389</v>
      </c>
      <c r="B9" s="141">
        <v>9.1999999999999998E-2</v>
      </c>
      <c r="C9" s="142">
        <v>-1387</v>
      </c>
      <c r="D9" s="141">
        <v>-5.6000000000000001E-2</v>
      </c>
    </row>
    <row r="10" spans="1:9" ht="15" x14ac:dyDescent="0.2">
      <c r="A10" s="137" t="s">
        <v>388</v>
      </c>
      <c r="B10" s="138">
        <v>8.6999999999999994E-2</v>
      </c>
      <c r="C10" s="139">
        <v>-219</v>
      </c>
      <c r="D10" s="138">
        <v>-0.01</v>
      </c>
    </row>
    <row r="11" spans="1:9" ht="15" x14ac:dyDescent="0.2">
      <c r="A11" s="140" t="s">
        <v>387</v>
      </c>
      <c r="B11" s="141">
        <v>5.8000000000000003E-2</v>
      </c>
      <c r="C11" s="142">
        <v>152</v>
      </c>
      <c r="D11" s="141">
        <v>0.01</v>
      </c>
    </row>
    <row r="12" spans="1:9" ht="15" x14ac:dyDescent="0.2">
      <c r="A12" s="137" t="s">
        <v>392</v>
      </c>
      <c r="B12" s="138">
        <v>5.8000000000000003E-2</v>
      </c>
      <c r="C12" s="139">
        <v>1258</v>
      </c>
      <c r="D12" s="138">
        <v>9.4E-2</v>
      </c>
    </row>
    <row r="13" spans="1:9" ht="15" x14ac:dyDescent="0.2">
      <c r="A13" s="140" t="s">
        <v>398</v>
      </c>
      <c r="B13" s="141">
        <v>0.03</v>
      </c>
      <c r="C13" s="142">
        <v>801</v>
      </c>
      <c r="D13" s="141">
        <v>0.11799999999999999</v>
      </c>
    </row>
    <row r="14" spans="1:9" ht="15" x14ac:dyDescent="0.2">
      <c r="A14" s="137" t="s">
        <v>399</v>
      </c>
      <c r="B14" s="138">
        <v>2.1000000000000001E-2</v>
      </c>
      <c r="C14" s="139">
        <v>197</v>
      </c>
      <c r="D14" s="138">
        <v>3.7999999999999999E-2</v>
      </c>
    </row>
    <row r="15" spans="1:9" ht="15" x14ac:dyDescent="0.2">
      <c r="A15" s="140" t="s">
        <v>395</v>
      </c>
      <c r="B15" s="141">
        <v>1.7999999999999999E-2</v>
      </c>
      <c r="C15" s="142">
        <v>287</v>
      </c>
      <c r="D15" s="141">
        <v>6.7000000000000004E-2</v>
      </c>
    </row>
    <row r="16" spans="1:9" ht="15" x14ac:dyDescent="0.2">
      <c r="A16" s="137" t="s">
        <v>396</v>
      </c>
      <c r="B16" s="138">
        <v>9.6000000000000002E-2</v>
      </c>
      <c r="C16" s="139">
        <v>-1590</v>
      </c>
      <c r="D16" s="138">
        <v>-6.0999999999999999E-2</v>
      </c>
    </row>
    <row r="17" spans="1:4" ht="15" x14ac:dyDescent="0.2">
      <c r="A17" s="143" t="s">
        <v>53</v>
      </c>
      <c r="B17" s="144">
        <v>1</v>
      </c>
      <c r="C17" s="145">
        <v>1961</v>
      </c>
      <c r="D17" s="144">
        <v>8.0000000000000002E-3</v>
      </c>
    </row>
    <row r="159" spans="2:2" x14ac:dyDescent="0.2">
      <c r="B159" s="415"/>
    </row>
  </sheetData>
  <mergeCells count="1">
    <mergeCell ref="H1:I1"/>
  </mergeCells>
  <hyperlinks>
    <hyperlink ref="H1:I1" location="Index!A1" display="Regresar al Índice" xr:uid="{00000000-0004-0000-1C00-000000000000}"/>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
  <dimension ref="A1:I159"/>
  <sheetViews>
    <sheetView zoomScale="106" zoomScaleNormal="106" workbookViewId="0"/>
  </sheetViews>
  <sheetFormatPr baseColWidth="10" defaultColWidth="9.140625" defaultRowHeight="14.25" x14ac:dyDescent="0.2"/>
  <cols>
    <col min="1" max="1" width="12" style="63" customWidth="1"/>
    <col min="2" max="2" width="14.7109375" style="63" customWidth="1"/>
    <col min="3" max="3" width="15.7109375" style="63" customWidth="1"/>
    <col min="4" max="4" width="11.42578125" style="63" customWidth="1"/>
    <col min="5" max="5" width="13.7109375" style="63" customWidth="1"/>
    <col min="6" max="6" width="15.42578125" style="63" customWidth="1"/>
    <col min="7" max="7" width="12.42578125" style="63" customWidth="1"/>
    <col min="8" max="16384" width="9.140625" style="63"/>
  </cols>
  <sheetData>
    <row r="1" spans="1:9" ht="15" x14ac:dyDescent="0.25">
      <c r="A1" s="63" t="s">
        <v>1194</v>
      </c>
      <c r="H1" s="408" t="s">
        <v>38</v>
      </c>
      <c r="I1" s="408"/>
    </row>
    <row r="2" spans="1:9" x14ac:dyDescent="0.2">
      <c r="A2" s="13" t="s">
        <v>773</v>
      </c>
    </row>
    <row r="6" spans="1:9" ht="15" x14ac:dyDescent="0.2">
      <c r="A6" s="245" t="s">
        <v>378</v>
      </c>
      <c r="B6" s="246" t="s">
        <v>744</v>
      </c>
      <c r="C6" s="246"/>
      <c r="D6" s="247"/>
      <c r="E6" s="246" t="s">
        <v>745</v>
      </c>
      <c r="F6" s="246"/>
      <c r="G6" s="246"/>
    </row>
    <row r="7" spans="1:9" ht="30" customHeight="1" x14ac:dyDescent="0.2">
      <c r="A7" s="245"/>
      <c r="B7" s="129" t="s">
        <v>400</v>
      </c>
      <c r="C7" s="129" t="s">
        <v>401</v>
      </c>
      <c r="D7" s="130" t="s">
        <v>402</v>
      </c>
      <c r="E7" s="129" t="s">
        <v>400</v>
      </c>
      <c r="F7" s="129" t="s">
        <v>401</v>
      </c>
      <c r="G7" s="129" t="s">
        <v>402</v>
      </c>
    </row>
    <row r="8" spans="1:9" ht="15" x14ac:dyDescent="0.2">
      <c r="A8" s="131" t="s">
        <v>797</v>
      </c>
      <c r="B8" s="132">
        <v>-3.3696455865736941E-2</v>
      </c>
      <c r="C8" s="132">
        <v>5.3317956956013671E-2</v>
      </c>
      <c r="D8" s="133">
        <v>-2.1306073695117615E-2</v>
      </c>
      <c r="E8" s="132">
        <v>-3.5027362160026242E-2</v>
      </c>
      <c r="F8" s="132">
        <v>3.7711991858162396E-2</v>
      </c>
      <c r="G8" s="132">
        <v>-2.0522514562009809E-2</v>
      </c>
    </row>
    <row r="9" spans="1:9" ht="15" x14ac:dyDescent="0.2">
      <c r="A9" s="131" t="s">
        <v>798</v>
      </c>
      <c r="B9" s="134">
        <v>-2.8553224795167451E-2</v>
      </c>
      <c r="C9" s="134">
        <v>7.0038006479310896E-2</v>
      </c>
      <c r="D9" s="135">
        <v>4.3415897583266756E-2</v>
      </c>
      <c r="E9" s="134">
        <v>-2.7608606224334094E-2</v>
      </c>
      <c r="F9" s="134">
        <v>6.6708843447111504E-2</v>
      </c>
      <c r="G9" s="134">
        <v>-7.5525269542621367E-3</v>
      </c>
    </row>
    <row r="10" spans="1:9" ht="15" x14ac:dyDescent="0.2">
      <c r="A10" s="131" t="s">
        <v>708</v>
      </c>
      <c r="B10" s="132">
        <v>-2.7557951201318459E-2</v>
      </c>
      <c r="C10" s="132">
        <v>-1.5999939640670219E-2</v>
      </c>
      <c r="D10" s="133">
        <v>4.1690448071923167E-3</v>
      </c>
      <c r="E10" s="132">
        <v>-3.0593417953102466E-2</v>
      </c>
      <c r="F10" s="132">
        <v>9.3834272223816944E-3</v>
      </c>
      <c r="G10" s="132">
        <v>-5.5014060388889445E-2</v>
      </c>
    </row>
    <row r="11" spans="1:9" ht="15" x14ac:dyDescent="0.2">
      <c r="A11" s="131" t="s">
        <v>799</v>
      </c>
      <c r="B11" s="134">
        <v>-2.5255284833195498E-2</v>
      </c>
      <c r="C11" s="134">
        <v>5.0567929038983994E-2</v>
      </c>
      <c r="D11" s="135">
        <v>5.8885003659471809E-2</v>
      </c>
      <c r="E11" s="134">
        <v>-2.4719699350828805E-2</v>
      </c>
      <c r="F11" s="134">
        <v>1.7881429390669199E-2</v>
      </c>
      <c r="G11" s="134">
        <v>-3.3888370232075721E-2</v>
      </c>
    </row>
    <row r="12" spans="1:9" ht="15" x14ac:dyDescent="0.2">
      <c r="A12" s="131" t="s">
        <v>800</v>
      </c>
      <c r="B12" s="132">
        <v>-7.7862619328269841E-3</v>
      </c>
      <c r="C12" s="132">
        <v>6.3509266218851196E-2</v>
      </c>
      <c r="D12" s="133">
        <v>9.102422718944482E-2</v>
      </c>
      <c r="E12" s="132">
        <v>-2.0432710411631902E-2</v>
      </c>
      <c r="F12" s="132">
        <v>5.2088338427658627E-3</v>
      </c>
      <c r="G12" s="132">
        <v>7.8697139476753331E-2</v>
      </c>
    </row>
    <row r="13" spans="1:9" ht="15" x14ac:dyDescent="0.2">
      <c r="A13" s="131" t="s">
        <v>801</v>
      </c>
      <c r="B13" s="134">
        <v>1.4991703873271818E-3</v>
      </c>
      <c r="C13" s="134">
        <v>5.3054246274090245E-3</v>
      </c>
      <c r="D13" s="135">
        <v>0.30853876980763301</v>
      </c>
      <c r="E13" s="134">
        <v>2.8279900817043766E-2</v>
      </c>
      <c r="F13" s="134">
        <v>1.218431167492471E-2</v>
      </c>
      <c r="G13" s="134">
        <v>0.35652619676054675</v>
      </c>
    </row>
    <row r="14" spans="1:9" ht="15" x14ac:dyDescent="0.2">
      <c r="A14" s="131" t="s">
        <v>820</v>
      </c>
      <c r="B14" s="132">
        <v>1.2037830906032717E-2</v>
      </c>
      <c r="C14" s="132">
        <v>7.7129274277360854E-2</v>
      </c>
      <c r="D14" s="133">
        <v>0.29172201903061773</v>
      </c>
      <c r="E14" s="132">
        <v>4.8208731550325033E-2</v>
      </c>
      <c r="F14" s="132">
        <v>8.7189232812736037E-2</v>
      </c>
      <c r="G14" s="132">
        <v>0.30845217967658989</v>
      </c>
    </row>
    <row r="15" spans="1:9" ht="15" x14ac:dyDescent="0.2">
      <c r="A15" s="131" t="s">
        <v>849</v>
      </c>
      <c r="B15" s="134">
        <v>1.6957867336650227E-2</v>
      </c>
      <c r="C15" s="134">
        <v>9.7348330488414112E-2</v>
      </c>
      <c r="D15" s="135">
        <v>0.24646773309200021</v>
      </c>
      <c r="E15" s="134">
        <v>4.343884304967062E-2</v>
      </c>
      <c r="F15" s="134">
        <v>4.8491060750525512E-2</v>
      </c>
      <c r="G15" s="134">
        <v>0.14737372454017644</v>
      </c>
    </row>
    <row r="16" spans="1:9" ht="15" x14ac:dyDescent="0.2">
      <c r="A16" s="131" t="s">
        <v>914</v>
      </c>
      <c r="B16" s="132">
        <v>2.1995711133239507E-2</v>
      </c>
      <c r="C16" s="132">
        <v>2.3133761000904706E-2</v>
      </c>
      <c r="D16" s="133">
        <v>0.18625895553474353</v>
      </c>
      <c r="E16" s="132">
        <v>4.1313498205749484E-2</v>
      </c>
      <c r="F16" s="132">
        <v>-9.9258615040826309E-3</v>
      </c>
      <c r="G16" s="132">
        <v>6.569322000249779E-2</v>
      </c>
    </row>
    <row r="17" spans="1:7" ht="15" x14ac:dyDescent="0.2">
      <c r="A17" s="131" t="s">
        <v>933</v>
      </c>
      <c r="B17" s="134">
        <v>3.2278920980684335E-2</v>
      </c>
      <c r="C17" s="134">
        <v>5.3005745756752543E-2</v>
      </c>
      <c r="D17" s="135">
        <v>0.21136788175940929</v>
      </c>
      <c r="E17" s="134">
        <v>3.7269357622419313E-2</v>
      </c>
      <c r="F17" s="134">
        <v>-2.2284498799137926E-2</v>
      </c>
      <c r="G17" s="134">
        <v>8.9460888944000241E-2</v>
      </c>
    </row>
    <row r="18" spans="1:7" ht="15" x14ac:dyDescent="0.2">
      <c r="A18" s="131" t="s">
        <v>987</v>
      </c>
      <c r="B18" s="132">
        <v>2.6931059479236932E-2</v>
      </c>
      <c r="C18" s="132">
        <v>1.5065742005637444E-2</v>
      </c>
      <c r="D18" s="133">
        <v>0.20009719471958295</v>
      </c>
      <c r="E18" s="132">
        <v>4.8018462157550172E-2</v>
      </c>
      <c r="F18" s="132">
        <v>-2.2309241756717193E-2</v>
      </c>
      <c r="G18" s="132">
        <v>5.5278134115000113E-2</v>
      </c>
    </row>
    <row r="19" spans="1:7" ht="15" x14ac:dyDescent="0.2">
      <c r="A19" s="131" t="s">
        <v>1091</v>
      </c>
      <c r="B19" s="134">
        <v>4.6201667235518017E-2</v>
      </c>
      <c r="C19" s="134">
        <v>-1.4471904128690781E-2</v>
      </c>
      <c r="D19" s="135">
        <v>0.11479452046632473</v>
      </c>
      <c r="E19" s="134">
        <v>1.7389490847331296E-2</v>
      </c>
      <c r="F19" s="134">
        <v>-4.7590446663574898E-2</v>
      </c>
      <c r="G19" s="134">
        <v>4.2632550133318035E-2</v>
      </c>
    </row>
    <row r="159" spans="2:2" x14ac:dyDescent="0.2">
      <c r="B159" s="414"/>
    </row>
  </sheetData>
  <mergeCells count="4">
    <mergeCell ref="A6:A7"/>
    <mergeCell ref="B6:D6"/>
    <mergeCell ref="E6:G6"/>
    <mergeCell ref="H1:I1"/>
  </mergeCells>
  <hyperlinks>
    <hyperlink ref="H1:I1" location="Index!A1" display="Regresar al Índice" xr:uid="{00000000-0004-0000-1D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26800-A317-4FA0-9861-E516D08AE815}">
  <sheetPr codeName="Hoja3"/>
  <dimension ref="A1:M159"/>
  <sheetViews>
    <sheetView zoomScaleNormal="100" workbookViewId="0"/>
  </sheetViews>
  <sheetFormatPr baseColWidth="10" defaultColWidth="11.42578125" defaultRowHeight="14.25" x14ac:dyDescent="0.2"/>
  <cols>
    <col min="1" max="1" width="15.28515625" style="10" customWidth="1"/>
    <col min="2" max="2" width="10.28515625" style="10" bestFit="1" customWidth="1"/>
    <col min="3" max="3" width="10.140625" style="10" bestFit="1" customWidth="1"/>
    <col min="4" max="5" width="9.140625" style="10" customWidth="1"/>
    <col min="6" max="6" width="10.140625" style="10" bestFit="1" customWidth="1"/>
    <col min="7" max="7" width="9" style="10" bestFit="1" customWidth="1"/>
    <col min="8" max="8" width="14.7109375" style="10" customWidth="1"/>
    <col min="9" max="9" width="9.42578125" style="10" customWidth="1"/>
    <col min="10" max="10" width="9.28515625" style="10" customWidth="1"/>
    <col min="11" max="16384" width="11.42578125" style="10"/>
  </cols>
  <sheetData>
    <row r="1" spans="1:13" ht="15" x14ac:dyDescent="0.25">
      <c r="A1" s="63" t="s">
        <v>1195</v>
      </c>
      <c r="H1" s="408" t="s">
        <v>38</v>
      </c>
      <c r="I1" s="408"/>
    </row>
    <row r="2" spans="1:13" ht="15" x14ac:dyDescent="0.25">
      <c r="A2" s="222" t="s">
        <v>494</v>
      </c>
    </row>
    <row r="3" spans="1:13" ht="15" x14ac:dyDescent="0.25">
      <c r="A3" s="222"/>
      <c r="M3" s="19"/>
    </row>
    <row r="4" spans="1:13" ht="25.5" customHeight="1" x14ac:dyDescent="0.2">
      <c r="A4" s="316" t="s">
        <v>417</v>
      </c>
      <c r="B4" s="317" t="s">
        <v>79</v>
      </c>
      <c r="C4" s="317"/>
      <c r="D4" s="317" t="s">
        <v>80</v>
      </c>
      <c r="E4" s="317"/>
      <c r="F4" s="318" t="s">
        <v>1135</v>
      </c>
      <c r="G4" s="318"/>
      <c r="H4" s="316" t="s">
        <v>1136</v>
      </c>
      <c r="I4" s="316" t="s">
        <v>710</v>
      </c>
      <c r="J4" s="316"/>
      <c r="M4" s="18"/>
    </row>
    <row r="5" spans="1:13" ht="33" customHeight="1" x14ac:dyDescent="0.2">
      <c r="A5" s="316"/>
      <c r="B5" s="319" t="s">
        <v>1</v>
      </c>
      <c r="C5" s="319" t="s">
        <v>0</v>
      </c>
      <c r="D5" s="319" t="s">
        <v>1</v>
      </c>
      <c r="E5" s="319" t="s">
        <v>0</v>
      </c>
      <c r="F5" s="319" t="s">
        <v>1</v>
      </c>
      <c r="G5" s="319" t="s">
        <v>0</v>
      </c>
      <c r="H5" s="316"/>
      <c r="I5" s="319" t="s">
        <v>1</v>
      </c>
      <c r="J5" s="319" t="s">
        <v>0</v>
      </c>
    </row>
    <row r="6" spans="1:13" ht="15" x14ac:dyDescent="0.25">
      <c r="A6" s="323" t="s">
        <v>418</v>
      </c>
      <c r="B6" s="321">
        <v>1846202</v>
      </c>
      <c r="C6" s="321">
        <v>348196</v>
      </c>
      <c r="D6" s="321">
        <v>1933496</v>
      </c>
      <c r="E6" s="321">
        <v>369307</v>
      </c>
      <c r="F6" s="321">
        <v>1696114</v>
      </c>
      <c r="G6" s="321">
        <v>320464</v>
      </c>
      <c r="H6" s="324">
        <f>G6/F6</f>
        <v>0.18894013020351227</v>
      </c>
      <c r="I6" s="321">
        <f t="shared" ref="I6:J9" si="0">D6-B6</f>
        <v>87294</v>
      </c>
      <c r="J6" s="321">
        <f t="shared" si="0"/>
        <v>21111</v>
      </c>
    </row>
    <row r="7" spans="1:13" ht="15" x14ac:dyDescent="0.25">
      <c r="A7" s="325" t="s">
        <v>419</v>
      </c>
      <c r="B7" s="326">
        <v>5108579</v>
      </c>
      <c r="C7" s="326">
        <v>946940</v>
      </c>
      <c r="D7" s="326">
        <v>4910373</v>
      </c>
      <c r="E7" s="326">
        <v>882104</v>
      </c>
      <c r="F7" s="326">
        <v>3826450</v>
      </c>
      <c r="G7" s="326">
        <v>655296</v>
      </c>
      <c r="H7" s="327">
        <f>G7/F7</f>
        <v>0.17125429575716394</v>
      </c>
      <c r="I7" s="326">
        <f t="shared" si="0"/>
        <v>-198206</v>
      </c>
      <c r="J7" s="326">
        <f t="shared" si="0"/>
        <v>-64836</v>
      </c>
    </row>
    <row r="8" spans="1:13" ht="15" x14ac:dyDescent="0.25">
      <c r="A8" s="323" t="s">
        <v>420</v>
      </c>
      <c r="B8" s="321">
        <v>121318</v>
      </c>
      <c r="C8" s="321">
        <v>14807</v>
      </c>
      <c r="D8" s="321">
        <v>114307</v>
      </c>
      <c r="E8" s="321">
        <v>11729</v>
      </c>
      <c r="F8" s="321">
        <v>100839</v>
      </c>
      <c r="G8" s="321">
        <v>11069</v>
      </c>
      <c r="H8" s="324">
        <f>G8/F8</f>
        <v>0.10976903777308383</v>
      </c>
      <c r="I8" s="321">
        <f t="shared" si="0"/>
        <v>-7011</v>
      </c>
      <c r="J8" s="321">
        <f t="shared" si="0"/>
        <v>-3078</v>
      </c>
    </row>
    <row r="9" spans="1:13" ht="15" x14ac:dyDescent="0.25">
      <c r="A9" s="325" t="s">
        <v>421</v>
      </c>
      <c r="B9" s="326">
        <v>41700</v>
      </c>
      <c r="C9" s="326">
        <v>6900</v>
      </c>
      <c r="D9" s="326">
        <v>32563</v>
      </c>
      <c r="E9" s="326">
        <v>5593</v>
      </c>
      <c r="F9" s="326">
        <v>23577</v>
      </c>
      <c r="G9" s="326">
        <v>3679</v>
      </c>
      <c r="H9" s="327">
        <f>G9/F9</f>
        <v>0.15604190524663866</v>
      </c>
      <c r="I9" s="326">
        <f t="shared" si="0"/>
        <v>-9137</v>
      </c>
      <c r="J9" s="326">
        <f t="shared" si="0"/>
        <v>-1307</v>
      </c>
    </row>
    <row r="10" spans="1:13" ht="15.75" thickBot="1" x14ac:dyDescent="0.3">
      <c r="A10" s="329" t="s">
        <v>53</v>
      </c>
      <c r="B10" s="330">
        <v>7117799</v>
      </c>
      <c r="C10" s="330">
        <v>1316843</v>
      </c>
      <c r="D10" s="330">
        <f t="shared" ref="D10:G10" si="1">SUM(D6:D9)</f>
        <v>6990739</v>
      </c>
      <c r="E10" s="330">
        <f t="shared" si="1"/>
        <v>1268733</v>
      </c>
      <c r="F10" s="330">
        <f t="shared" si="1"/>
        <v>5646980</v>
      </c>
      <c r="G10" s="330">
        <f t="shared" si="1"/>
        <v>990508</v>
      </c>
      <c r="H10" s="331">
        <f>G10/F10</f>
        <v>0.17540490669348927</v>
      </c>
      <c r="I10" s="330">
        <f>D10-B10</f>
        <v>-127060</v>
      </c>
      <c r="J10" s="330">
        <f>E10-C10</f>
        <v>-48110</v>
      </c>
    </row>
    <row r="11" spans="1:13" x14ac:dyDescent="0.2">
      <c r="L11" s="19"/>
      <c r="M11" s="226"/>
    </row>
    <row r="12" spans="1:13" x14ac:dyDescent="0.2">
      <c r="A12" s="270" t="s">
        <v>1127</v>
      </c>
    </row>
    <row r="13" spans="1:13" x14ac:dyDescent="0.2">
      <c r="A13" s="225" t="s">
        <v>413</v>
      </c>
    </row>
    <row r="16" spans="1:13" ht="35.25" customHeight="1" x14ac:dyDescent="0.2"/>
    <row r="159" spans="2:2" x14ac:dyDescent="0.2">
      <c r="B159" s="412"/>
    </row>
  </sheetData>
  <mergeCells count="7">
    <mergeCell ref="I4:J4"/>
    <mergeCell ref="H1:I1"/>
    <mergeCell ref="A4:A5"/>
    <mergeCell ref="B4:C4"/>
    <mergeCell ref="D4:E4"/>
    <mergeCell ref="F4:G4"/>
    <mergeCell ref="H4:H5"/>
  </mergeCells>
  <hyperlinks>
    <hyperlink ref="H1:I1" location="Index!A1" display="Regresar al Índice" xr:uid="{A25AADAA-F567-455A-AA97-4BDCDB880A92}"/>
  </hyperlink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B0E2D-BD7C-467F-AE01-B22289BCA115}">
  <sheetPr codeName="Hoja4"/>
  <dimension ref="A1:L159"/>
  <sheetViews>
    <sheetView zoomScaleNormal="100" workbookViewId="0"/>
  </sheetViews>
  <sheetFormatPr baseColWidth="10" defaultColWidth="11.42578125" defaultRowHeight="14.25" x14ac:dyDescent="0.2"/>
  <cols>
    <col min="1" max="1" width="15.28515625" style="10" customWidth="1"/>
    <col min="2" max="2" width="10.140625" style="10" bestFit="1" customWidth="1"/>
    <col min="3" max="3" width="9.140625" style="10" bestFit="1" customWidth="1"/>
    <col min="4" max="4" width="9" style="10" bestFit="1" customWidth="1"/>
    <col min="5" max="7" width="7.5703125" style="10" customWidth="1"/>
    <col min="8" max="8" width="14.7109375" style="10" customWidth="1"/>
    <col min="9" max="9" width="9.42578125" style="10" customWidth="1"/>
    <col min="10" max="10" width="9.28515625" style="10" customWidth="1"/>
    <col min="11" max="16384" width="11.42578125" style="10"/>
  </cols>
  <sheetData>
    <row r="1" spans="1:12" ht="15" x14ac:dyDescent="0.25">
      <c r="A1" s="63" t="s">
        <v>1196</v>
      </c>
      <c r="H1" s="408" t="s">
        <v>38</v>
      </c>
      <c r="I1" s="408"/>
    </row>
    <row r="2" spans="1:12" ht="15" x14ac:dyDescent="0.25">
      <c r="A2" s="222" t="s">
        <v>414</v>
      </c>
    </row>
    <row r="3" spans="1:12" ht="15" x14ac:dyDescent="0.25">
      <c r="A3" s="222" t="s">
        <v>495</v>
      </c>
    </row>
    <row r="4" spans="1:12" ht="38.450000000000003" customHeight="1" x14ac:dyDescent="0.2">
      <c r="A4" s="316" t="s">
        <v>414</v>
      </c>
      <c r="B4" s="317" t="s">
        <v>79</v>
      </c>
      <c r="C4" s="317"/>
      <c r="D4" s="318" t="s">
        <v>80</v>
      </c>
      <c r="E4" s="318"/>
      <c r="F4" s="318" t="s">
        <v>1135</v>
      </c>
      <c r="G4" s="318"/>
      <c r="H4" s="316" t="s">
        <v>1137</v>
      </c>
      <c r="I4" s="316" t="s">
        <v>710</v>
      </c>
      <c r="J4" s="316"/>
    </row>
    <row r="5" spans="1:12" ht="19.5" customHeight="1" x14ac:dyDescent="0.2">
      <c r="A5" s="316"/>
      <c r="B5" s="319" t="s">
        <v>1</v>
      </c>
      <c r="C5" s="319" t="s">
        <v>0</v>
      </c>
      <c r="D5" s="319" t="s">
        <v>1</v>
      </c>
      <c r="E5" s="319" t="s">
        <v>0</v>
      </c>
      <c r="F5" s="319" t="s">
        <v>1</v>
      </c>
      <c r="G5" s="319" t="s">
        <v>0</v>
      </c>
      <c r="H5" s="316"/>
      <c r="I5" s="319" t="s">
        <v>1</v>
      </c>
      <c r="J5" s="319" t="s">
        <v>0</v>
      </c>
    </row>
    <row r="6" spans="1:12" ht="15" x14ac:dyDescent="0.25">
      <c r="A6" s="323" t="s">
        <v>418</v>
      </c>
      <c r="B6" s="321">
        <v>491092</v>
      </c>
      <c r="C6" s="321">
        <v>103379</v>
      </c>
      <c r="D6" s="321">
        <v>524140</v>
      </c>
      <c r="E6" s="321">
        <v>110552</v>
      </c>
      <c r="F6" s="321">
        <v>454762</v>
      </c>
      <c r="G6" s="321">
        <v>94916</v>
      </c>
      <c r="H6" s="324">
        <f>G6/F6</f>
        <v>0.20871576780821616</v>
      </c>
      <c r="I6" s="321">
        <f t="shared" ref="I6:J9" si="0">D6-B6</f>
        <v>33048</v>
      </c>
      <c r="J6" s="321">
        <f t="shared" si="0"/>
        <v>7173</v>
      </c>
    </row>
    <row r="7" spans="1:12" ht="15" x14ac:dyDescent="0.25">
      <c r="A7" s="325" t="s">
        <v>419</v>
      </c>
      <c r="B7" s="326">
        <v>374085</v>
      </c>
      <c r="C7" s="326">
        <v>67554</v>
      </c>
      <c r="D7" s="326">
        <v>361456</v>
      </c>
      <c r="E7" s="326">
        <v>62960</v>
      </c>
      <c r="F7" s="326">
        <v>282618</v>
      </c>
      <c r="G7" s="326">
        <v>47459</v>
      </c>
      <c r="H7" s="327">
        <f>G7/F7</f>
        <v>0.16792631750277759</v>
      </c>
      <c r="I7" s="326">
        <f t="shared" si="0"/>
        <v>-12629</v>
      </c>
      <c r="J7" s="326">
        <f t="shared" si="0"/>
        <v>-4594</v>
      </c>
    </row>
    <row r="8" spans="1:12" ht="15" x14ac:dyDescent="0.25">
      <c r="A8" s="323" t="s">
        <v>420</v>
      </c>
      <c r="B8" s="321">
        <v>2774</v>
      </c>
      <c r="C8" s="321">
        <v>327</v>
      </c>
      <c r="D8" s="321">
        <v>2661</v>
      </c>
      <c r="E8" s="321">
        <v>259</v>
      </c>
      <c r="F8" s="321">
        <v>2328</v>
      </c>
      <c r="G8" s="321">
        <v>246</v>
      </c>
      <c r="H8" s="324">
        <f>G8/F8</f>
        <v>0.1056701030927835</v>
      </c>
      <c r="I8" s="321">
        <f t="shared" si="0"/>
        <v>-113</v>
      </c>
      <c r="J8" s="321">
        <f t="shared" si="0"/>
        <v>-68</v>
      </c>
    </row>
    <row r="9" spans="1:12" ht="15" x14ac:dyDescent="0.25">
      <c r="A9" s="325" t="s">
        <v>421</v>
      </c>
      <c r="B9" s="326">
        <v>749</v>
      </c>
      <c r="C9" s="326">
        <v>108</v>
      </c>
      <c r="D9" s="326">
        <v>582</v>
      </c>
      <c r="E9" s="326">
        <v>86</v>
      </c>
      <c r="F9" s="326">
        <v>443</v>
      </c>
      <c r="G9" s="326">
        <v>58</v>
      </c>
      <c r="H9" s="327">
        <f>G9/F9</f>
        <v>0.1309255079006772</v>
      </c>
      <c r="I9" s="326">
        <f t="shared" si="0"/>
        <v>-167</v>
      </c>
      <c r="J9" s="326">
        <f t="shared" si="0"/>
        <v>-22</v>
      </c>
    </row>
    <row r="10" spans="1:12" ht="15.75" thickBot="1" x14ac:dyDescent="0.3">
      <c r="A10" s="329" t="s">
        <v>53</v>
      </c>
      <c r="B10" s="330">
        <f t="shared" ref="B10:G10" si="1">SUM(B6:B9)</f>
        <v>868700</v>
      </c>
      <c r="C10" s="330">
        <f t="shared" si="1"/>
        <v>171368</v>
      </c>
      <c r="D10" s="330">
        <f t="shared" si="1"/>
        <v>888839</v>
      </c>
      <c r="E10" s="330">
        <f t="shared" si="1"/>
        <v>173857</v>
      </c>
      <c r="F10" s="330">
        <f t="shared" si="1"/>
        <v>740151</v>
      </c>
      <c r="G10" s="330">
        <f t="shared" si="1"/>
        <v>142679</v>
      </c>
      <c r="H10" s="331">
        <f>G10/F10</f>
        <v>0.1927701239341702</v>
      </c>
      <c r="I10" s="330">
        <f>D10-B10</f>
        <v>20139</v>
      </c>
      <c r="J10" s="330">
        <f>E10-C10</f>
        <v>2489</v>
      </c>
    </row>
    <row r="11" spans="1:12" x14ac:dyDescent="0.2">
      <c r="A11" s="19"/>
    </row>
    <row r="12" spans="1:12" x14ac:dyDescent="0.2">
      <c r="A12" s="225" t="s">
        <v>413</v>
      </c>
    </row>
    <row r="13" spans="1:12" x14ac:dyDescent="0.2">
      <c r="A13" s="270" t="s">
        <v>1127</v>
      </c>
      <c r="K13" s="19"/>
      <c r="L13" s="353"/>
    </row>
    <row r="16" spans="1:12" x14ac:dyDescent="0.2">
      <c r="H16" s="19"/>
    </row>
    <row r="17" ht="35.25" customHeight="1" x14ac:dyDescent="0.2"/>
    <row r="159" spans="2:2" x14ac:dyDescent="0.2">
      <c r="B159" s="412"/>
    </row>
  </sheetData>
  <mergeCells count="7">
    <mergeCell ref="I4:J4"/>
    <mergeCell ref="H1:I1"/>
    <mergeCell ref="A4:A5"/>
    <mergeCell ref="B4:C4"/>
    <mergeCell ref="D4:E4"/>
    <mergeCell ref="F4:G4"/>
    <mergeCell ref="H4:H5"/>
  </mergeCells>
  <hyperlinks>
    <hyperlink ref="H1:I1" location="Index!A1" display="Regresar al Índice" xr:uid="{6570EFB0-AC38-4AE4-A9C0-8AD84C1C1725}"/>
  </hyperlink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65658-385C-4E91-8B13-A854C37C6438}">
  <sheetPr codeName="Hoja1"/>
  <dimension ref="A1:I159"/>
  <sheetViews>
    <sheetView workbookViewId="0"/>
  </sheetViews>
  <sheetFormatPr baseColWidth="10" defaultRowHeight="14.25" x14ac:dyDescent="0.2"/>
  <cols>
    <col min="1" max="1" width="11.5703125" style="10" bestFit="1" customWidth="1"/>
    <col min="2" max="2" width="11.42578125" style="10"/>
    <col min="3" max="3" width="13" style="10" bestFit="1" customWidth="1"/>
    <col min="4" max="4" width="11.85546875" style="10" bestFit="1" customWidth="1"/>
    <col min="5" max="5" width="11.5703125" style="10" bestFit="1" customWidth="1"/>
    <col min="6" max="16384" width="11.42578125" style="10"/>
  </cols>
  <sheetData>
    <row r="1" spans="1:9" ht="15" x14ac:dyDescent="0.25">
      <c r="A1" s="63" t="s">
        <v>1175</v>
      </c>
      <c r="H1" s="408" t="s">
        <v>38</v>
      </c>
      <c r="I1" s="408"/>
    </row>
    <row r="5" spans="1:9" ht="15" x14ac:dyDescent="0.2">
      <c r="A5" s="342" t="s">
        <v>1156</v>
      </c>
      <c r="B5" s="245" t="s">
        <v>1153</v>
      </c>
      <c r="C5" s="220" t="s">
        <v>1145</v>
      </c>
      <c r="D5" s="245" t="s">
        <v>1158</v>
      </c>
    </row>
    <row r="6" spans="1:9" ht="15" x14ac:dyDescent="0.2">
      <c r="A6" s="342"/>
      <c r="B6" s="245"/>
      <c r="C6" s="220" t="s">
        <v>1157</v>
      </c>
      <c r="D6" s="245"/>
    </row>
    <row r="7" spans="1:9" ht="15" x14ac:dyDescent="0.2">
      <c r="A7" s="343" t="s">
        <v>1154</v>
      </c>
      <c r="B7" s="344" t="s">
        <v>382</v>
      </c>
      <c r="C7" s="345">
        <v>236016.6</v>
      </c>
      <c r="D7" s="346">
        <v>0.21</v>
      </c>
    </row>
    <row r="8" spans="1:9" ht="15" x14ac:dyDescent="0.2">
      <c r="A8" s="343">
        <v>53</v>
      </c>
      <c r="B8" s="344" t="s">
        <v>1159</v>
      </c>
      <c r="C8" s="347">
        <v>156744.9</v>
      </c>
      <c r="D8" s="348">
        <v>0.13900000000000001</v>
      </c>
    </row>
    <row r="9" spans="1:9" ht="15" x14ac:dyDescent="0.2">
      <c r="A9" s="343">
        <v>43</v>
      </c>
      <c r="B9" s="344" t="s">
        <v>744</v>
      </c>
      <c r="C9" s="345">
        <v>126713.7</v>
      </c>
      <c r="D9" s="346">
        <v>0.113</v>
      </c>
    </row>
    <row r="10" spans="1:9" ht="15" x14ac:dyDescent="0.2">
      <c r="A10" s="343">
        <v>46</v>
      </c>
      <c r="B10" s="344" t="s">
        <v>745</v>
      </c>
      <c r="C10" s="347">
        <v>117227.9</v>
      </c>
      <c r="D10" s="348">
        <v>0.104</v>
      </c>
    </row>
    <row r="11" spans="1:9" ht="15" x14ac:dyDescent="0.2">
      <c r="A11" s="343">
        <v>23</v>
      </c>
      <c r="B11" s="344" t="s">
        <v>283</v>
      </c>
      <c r="C11" s="345">
        <v>73090.3</v>
      </c>
      <c r="D11" s="346">
        <v>6.5000000000000002E-2</v>
      </c>
    </row>
    <row r="12" spans="1:9" ht="15" x14ac:dyDescent="0.2">
      <c r="A12" s="343">
        <v>11</v>
      </c>
      <c r="B12" s="344" t="s">
        <v>1160</v>
      </c>
      <c r="C12" s="347">
        <v>72694.8</v>
      </c>
      <c r="D12" s="348">
        <v>6.5000000000000002E-2</v>
      </c>
    </row>
    <row r="13" spans="1:9" ht="15" x14ac:dyDescent="0.2">
      <c r="A13" s="343" t="s">
        <v>1155</v>
      </c>
      <c r="B13" s="344" t="s">
        <v>1161</v>
      </c>
      <c r="C13" s="345">
        <v>50521.9</v>
      </c>
      <c r="D13" s="346">
        <v>4.4999999999999998E-2</v>
      </c>
    </row>
    <row r="14" spans="1:9" ht="15" x14ac:dyDescent="0.2">
      <c r="A14" s="343">
        <v>52</v>
      </c>
      <c r="B14" s="344" t="s">
        <v>1162</v>
      </c>
      <c r="C14" s="347">
        <v>50395.4</v>
      </c>
      <c r="D14" s="348">
        <v>4.4999999999999998E-2</v>
      </c>
    </row>
    <row r="15" spans="1:9" ht="15" x14ac:dyDescent="0.2">
      <c r="A15" s="343">
        <v>61</v>
      </c>
      <c r="B15" s="344" t="s">
        <v>1163</v>
      </c>
      <c r="C15" s="345">
        <v>36426.6</v>
      </c>
      <c r="D15" s="346">
        <v>3.2000000000000001E-2</v>
      </c>
    </row>
    <row r="16" spans="1:9" ht="15" x14ac:dyDescent="0.2">
      <c r="A16" s="343">
        <v>93</v>
      </c>
      <c r="B16" s="344" t="s">
        <v>1164</v>
      </c>
      <c r="C16" s="347">
        <v>35535</v>
      </c>
      <c r="D16" s="348">
        <v>3.2000000000000001E-2</v>
      </c>
    </row>
    <row r="17" spans="1:6" ht="15" x14ac:dyDescent="0.2">
      <c r="A17" s="343">
        <v>56</v>
      </c>
      <c r="B17" s="344" t="s">
        <v>1165</v>
      </c>
      <c r="C17" s="345">
        <v>32347.599999999999</v>
      </c>
      <c r="D17" s="346">
        <v>2.9000000000000001E-2</v>
      </c>
    </row>
    <row r="18" spans="1:6" ht="15" x14ac:dyDescent="0.2">
      <c r="A18" s="343">
        <v>51</v>
      </c>
      <c r="B18" s="344" t="s">
        <v>1166</v>
      </c>
      <c r="C18" s="347">
        <v>27123.599999999999</v>
      </c>
      <c r="D18" s="348">
        <v>2.4E-2</v>
      </c>
    </row>
    <row r="19" spans="1:6" ht="15" x14ac:dyDescent="0.2">
      <c r="A19" s="343">
        <v>62</v>
      </c>
      <c r="B19" s="344" t="s">
        <v>1167</v>
      </c>
      <c r="C19" s="345">
        <v>25681.5</v>
      </c>
      <c r="D19" s="346">
        <v>2.3E-2</v>
      </c>
    </row>
    <row r="20" spans="1:6" ht="15" x14ac:dyDescent="0.2">
      <c r="A20" s="343">
        <v>54</v>
      </c>
      <c r="B20" s="344" t="s">
        <v>1168</v>
      </c>
      <c r="C20" s="347">
        <v>22509.3</v>
      </c>
      <c r="D20" s="348">
        <v>0.02</v>
      </c>
    </row>
    <row r="21" spans="1:6" ht="15" x14ac:dyDescent="0.2">
      <c r="A21" s="343">
        <v>81</v>
      </c>
      <c r="B21" s="344" t="s">
        <v>1169</v>
      </c>
      <c r="C21" s="345">
        <v>20567</v>
      </c>
      <c r="D21" s="346">
        <v>1.7999999999999999E-2</v>
      </c>
    </row>
    <row r="22" spans="1:6" ht="15" x14ac:dyDescent="0.2">
      <c r="A22" s="343">
        <v>72</v>
      </c>
      <c r="B22" s="344" t="s">
        <v>1170</v>
      </c>
      <c r="C22" s="347">
        <v>18477.900000000001</v>
      </c>
      <c r="D22" s="348">
        <v>1.6E-2</v>
      </c>
    </row>
    <row r="23" spans="1:6" ht="15" x14ac:dyDescent="0.2">
      <c r="A23" s="343">
        <v>22</v>
      </c>
      <c r="B23" s="344" t="s">
        <v>1171</v>
      </c>
      <c r="C23" s="345">
        <v>16982.8</v>
      </c>
      <c r="D23" s="346">
        <v>1.4999999999999999E-2</v>
      </c>
    </row>
    <row r="24" spans="1:6" ht="15" x14ac:dyDescent="0.2">
      <c r="A24" s="343">
        <v>71</v>
      </c>
      <c r="B24" s="344" t="s">
        <v>1172</v>
      </c>
      <c r="C24" s="347">
        <v>2819.7</v>
      </c>
      <c r="D24" s="348">
        <v>3.0000000000000001E-3</v>
      </c>
    </row>
    <row r="25" spans="1:6" ht="15" x14ac:dyDescent="0.2">
      <c r="A25" s="343">
        <v>21</v>
      </c>
      <c r="B25" s="344" t="s">
        <v>524</v>
      </c>
      <c r="C25" s="345">
        <v>2097.4</v>
      </c>
      <c r="D25" s="346">
        <v>2E-3</v>
      </c>
      <c r="F25" s="357"/>
    </row>
    <row r="26" spans="1:6" ht="15" x14ac:dyDescent="0.2">
      <c r="A26" s="343">
        <v>55</v>
      </c>
      <c r="B26" s="344" t="s">
        <v>1173</v>
      </c>
      <c r="C26" s="347">
        <v>1395.5</v>
      </c>
      <c r="D26" s="348">
        <v>1E-3</v>
      </c>
    </row>
    <row r="27" spans="1:6" ht="15" x14ac:dyDescent="0.2">
      <c r="A27" s="349" t="s">
        <v>53</v>
      </c>
      <c r="B27" s="407"/>
      <c r="C27" s="350">
        <v>1125369.6000000001</v>
      </c>
      <c r="D27" s="351">
        <v>1</v>
      </c>
    </row>
    <row r="159" spans="2:2" x14ac:dyDescent="0.2">
      <c r="B159" s="412"/>
    </row>
  </sheetData>
  <mergeCells count="4">
    <mergeCell ref="A5:A6"/>
    <mergeCell ref="B5:B6"/>
    <mergeCell ref="D5:D6"/>
    <mergeCell ref="H1:I1"/>
  </mergeCells>
  <hyperlinks>
    <hyperlink ref="H1:I1" location="Index!A1" display="Regresar al Índice" xr:uid="{EEB0A351-4FD2-416E-AE20-58320158472D}"/>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1810B-1823-4F2D-B014-D0619A1476B6}">
  <sheetPr codeName="Hoja7"/>
  <dimension ref="A1:P159"/>
  <sheetViews>
    <sheetView zoomScaleNormal="100" workbookViewId="0"/>
  </sheetViews>
  <sheetFormatPr baseColWidth="10" defaultColWidth="11.42578125" defaultRowHeight="14.25" x14ac:dyDescent="0.2"/>
  <cols>
    <col min="1" max="1" width="15.28515625" style="10" customWidth="1"/>
    <col min="2" max="2" width="11.28515625" style="10" bestFit="1" customWidth="1"/>
    <col min="3" max="3" width="10.140625" style="10" bestFit="1" customWidth="1"/>
    <col min="4" max="4" width="9.85546875" style="10" customWidth="1"/>
    <col min="5" max="5" width="10.140625" style="10" bestFit="1" customWidth="1"/>
    <col min="6" max="7" width="9.85546875" style="10" customWidth="1"/>
    <col min="8" max="8" width="14.7109375" style="10" customWidth="1"/>
    <col min="9" max="9" width="9.42578125" style="10" customWidth="1"/>
    <col min="10" max="10" width="9.28515625" style="10" customWidth="1"/>
    <col min="11" max="16384" width="11.42578125" style="10"/>
  </cols>
  <sheetData>
    <row r="1" spans="1:16" ht="15" x14ac:dyDescent="0.25">
      <c r="A1" s="63" t="s">
        <v>1197</v>
      </c>
      <c r="H1" s="408" t="s">
        <v>38</v>
      </c>
      <c r="I1" s="408"/>
    </row>
    <row r="3" spans="1:16" ht="15" x14ac:dyDescent="0.25">
      <c r="A3" s="222" t="s">
        <v>422</v>
      </c>
    </row>
    <row r="4" spans="1:16" ht="15" x14ac:dyDescent="0.25">
      <c r="A4" s="222" t="s">
        <v>423</v>
      </c>
    </row>
    <row r="5" spans="1:16" ht="31.9" customHeight="1" x14ac:dyDescent="0.2">
      <c r="A5" s="316" t="s">
        <v>422</v>
      </c>
      <c r="B5" s="317" t="s">
        <v>79</v>
      </c>
      <c r="C5" s="317"/>
      <c r="D5" s="318" t="s">
        <v>80</v>
      </c>
      <c r="E5" s="318"/>
      <c r="F5" s="318" t="s">
        <v>1135</v>
      </c>
      <c r="G5" s="318"/>
      <c r="H5" s="316" t="s">
        <v>1137</v>
      </c>
      <c r="I5" s="316" t="s">
        <v>710</v>
      </c>
      <c r="J5" s="316"/>
    </row>
    <row r="6" spans="1:16" ht="27" customHeight="1" x14ac:dyDescent="0.2">
      <c r="A6" s="316"/>
      <c r="B6" s="319" t="s">
        <v>1</v>
      </c>
      <c r="C6" s="319" t="s">
        <v>0</v>
      </c>
      <c r="D6" s="319" t="s">
        <v>1</v>
      </c>
      <c r="E6" s="319" t="s">
        <v>0</v>
      </c>
      <c r="F6" s="319" t="s">
        <v>1</v>
      </c>
      <c r="G6" s="319" t="s">
        <v>0</v>
      </c>
      <c r="H6" s="316"/>
      <c r="I6" s="319" t="s">
        <v>1</v>
      </c>
      <c r="J6" s="319" t="s">
        <v>0</v>
      </c>
      <c r="N6" s="320"/>
      <c r="O6" s="321"/>
      <c r="P6" s="322"/>
    </row>
    <row r="7" spans="1:16" ht="15" x14ac:dyDescent="0.25">
      <c r="A7" s="323" t="s">
        <v>418</v>
      </c>
      <c r="B7" s="321">
        <v>28113678</v>
      </c>
      <c r="C7" s="321">
        <v>5996983</v>
      </c>
      <c r="D7" s="321">
        <v>32124958</v>
      </c>
      <c r="E7" s="321">
        <v>6908725</v>
      </c>
      <c r="F7" s="321">
        <v>29929345</v>
      </c>
      <c r="G7" s="321">
        <v>6391965</v>
      </c>
      <c r="H7" s="324">
        <f>G7/F7</f>
        <v>0.21356848938725523</v>
      </c>
      <c r="I7" s="321">
        <f t="shared" ref="I7:J10" si="0">D7-B7</f>
        <v>4011280</v>
      </c>
      <c r="J7" s="321">
        <f t="shared" si="0"/>
        <v>911742</v>
      </c>
      <c r="L7" s="320"/>
      <c r="M7" s="18"/>
      <c r="N7" s="320"/>
      <c r="O7" s="322"/>
      <c r="P7" s="322"/>
    </row>
    <row r="8" spans="1:16" ht="15" x14ac:dyDescent="0.25">
      <c r="A8" s="325" t="s">
        <v>419</v>
      </c>
      <c r="B8" s="326">
        <v>16274987</v>
      </c>
      <c r="C8" s="326">
        <v>3002838</v>
      </c>
      <c r="D8" s="326">
        <v>17218696</v>
      </c>
      <c r="E8" s="326">
        <v>3040478</v>
      </c>
      <c r="F8" s="326">
        <v>14704813</v>
      </c>
      <c r="G8" s="326">
        <v>2516247</v>
      </c>
      <c r="H8" s="327">
        <f>G8/F8</f>
        <v>0.1711172389611483</v>
      </c>
      <c r="I8" s="326">
        <f t="shared" si="0"/>
        <v>943709</v>
      </c>
      <c r="J8" s="326">
        <f t="shared" si="0"/>
        <v>37640</v>
      </c>
      <c r="L8" s="320"/>
      <c r="M8" s="18"/>
      <c r="N8" s="320"/>
      <c r="P8" s="320"/>
    </row>
    <row r="9" spans="1:16" ht="15" x14ac:dyDescent="0.25">
      <c r="A9" s="323" t="s">
        <v>420</v>
      </c>
      <c r="B9" s="321">
        <v>149168</v>
      </c>
      <c r="C9" s="321">
        <v>16789</v>
      </c>
      <c r="D9" s="321">
        <v>154153</v>
      </c>
      <c r="E9" s="321">
        <v>14412</v>
      </c>
      <c r="F9" s="321">
        <v>145649</v>
      </c>
      <c r="G9" s="321">
        <v>14745</v>
      </c>
      <c r="H9" s="324">
        <f>G9/F9</f>
        <v>0.10123653440806323</v>
      </c>
      <c r="I9" s="321">
        <f t="shared" si="0"/>
        <v>4985</v>
      </c>
      <c r="J9" s="321">
        <f t="shared" si="0"/>
        <v>-2377</v>
      </c>
      <c r="L9" s="320"/>
      <c r="M9" s="18"/>
      <c r="N9" s="328"/>
      <c r="O9" s="322"/>
    </row>
    <row r="10" spans="1:16" ht="15" x14ac:dyDescent="0.25">
      <c r="A10" s="325" t="s">
        <v>421</v>
      </c>
      <c r="B10" s="326">
        <v>40123</v>
      </c>
      <c r="C10" s="326">
        <v>6345</v>
      </c>
      <c r="D10" s="326">
        <v>33370</v>
      </c>
      <c r="E10" s="326">
        <v>5487</v>
      </c>
      <c r="F10" s="326">
        <v>26724</v>
      </c>
      <c r="G10" s="326">
        <v>3772</v>
      </c>
      <c r="H10" s="327">
        <f>G10/F10</f>
        <v>0.14114653494985779</v>
      </c>
      <c r="I10" s="326">
        <f t="shared" si="0"/>
        <v>-6753</v>
      </c>
      <c r="J10" s="326">
        <f t="shared" si="0"/>
        <v>-858</v>
      </c>
      <c r="L10" s="320"/>
      <c r="M10" s="18"/>
      <c r="N10" s="328"/>
      <c r="O10" s="322"/>
    </row>
    <row r="11" spans="1:16" ht="15.75" thickBot="1" x14ac:dyDescent="0.3">
      <c r="A11" s="329" t="s">
        <v>53</v>
      </c>
      <c r="B11" s="330">
        <v>44577956</v>
      </c>
      <c r="C11" s="330">
        <v>9022955</v>
      </c>
      <c r="D11" s="330">
        <f t="shared" ref="D11:G11" si="1">SUM(D7:D10)</f>
        <v>49531177</v>
      </c>
      <c r="E11" s="330">
        <f t="shared" si="1"/>
        <v>9969102</v>
      </c>
      <c r="F11" s="330">
        <f t="shared" si="1"/>
        <v>44806531</v>
      </c>
      <c r="G11" s="330">
        <f t="shared" si="1"/>
        <v>8926729</v>
      </c>
      <c r="H11" s="331">
        <f>G11/F11</f>
        <v>0.19922829999939071</v>
      </c>
      <c r="I11" s="330">
        <f>D11-B11</f>
        <v>4953221</v>
      </c>
      <c r="J11" s="330">
        <f>E11-C11</f>
        <v>946147</v>
      </c>
      <c r="L11" s="320"/>
      <c r="M11" s="332"/>
      <c r="N11" s="328"/>
    </row>
    <row r="12" spans="1:16" x14ac:dyDescent="0.2">
      <c r="M12" s="18"/>
    </row>
    <row r="13" spans="1:16" x14ac:dyDescent="0.2">
      <c r="A13" s="10" t="s">
        <v>413</v>
      </c>
    </row>
    <row r="14" spans="1:16" ht="38.25" customHeight="1" x14ac:dyDescent="0.2">
      <c r="A14" s="264" t="s">
        <v>415</v>
      </c>
      <c r="B14" s="264"/>
      <c r="C14" s="264"/>
      <c r="D14" s="264"/>
      <c r="E14" s="264"/>
      <c r="F14" s="264"/>
      <c r="G14" s="264"/>
      <c r="H14" s="264"/>
      <c r="I14" s="264"/>
      <c r="J14" s="264"/>
    </row>
    <row r="15" spans="1:16" x14ac:dyDescent="0.2">
      <c r="A15" s="225" t="s">
        <v>1138</v>
      </c>
      <c r="J15" s="328"/>
    </row>
    <row r="19" spans="10:10" ht="38.25" customHeight="1" x14ac:dyDescent="0.2">
      <c r="J19" s="226"/>
    </row>
    <row r="159" spans="2:2" x14ac:dyDescent="0.2">
      <c r="B159" s="412"/>
    </row>
  </sheetData>
  <mergeCells count="8">
    <mergeCell ref="H1:I1"/>
    <mergeCell ref="A14:J14"/>
    <mergeCell ref="A5:A6"/>
    <mergeCell ref="B5:C5"/>
    <mergeCell ref="D5:E5"/>
    <mergeCell ref="F5:G5"/>
    <mergeCell ref="H5:H6"/>
    <mergeCell ref="I5:J5"/>
  </mergeCells>
  <hyperlinks>
    <hyperlink ref="H1:I1" location="Index!A1" display="Regresar al Índice" xr:uid="{D324CE09-FEB0-4ACA-A87F-32FF8D6E9DC7}"/>
  </hyperlink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159"/>
  <sheetViews>
    <sheetView zoomScale="106" zoomScaleNormal="106" workbookViewId="0"/>
  </sheetViews>
  <sheetFormatPr baseColWidth="10" defaultRowHeight="14.25" x14ac:dyDescent="0.2"/>
  <cols>
    <col min="1" max="2" width="11.42578125" style="121"/>
    <col min="3" max="3" width="18" style="121" bestFit="1" customWidth="1"/>
    <col min="4" max="16384" width="11.42578125" style="121"/>
  </cols>
  <sheetData>
    <row r="1" spans="1:9" ht="15" x14ac:dyDescent="0.25">
      <c r="A1" s="63" t="s">
        <v>1198</v>
      </c>
      <c r="H1" s="408" t="s">
        <v>38</v>
      </c>
      <c r="I1" s="408"/>
    </row>
    <row r="2" spans="1:9" x14ac:dyDescent="0.2">
      <c r="A2" s="122" t="s">
        <v>152</v>
      </c>
    </row>
    <row r="6" spans="1:9" ht="15" x14ac:dyDescent="0.2">
      <c r="A6" s="123" t="s">
        <v>424</v>
      </c>
      <c r="B6" s="124"/>
      <c r="C6" s="123" t="s">
        <v>34</v>
      </c>
    </row>
    <row r="7" spans="1:9" x14ac:dyDescent="0.2">
      <c r="A7" s="125">
        <v>75</v>
      </c>
      <c r="B7" s="125" t="s">
        <v>425</v>
      </c>
      <c r="C7" s="126">
        <v>16599</v>
      </c>
    </row>
    <row r="8" spans="1:9" x14ac:dyDescent="0.2">
      <c r="A8" s="125">
        <v>40</v>
      </c>
      <c r="B8" s="125" t="s">
        <v>426</v>
      </c>
      <c r="C8" s="126">
        <v>-1358</v>
      </c>
    </row>
    <row r="9" spans="1:9" x14ac:dyDescent="0.2">
      <c r="A9" s="125">
        <v>10</v>
      </c>
      <c r="B9" s="125" t="s">
        <v>427</v>
      </c>
      <c r="C9" s="125">
        <v>0</v>
      </c>
    </row>
    <row r="10" spans="1:9" x14ac:dyDescent="0.2">
      <c r="A10" s="127">
        <f>SUM(A7:A9)</f>
        <v>125</v>
      </c>
      <c r="B10" s="127" t="s">
        <v>53</v>
      </c>
      <c r="C10" s="128">
        <f>SUM(C7:C9)</f>
        <v>15241</v>
      </c>
    </row>
    <row r="159" spans="2:2" x14ac:dyDescent="0.2">
      <c r="B159" s="423"/>
    </row>
  </sheetData>
  <mergeCells count="1">
    <mergeCell ref="H1:I1"/>
  </mergeCells>
  <hyperlinks>
    <hyperlink ref="H1:I1" location="Index!A1" display="Regresar al Índice" xr:uid="{00000000-0004-0000-2100-000000000000}"/>
  </hyperlink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70AF-2159-41B7-B79B-4C2FC6807C1F}">
  <sheetPr codeName="Hoja11"/>
  <dimension ref="A1:I159"/>
  <sheetViews>
    <sheetView zoomScaleNormal="100" workbookViewId="0"/>
  </sheetViews>
  <sheetFormatPr baseColWidth="10" defaultRowHeight="14.25" x14ac:dyDescent="0.2"/>
  <cols>
    <col min="1" max="1" width="11.42578125" style="10"/>
    <col min="2" max="2" width="8" style="10" bestFit="1" customWidth="1"/>
    <col min="3" max="3" width="9.28515625" style="353" bestFit="1" customWidth="1"/>
    <col min="4" max="16384" width="11.42578125" style="10"/>
  </cols>
  <sheetData>
    <row r="1" spans="1:9" ht="15" x14ac:dyDescent="0.25">
      <c r="A1" s="63" t="s">
        <v>1304</v>
      </c>
      <c r="H1" s="408" t="s">
        <v>38</v>
      </c>
      <c r="I1" s="408"/>
    </row>
    <row r="5" spans="1:9" ht="15" x14ac:dyDescent="0.25">
      <c r="B5" s="390" t="s">
        <v>552</v>
      </c>
      <c r="C5" s="400" t="s">
        <v>52</v>
      </c>
      <c r="D5" s="390" t="s">
        <v>1145</v>
      </c>
    </row>
    <row r="6" spans="1:9" x14ac:dyDescent="0.2">
      <c r="B6" s="405">
        <v>2003</v>
      </c>
      <c r="D6" s="392">
        <v>794957.32199999981</v>
      </c>
    </row>
    <row r="7" spans="1:9" x14ac:dyDescent="0.2">
      <c r="B7" s="405">
        <v>2004</v>
      </c>
      <c r="C7" s="353">
        <f t="shared" ref="C7:C23" si="0">(D7-D6)/D6</f>
        <v>3.0543762951843117E-2</v>
      </c>
      <c r="D7" s="392">
        <v>819238.30999999982</v>
      </c>
    </row>
    <row r="8" spans="1:9" x14ac:dyDescent="0.2">
      <c r="B8" s="405">
        <v>2005</v>
      </c>
      <c r="C8" s="353">
        <f t="shared" si="0"/>
        <v>2.7941201870796625E-2</v>
      </c>
      <c r="D8" s="392">
        <v>842128.81300000008</v>
      </c>
    </row>
    <row r="9" spans="1:9" x14ac:dyDescent="0.2">
      <c r="B9" s="405">
        <v>2006</v>
      </c>
      <c r="C9" s="353">
        <f t="shared" si="0"/>
        <v>5.2107126988896815E-2</v>
      </c>
      <c r="D9" s="392">
        <v>886009.72600000002</v>
      </c>
    </row>
    <row r="10" spans="1:9" x14ac:dyDescent="0.2">
      <c r="B10" s="405">
        <v>2007</v>
      </c>
      <c r="C10" s="353">
        <f t="shared" si="0"/>
        <v>3.0620553255642127E-2</v>
      </c>
      <c r="D10" s="392">
        <v>913139.83399999992</v>
      </c>
    </row>
    <row r="11" spans="1:9" x14ac:dyDescent="0.2">
      <c r="B11" s="405">
        <v>2008</v>
      </c>
      <c r="C11" s="353">
        <f t="shared" si="0"/>
        <v>5.9504818404406334E-3</v>
      </c>
      <c r="D11" s="392">
        <v>918573.45599999989</v>
      </c>
    </row>
    <row r="12" spans="1:9" x14ac:dyDescent="0.2">
      <c r="B12" s="405">
        <v>2009</v>
      </c>
      <c r="C12" s="353">
        <f t="shared" si="0"/>
        <v>-5.2531842374508933E-2</v>
      </c>
      <c r="D12" s="392">
        <v>870319.1</v>
      </c>
    </row>
    <row r="13" spans="1:9" x14ac:dyDescent="0.2">
      <c r="B13" s="405">
        <v>2010</v>
      </c>
      <c r="C13" s="353">
        <f t="shared" si="0"/>
        <v>6.325580697930229E-2</v>
      </c>
      <c r="D13" s="392">
        <v>925371.83700000006</v>
      </c>
    </row>
    <row r="14" spans="1:9" x14ac:dyDescent="0.2">
      <c r="B14" s="405">
        <v>2011</v>
      </c>
      <c r="C14" s="353">
        <f t="shared" si="0"/>
        <v>3.001627874266051E-2</v>
      </c>
      <c r="D14" s="392">
        <v>953148.05599999987</v>
      </c>
    </row>
    <row r="15" spans="1:9" x14ac:dyDescent="0.2">
      <c r="B15" s="405">
        <v>2012</v>
      </c>
      <c r="C15" s="353">
        <f t="shared" si="0"/>
        <v>4.4209231435499263E-2</v>
      </c>
      <c r="D15" s="392">
        <v>995285.99900000007</v>
      </c>
    </row>
    <row r="16" spans="1:9" x14ac:dyDescent="0.2">
      <c r="B16" s="405">
        <v>2013</v>
      </c>
      <c r="C16" s="353">
        <f t="shared" si="0"/>
        <v>2.340292943274903E-2</v>
      </c>
      <c r="D16" s="392">
        <v>1018578.6070000002</v>
      </c>
    </row>
    <row r="17" spans="2:4" x14ac:dyDescent="0.2">
      <c r="B17" s="405">
        <v>2014</v>
      </c>
      <c r="C17" s="353">
        <f t="shared" si="0"/>
        <v>4.7790278202848514E-2</v>
      </c>
      <c r="D17" s="392">
        <v>1067256.7620000001</v>
      </c>
    </row>
    <row r="18" spans="2:4" x14ac:dyDescent="0.2">
      <c r="B18" s="405">
        <v>2015</v>
      </c>
      <c r="C18" s="353">
        <f t="shared" si="0"/>
        <v>3.5256846655612947E-2</v>
      </c>
      <c r="D18" s="392">
        <v>1104884.8700000001</v>
      </c>
    </row>
    <row r="19" spans="2:4" x14ac:dyDescent="0.2">
      <c r="B19" s="405">
        <v>2016</v>
      </c>
      <c r="C19" s="353">
        <f t="shared" si="0"/>
        <v>4.0044604828374623E-2</v>
      </c>
      <c r="D19" s="392">
        <v>1149129.5480000002</v>
      </c>
    </row>
    <row r="20" spans="2:4" x14ac:dyDescent="0.2">
      <c r="B20" s="405">
        <v>2017</v>
      </c>
      <c r="C20" s="353">
        <f t="shared" si="0"/>
        <v>2.3919397119183464E-2</v>
      </c>
      <c r="D20" s="392">
        <v>1176616.034</v>
      </c>
    </row>
    <row r="21" spans="2:4" x14ac:dyDescent="0.2">
      <c r="B21" s="405">
        <v>2018</v>
      </c>
      <c r="C21" s="353">
        <f t="shared" si="0"/>
        <v>2.6737684249507596E-2</v>
      </c>
      <c r="D21" s="392">
        <v>1208076.0219999999</v>
      </c>
    </row>
    <row r="22" spans="2:4" x14ac:dyDescent="0.2">
      <c r="B22" s="405">
        <v>2019</v>
      </c>
      <c r="C22" s="353">
        <f t="shared" si="0"/>
        <v>7.2604909296013339E-3</v>
      </c>
      <c r="D22" s="392">
        <v>1216847.2469999997</v>
      </c>
    </row>
    <row r="23" spans="2:4" x14ac:dyDescent="0.2">
      <c r="B23" s="405">
        <v>2020</v>
      </c>
      <c r="C23" s="353">
        <f t="shared" si="0"/>
        <v>-7.5175990433908546E-2</v>
      </c>
      <c r="D23" s="392">
        <v>1125369.5499999998</v>
      </c>
    </row>
    <row r="159" spans="2:2" x14ac:dyDescent="0.2">
      <c r="B159" s="412"/>
    </row>
  </sheetData>
  <mergeCells count="1">
    <mergeCell ref="H1:I1"/>
  </mergeCells>
  <hyperlinks>
    <hyperlink ref="H1:I1" location="Index!A1" display="Regresar al Índice" xr:uid="{1F88541D-743B-4D0D-8799-545A823ED89B}"/>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7322D-F027-473E-AB0A-415CB2891FD8}">
  <sheetPr codeName="Hoja13"/>
  <dimension ref="A1:I159"/>
  <sheetViews>
    <sheetView workbookViewId="0"/>
  </sheetViews>
  <sheetFormatPr baseColWidth="10" defaultRowHeight="14.25" x14ac:dyDescent="0.2"/>
  <cols>
    <col min="1" max="1" width="11.42578125" style="10"/>
    <col min="2" max="2" width="27.140625" style="10" bestFit="1" customWidth="1"/>
    <col min="3" max="4" width="12.42578125" style="10" bestFit="1" customWidth="1"/>
    <col min="5" max="5" width="11.42578125" style="10"/>
    <col min="6" max="6" width="27.140625" style="10" bestFit="1" customWidth="1"/>
    <col min="7" max="7" width="14" style="10" bestFit="1" customWidth="1"/>
    <col min="8" max="8" width="11.5703125" style="10" bestFit="1" customWidth="1"/>
    <col min="9" max="16384" width="11.42578125" style="10"/>
  </cols>
  <sheetData>
    <row r="1" spans="1:9" ht="15" x14ac:dyDescent="0.25">
      <c r="A1" s="63" t="s">
        <v>1305</v>
      </c>
      <c r="H1" s="408" t="s">
        <v>38</v>
      </c>
      <c r="I1" s="408"/>
    </row>
    <row r="4" spans="1:9" x14ac:dyDescent="0.2">
      <c r="B4" s="10" t="s">
        <v>2</v>
      </c>
      <c r="C4" s="10">
        <v>2019</v>
      </c>
      <c r="D4" s="10">
        <v>2020</v>
      </c>
      <c r="F4" s="10" t="s">
        <v>2</v>
      </c>
      <c r="G4" s="10">
        <v>2020</v>
      </c>
      <c r="H4" s="10" t="s">
        <v>313</v>
      </c>
    </row>
    <row r="5" spans="1:9" x14ac:dyDescent="0.2">
      <c r="B5" s="310" t="s">
        <v>1146</v>
      </c>
      <c r="C5" s="311">
        <v>23023594.063000001</v>
      </c>
      <c r="D5" s="311">
        <v>21884029.004000001</v>
      </c>
      <c r="F5" s="312" t="s">
        <v>30</v>
      </c>
      <c r="G5" s="313">
        <v>123325.428</v>
      </c>
      <c r="H5" s="353">
        <f>G5/$G$37</f>
        <v>5.6354078116720814E-3</v>
      </c>
    </row>
    <row r="6" spans="1:9" x14ac:dyDescent="0.2">
      <c r="B6" s="312" t="s">
        <v>3</v>
      </c>
      <c r="C6" s="314">
        <v>305177.03700000001</v>
      </c>
      <c r="D6" s="314">
        <v>303790.86200000002</v>
      </c>
      <c r="F6" s="310" t="s">
        <v>11</v>
      </c>
      <c r="G6" s="315">
        <v>139654.342</v>
      </c>
      <c r="H6" s="353">
        <f t="shared" ref="H6:H37" si="0">G6/$G$37</f>
        <v>6.3815644721762037E-3</v>
      </c>
    </row>
    <row r="7" spans="1:9" x14ac:dyDescent="0.2">
      <c r="B7" s="310" t="s">
        <v>4</v>
      </c>
      <c r="C7" s="311">
        <v>806392.02099999995</v>
      </c>
      <c r="D7" s="311">
        <v>801564.27</v>
      </c>
      <c r="F7" s="310" t="s">
        <v>19</v>
      </c>
      <c r="G7" s="315">
        <v>147695.03400000001</v>
      </c>
      <c r="H7" s="353">
        <f t="shared" si="0"/>
        <v>6.7489873081873573E-3</v>
      </c>
    </row>
    <row r="8" spans="1:9" x14ac:dyDescent="0.2">
      <c r="B8" s="312" t="s">
        <v>5</v>
      </c>
      <c r="C8" s="314">
        <v>217481.617</v>
      </c>
      <c r="D8" s="314">
        <v>170562.709</v>
      </c>
      <c r="F8" s="312" t="s">
        <v>5</v>
      </c>
      <c r="G8" s="313">
        <v>170562.709</v>
      </c>
      <c r="H8" s="353">
        <f t="shared" si="0"/>
        <v>7.7939354297521836E-3</v>
      </c>
    </row>
    <row r="9" spans="1:9" x14ac:dyDescent="0.2">
      <c r="B9" s="310" t="s">
        <v>6</v>
      </c>
      <c r="C9" s="311">
        <v>624209.88600000006</v>
      </c>
      <c r="D9" s="311">
        <v>458928.00400000002</v>
      </c>
      <c r="F9" s="310" t="s">
        <v>33</v>
      </c>
      <c r="G9" s="315">
        <v>212637.39300000001</v>
      </c>
      <c r="H9" s="353">
        <f t="shared" si="0"/>
        <v>9.7165559852408247E-3</v>
      </c>
    </row>
    <row r="10" spans="1:9" x14ac:dyDescent="0.2">
      <c r="B10" s="312" t="s">
        <v>512</v>
      </c>
      <c r="C10" s="314">
        <v>849468.929</v>
      </c>
      <c r="D10" s="314">
        <v>789862.85699999996</v>
      </c>
      <c r="F10" s="312" t="s">
        <v>18</v>
      </c>
      <c r="G10" s="313">
        <v>235595.68299999999</v>
      </c>
      <c r="H10" s="353">
        <f t="shared" si="0"/>
        <v>1.0765644797716974E-2</v>
      </c>
    </row>
    <row r="11" spans="1:9" x14ac:dyDescent="0.2">
      <c r="B11" s="310" t="s">
        <v>11</v>
      </c>
      <c r="C11" s="311">
        <v>146794.55100000001</v>
      </c>
      <c r="D11" s="311">
        <v>139654.342</v>
      </c>
      <c r="F11" s="310" t="s">
        <v>12</v>
      </c>
      <c r="G11" s="315">
        <v>267864.28000000003</v>
      </c>
      <c r="H11" s="353">
        <f t="shared" si="0"/>
        <v>1.2240172042864653E-2</v>
      </c>
    </row>
    <row r="12" spans="1:9" x14ac:dyDescent="0.2">
      <c r="B12" s="312" t="s">
        <v>7</v>
      </c>
      <c r="C12" s="314">
        <v>333728.07900000003</v>
      </c>
      <c r="D12" s="314">
        <v>336352.25099999999</v>
      </c>
      <c r="F12" s="312" t="s">
        <v>24</v>
      </c>
      <c r="G12" s="313">
        <v>291750.23300000001</v>
      </c>
      <c r="H12" s="353">
        <f t="shared" si="0"/>
        <v>1.3331650810126114E-2</v>
      </c>
    </row>
    <row r="13" spans="1:9" x14ac:dyDescent="0.2">
      <c r="B13" s="310" t="s">
        <v>8</v>
      </c>
      <c r="C13" s="311">
        <v>797161.09100000001</v>
      </c>
      <c r="D13" s="311">
        <v>786175.61199999996</v>
      </c>
      <c r="F13" s="310" t="s">
        <v>15</v>
      </c>
      <c r="G13" s="315">
        <v>302965.24300000002</v>
      </c>
      <c r="H13" s="353">
        <f t="shared" si="0"/>
        <v>1.3844125455354839E-2</v>
      </c>
    </row>
    <row r="14" spans="1:9" x14ac:dyDescent="0.2">
      <c r="B14" s="312" t="s">
        <v>9</v>
      </c>
      <c r="C14" s="314">
        <v>3693218.1239999998</v>
      </c>
      <c r="D14" s="314">
        <v>3464828.3459999999</v>
      </c>
      <c r="F14" s="312" t="s">
        <v>3</v>
      </c>
      <c r="G14" s="313">
        <v>303790.86200000002</v>
      </c>
      <c r="H14" s="353">
        <f t="shared" si="0"/>
        <v>1.3881852466219662E-2</v>
      </c>
    </row>
    <row r="15" spans="1:9" x14ac:dyDescent="0.2">
      <c r="B15" s="310" t="s">
        <v>12</v>
      </c>
      <c r="C15" s="311">
        <v>275207.522</v>
      </c>
      <c r="D15" s="311">
        <v>267864.28000000003</v>
      </c>
      <c r="F15" s="312" t="s">
        <v>32</v>
      </c>
      <c r="G15" s="313">
        <v>332100.84700000001</v>
      </c>
      <c r="H15" s="353">
        <f t="shared" si="0"/>
        <v>1.5175489254711646E-2</v>
      </c>
    </row>
    <row r="16" spans="1:9" x14ac:dyDescent="0.2">
      <c r="B16" s="312" t="s">
        <v>14</v>
      </c>
      <c r="C16" s="314">
        <v>968417.67099999997</v>
      </c>
      <c r="D16" s="314">
        <v>949404.02300000004</v>
      </c>
      <c r="F16" s="312" t="s">
        <v>7</v>
      </c>
      <c r="G16" s="313">
        <v>336352.25099999999</v>
      </c>
      <c r="H16" s="353">
        <f t="shared" si="0"/>
        <v>1.5369758966162992E-2</v>
      </c>
    </row>
    <row r="17" spans="2:8" x14ac:dyDescent="0.2">
      <c r="B17" s="310" t="s">
        <v>15</v>
      </c>
      <c r="C17" s="311">
        <v>316178.31599999999</v>
      </c>
      <c r="D17" s="311">
        <v>302965.24300000002</v>
      </c>
      <c r="F17" s="310" t="s">
        <v>21</v>
      </c>
      <c r="G17" s="315">
        <v>352162.86700000003</v>
      </c>
      <c r="H17" s="353">
        <f t="shared" si="0"/>
        <v>1.6092231779423757E-2</v>
      </c>
    </row>
    <row r="18" spans="2:8" x14ac:dyDescent="0.2">
      <c r="B18" s="312" t="s">
        <v>16</v>
      </c>
      <c r="C18" s="314">
        <v>381429.44300000003</v>
      </c>
      <c r="D18" s="314">
        <v>352895.45299999998</v>
      </c>
      <c r="F18" s="312" t="s">
        <v>16</v>
      </c>
      <c r="G18" s="313">
        <v>352895.45299999998</v>
      </c>
      <c r="H18" s="353">
        <f t="shared" si="0"/>
        <v>1.6125707607840271E-2</v>
      </c>
    </row>
    <row r="19" spans="2:8" x14ac:dyDescent="0.2">
      <c r="B19" s="310" t="s">
        <v>0</v>
      </c>
      <c r="C19" s="311">
        <v>1646499</v>
      </c>
      <c r="D19" s="311">
        <v>1591000.0390000001</v>
      </c>
      <c r="F19" s="310" t="s">
        <v>6</v>
      </c>
      <c r="G19" s="315">
        <v>458928.00400000002</v>
      </c>
      <c r="H19" s="353">
        <f t="shared" si="0"/>
        <v>2.0970910060305457E-2</v>
      </c>
    </row>
    <row r="20" spans="2:8" x14ac:dyDescent="0.2">
      <c r="B20" s="312" t="s">
        <v>51</v>
      </c>
      <c r="C20" s="314">
        <v>2035854.2860000001</v>
      </c>
      <c r="D20" s="314">
        <v>1993873.679</v>
      </c>
      <c r="F20" s="310" t="s">
        <v>23</v>
      </c>
      <c r="G20" s="315">
        <v>498140.92700000003</v>
      </c>
      <c r="H20" s="353">
        <f t="shared" si="0"/>
        <v>2.2762761231441841E-2</v>
      </c>
    </row>
    <row r="21" spans="2:8" x14ac:dyDescent="0.2">
      <c r="B21" s="310" t="s">
        <v>1147</v>
      </c>
      <c r="C21" s="311">
        <v>571517.11800000002</v>
      </c>
      <c r="D21" s="311">
        <v>556933.973</v>
      </c>
      <c r="F21" s="312" t="s">
        <v>28</v>
      </c>
      <c r="G21" s="313">
        <v>505726.44400000002</v>
      </c>
      <c r="H21" s="353">
        <f t="shared" si="0"/>
        <v>2.3109384652504457E-2</v>
      </c>
    </row>
    <row r="22" spans="2:8" x14ac:dyDescent="0.2">
      <c r="B22" s="312" t="s">
        <v>18</v>
      </c>
      <c r="C22" s="314">
        <v>255207.842</v>
      </c>
      <c r="D22" s="314">
        <v>235595.68299999999</v>
      </c>
      <c r="F22" s="312" t="s">
        <v>26</v>
      </c>
      <c r="G22" s="313">
        <v>505965.91399999999</v>
      </c>
      <c r="H22" s="353">
        <f t="shared" si="0"/>
        <v>2.3120327335863E-2</v>
      </c>
    </row>
    <row r="23" spans="2:8" x14ac:dyDescent="0.2">
      <c r="B23" s="310" t="s">
        <v>19</v>
      </c>
      <c r="C23" s="311">
        <v>163360.908</v>
      </c>
      <c r="D23" s="311">
        <v>147695.03400000001</v>
      </c>
      <c r="F23" s="310" t="s">
        <v>25</v>
      </c>
      <c r="G23" s="315">
        <v>509879.16200000001</v>
      </c>
      <c r="H23" s="353">
        <f t="shared" si="0"/>
        <v>2.3299144865271536E-2</v>
      </c>
    </row>
    <row r="24" spans="2:8" x14ac:dyDescent="0.2">
      <c r="B24" s="312" t="s">
        <v>20</v>
      </c>
      <c r="C24" s="314">
        <v>1841071.737</v>
      </c>
      <c r="D24" s="314">
        <v>1744370.091</v>
      </c>
      <c r="F24" s="310" t="s">
        <v>17</v>
      </c>
      <c r="G24" s="315">
        <v>556933.973</v>
      </c>
      <c r="H24" s="353">
        <f t="shared" si="0"/>
        <v>2.5449334439202335E-2</v>
      </c>
    </row>
    <row r="25" spans="2:8" x14ac:dyDescent="0.2">
      <c r="B25" s="310" t="s">
        <v>21</v>
      </c>
      <c r="C25" s="311">
        <v>349890.08600000001</v>
      </c>
      <c r="D25" s="311">
        <v>352162.86700000003</v>
      </c>
      <c r="F25" s="310" t="s">
        <v>29</v>
      </c>
      <c r="G25" s="315">
        <v>674740.81799999997</v>
      </c>
      <c r="H25" s="353">
        <f t="shared" si="0"/>
        <v>3.0832568256817319E-2</v>
      </c>
    </row>
    <row r="26" spans="2:8" x14ac:dyDescent="0.2">
      <c r="B26" s="312" t="s">
        <v>22</v>
      </c>
      <c r="C26" s="314">
        <v>762315.19700000004</v>
      </c>
      <c r="D26" s="314">
        <v>710094.52800000005</v>
      </c>
      <c r="F26" s="312" t="s">
        <v>22</v>
      </c>
      <c r="G26" s="313">
        <v>710094.52800000005</v>
      </c>
      <c r="H26" s="353">
        <f t="shared" si="0"/>
        <v>3.2448071050820107E-2</v>
      </c>
    </row>
    <row r="27" spans="2:8" x14ac:dyDescent="0.2">
      <c r="B27" s="310" t="s">
        <v>23</v>
      </c>
      <c r="C27" s="311">
        <v>533982.58400000003</v>
      </c>
      <c r="D27" s="311">
        <v>498140.92700000003</v>
      </c>
      <c r="F27" s="310" t="s">
        <v>27</v>
      </c>
      <c r="G27" s="315">
        <v>784272.90899999999</v>
      </c>
      <c r="H27" s="353">
        <f t="shared" si="0"/>
        <v>3.583768367591951E-2</v>
      </c>
    </row>
    <row r="28" spans="2:8" x14ac:dyDescent="0.2">
      <c r="B28" s="312" t="s">
        <v>24</v>
      </c>
      <c r="C28" s="314">
        <v>375689.402</v>
      </c>
      <c r="D28" s="314">
        <v>291750.23300000001</v>
      </c>
      <c r="F28" s="310" t="s">
        <v>8</v>
      </c>
      <c r="G28" s="315">
        <v>786175.61199999996</v>
      </c>
      <c r="H28" s="353">
        <f t="shared" si="0"/>
        <v>3.5924628497627259E-2</v>
      </c>
    </row>
    <row r="29" spans="2:8" x14ac:dyDescent="0.2">
      <c r="B29" s="310" t="s">
        <v>25</v>
      </c>
      <c r="C29" s="311">
        <v>520747.69</v>
      </c>
      <c r="D29" s="311">
        <v>509879.16200000001</v>
      </c>
      <c r="F29" s="312" t="s">
        <v>10</v>
      </c>
      <c r="G29" s="313">
        <v>789862.85699999996</v>
      </c>
      <c r="H29" s="353">
        <f t="shared" si="0"/>
        <v>3.6093118723962002E-2</v>
      </c>
    </row>
    <row r="30" spans="2:8" x14ac:dyDescent="0.2">
      <c r="B30" s="312" t="s">
        <v>26</v>
      </c>
      <c r="C30" s="314">
        <v>515971.95699999999</v>
      </c>
      <c r="D30" s="314">
        <v>505965.91399999999</v>
      </c>
      <c r="F30" s="310" t="s">
        <v>4</v>
      </c>
      <c r="G30" s="315">
        <v>801564.27</v>
      </c>
      <c r="H30" s="353">
        <f t="shared" si="0"/>
        <v>3.6627819760862532E-2</v>
      </c>
    </row>
    <row r="31" spans="2:8" x14ac:dyDescent="0.2">
      <c r="B31" s="310" t="s">
        <v>27</v>
      </c>
      <c r="C31" s="311">
        <v>776826.61100000003</v>
      </c>
      <c r="D31" s="311">
        <v>784272.90899999999</v>
      </c>
      <c r="F31" s="312" t="s">
        <v>14</v>
      </c>
      <c r="G31" s="313">
        <v>949404.02300000004</v>
      </c>
      <c r="H31" s="353">
        <f t="shared" si="0"/>
        <v>4.3383420065220453E-2</v>
      </c>
    </row>
    <row r="32" spans="2:8" x14ac:dyDescent="0.2">
      <c r="B32" s="312" t="s">
        <v>28</v>
      </c>
      <c r="C32" s="314">
        <v>522236.65600000002</v>
      </c>
      <c r="D32" s="314">
        <v>505726.44400000002</v>
      </c>
      <c r="F32" s="310" t="s">
        <v>31</v>
      </c>
      <c r="G32" s="315">
        <v>988914.78300000005</v>
      </c>
      <c r="H32" s="353">
        <f t="shared" si="0"/>
        <v>4.5188881024570221E-2</v>
      </c>
    </row>
    <row r="33" spans="2:8" x14ac:dyDescent="0.2">
      <c r="B33" s="310" t="s">
        <v>29</v>
      </c>
      <c r="C33" s="311">
        <v>710052.13500000001</v>
      </c>
      <c r="D33" s="311">
        <v>674740.81799999997</v>
      </c>
      <c r="F33" s="310" t="s">
        <v>0</v>
      </c>
      <c r="G33" s="315">
        <v>1591000.0390000001</v>
      </c>
      <c r="H33" s="353">
        <f t="shared" si="0"/>
        <v>7.2701422517270214E-2</v>
      </c>
    </row>
    <row r="34" spans="2:8" x14ac:dyDescent="0.2">
      <c r="B34" s="312" t="s">
        <v>30</v>
      </c>
      <c r="C34" s="314">
        <v>135597.48000000001</v>
      </c>
      <c r="D34" s="314">
        <v>123325.428</v>
      </c>
      <c r="F34" s="312" t="s">
        <v>20</v>
      </c>
      <c r="G34" s="313">
        <v>1744370.091</v>
      </c>
      <c r="H34" s="353">
        <f t="shared" si="0"/>
        <v>7.9709732183281284E-2</v>
      </c>
    </row>
    <row r="35" spans="2:8" x14ac:dyDescent="0.2">
      <c r="B35" s="310" t="s">
        <v>1148</v>
      </c>
      <c r="C35" s="311">
        <v>1038909.443</v>
      </c>
      <c r="D35" s="311">
        <v>988914.78300000005</v>
      </c>
      <c r="F35" s="312" t="s">
        <v>13</v>
      </c>
      <c r="G35" s="313">
        <v>1993873.679</v>
      </c>
      <c r="H35" s="353">
        <f t="shared" si="0"/>
        <v>9.1110904606987883E-2</v>
      </c>
    </row>
    <row r="36" spans="2:8" x14ac:dyDescent="0.2">
      <c r="B36" s="312" t="s">
        <v>32</v>
      </c>
      <c r="C36" s="314">
        <v>347261.67800000001</v>
      </c>
      <c r="D36" s="314">
        <v>332100.84700000001</v>
      </c>
      <c r="F36" s="312" t="s">
        <v>9</v>
      </c>
      <c r="G36" s="313">
        <v>3464828.3459999999</v>
      </c>
      <c r="H36" s="353">
        <f t="shared" si="0"/>
        <v>0.158326802864623</v>
      </c>
    </row>
    <row r="37" spans="2:8" x14ac:dyDescent="0.2">
      <c r="B37" s="310" t="s">
        <v>33</v>
      </c>
      <c r="C37" s="311">
        <v>205737.96599999999</v>
      </c>
      <c r="D37" s="311">
        <v>212637.39300000001</v>
      </c>
      <c r="F37" s="310" t="s">
        <v>1</v>
      </c>
      <c r="G37" s="315">
        <v>21884029.004000001</v>
      </c>
      <c r="H37" s="353">
        <f t="shared" si="0"/>
        <v>1</v>
      </c>
    </row>
    <row r="159" spans="2:2" x14ac:dyDescent="0.2">
      <c r="B159" s="412"/>
    </row>
  </sheetData>
  <mergeCells count="1">
    <mergeCell ref="H1:I1"/>
  </mergeCells>
  <hyperlinks>
    <hyperlink ref="H1:I1" location="Index!A1" display="Regresar al Índice" xr:uid="{2F282AB4-8EC0-4BDB-ABF7-165ABD226BB5}"/>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6A603-2626-45D7-AC7A-237324ADD7CE}">
  <sheetPr codeName="Hoja15"/>
  <dimension ref="A1:I159"/>
  <sheetViews>
    <sheetView zoomScale="115" zoomScaleNormal="115" workbookViewId="0"/>
  </sheetViews>
  <sheetFormatPr baseColWidth="10" defaultRowHeight="14.25" x14ac:dyDescent="0.2"/>
  <cols>
    <col min="1" max="1" width="11.42578125" style="10"/>
    <col min="2" max="2" width="17.140625" style="10" bestFit="1" customWidth="1"/>
    <col min="3" max="3" width="13.42578125" style="10" bestFit="1" customWidth="1"/>
    <col min="4" max="16384" width="11.42578125" style="10"/>
  </cols>
  <sheetData>
    <row r="1" spans="1:9" ht="15" x14ac:dyDescent="0.25">
      <c r="A1" s="63" t="s">
        <v>1306</v>
      </c>
      <c r="H1" s="408" t="s">
        <v>38</v>
      </c>
      <c r="I1" s="408"/>
    </row>
    <row r="4" spans="1:9" ht="15" x14ac:dyDescent="0.25">
      <c r="B4" s="390" t="s">
        <v>1149</v>
      </c>
      <c r="C4" s="390" t="s">
        <v>1145</v>
      </c>
    </row>
    <row r="5" spans="1:9" x14ac:dyDescent="0.2">
      <c r="B5" s="395" t="s">
        <v>30</v>
      </c>
      <c r="C5" s="396">
        <v>91004.963000000003</v>
      </c>
      <c r="D5" s="353">
        <f>C5/$C$38</f>
        <v>5.5946207934960595E-3</v>
      </c>
    </row>
    <row r="6" spans="1:9" x14ac:dyDescent="0.2">
      <c r="B6" s="391" t="s">
        <v>11</v>
      </c>
      <c r="C6" s="392">
        <v>101068.06399999998</v>
      </c>
      <c r="D6" s="353">
        <f t="shared" ref="D6:D36" si="0">C6/$C$38</f>
        <v>6.213259956083828E-3</v>
      </c>
    </row>
    <row r="7" spans="1:9" x14ac:dyDescent="0.2">
      <c r="B7" s="391" t="s">
        <v>19</v>
      </c>
      <c r="C7" s="392">
        <v>107297.24000000002</v>
      </c>
      <c r="D7" s="353">
        <f t="shared" si="0"/>
        <v>6.596204758511217E-3</v>
      </c>
    </row>
    <row r="8" spans="1:9" x14ac:dyDescent="0.2">
      <c r="B8" s="391" t="s">
        <v>5</v>
      </c>
      <c r="C8" s="392">
        <v>121577.94200000001</v>
      </c>
      <c r="D8" s="353">
        <f t="shared" si="0"/>
        <v>7.4741251457204365E-3</v>
      </c>
    </row>
    <row r="9" spans="1:9" x14ac:dyDescent="0.2">
      <c r="B9" s="391" t="s">
        <v>33</v>
      </c>
      <c r="C9" s="392">
        <v>145571.95299999998</v>
      </c>
      <c r="D9" s="353">
        <f t="shared" si="0"/>
        <v>8.9491808837242302E-3</v>
      </c>
    </row>
    <row r="10" spans="1:9" x14ac:dyDescent="0.2">
      <c r="B10" s="391" t="s">
        <v>18</v>
      </c>
      <c r="C10" s="392">
        <v>179024.606</v>
      </c>
      <c r="D10" s="353">
        <f t="shared" si="0"/>
        <v>1.1005716064903399E-2</v>
      </c>
    </row>
    <row r="11" spans="1:9" x14ac:dyDescent="0.2">
      <c r="B11" s="391" t="s">
        <v>12</v>
      </c>
      <c r="C11" s="392">
        <v>190239.04</v>
      </c>
      <c r="D11" s="353">
        <f t="shared" si="0"/>
        <v>1.1695134571053324E-2</v>
      </c>
    </row>
    <row r="12" spans="1:9" x14ac:dyDescent="0.2">
      <c r="B12" s="391" t="s">
        <v>3</v>
      </c>
      <c r="C12" s="392">
        <v>204142.63700000002</v>
      </c>
      <c r="D12" s="353">
        <f t="shared" si="0"/>
        <v>1.2549872052574958E-2</v>
      </c>
    </row>
    <row r="13" spans="1:9" x14ac:dyDescent="0.2">
      <c r="B13" s="391" t="s">
        <v>15</v>
      </c>
      <c r="C13" s="392">
        <v>216996.94299999997</v>
      </c>
      <c r="D13" s="353">
        <f t="shared" si="0"/>
        <v>1.3340103324176716E-2</v>
      </c>
    </row>
    <row r="14" spans="1:9" x14ac:dyDescent="0.2">
      <c r="B14" s="391" t="s">
        <v>24</v>
      </c>
      <c r="C14" s="392">
        <v>220550.37899999999</v>
      </c>
      <c r="D14" s="353">
        <f t="shared" si="0"/>
        <v>1.3558554343534391E-2</v>
      </c>
    </row>
    <row r="15" spans="1:9" x14ac:dyDescent="0.2">
      <c r="B15" s="391" t="s">
        <v>21</v>
      </c>
      <c r="C15" s="392">
        <v>238153.12999999998</v>
      </c>
      <c r="D15" s="353">
        <f t="shared" si="0"/>
        <v>1.4640701003682293E-2</v>
      </c>
    </row>
    <row r="16" spans="1:9" x14ac:dyDescent="0.2">
      <c r="B16" s="391" t="s">
        <v>16</v>
      </c>
      <c r="C16" s="392">
        <v>242824.94400000002</v>
      </c>
      <c r="D16" s="353">
        <f t="shared" si="0"/>
        <v>1.492790542513507E-2</v>
      </c>
    </row>
    <row r="17" spans="2:4" x14ac:dyDescent="0.2">
      <c r="B17" s="391" t="s">
        <v>32</v>
      </c>
      <c r="C17" s="392">
        <v>243120.96899999995</v>
      </c>
      <c r="D17" s="353">
        <f t="shared" si="0"/>
        <v>1.494610385702053E-2</v>
      </c>
    </row>
    <row r="18" spans="2:4" x14ac:dyDescent="0.2">
      <c r="B18" s="391" t="s">
        <v>7</v>
      </c>
      <c r="C18" s="392">
        <v>251650.75100000002</v>
      </c>
      <c r="D18" s="353">
        <f t="shared" si="0"/>
        <v>1.547048070601929E-2</v>
      </c>
    </row>
    <row r="19" spans="2:4" x14ac:dyDescent="0.2">
      <c r="B19" s="391" t="s">
        <v>25</v>
      </c>
      <c r="C19" s="392">
        <v>340576.12100000004</v>
      </c>
      <c r="D19" s="353">
        <f t="shared" si="0"/>
        <v>2.0937256447374524E-2</v>
      </c>
    </row>
    <row r="20" spans="2:4" x14ac:dyDescent="0.2">
      <c r="B20" s="391" t="s">
        <v>23</v>
      </c>
      <c r="C20" s="392">
        <v>366872.277</v>
      </c>
      <c r="D20" s="353">
        <f t="shared" si="0"/>
        <v>2.2553838843508416E-2</v>
      </c>
    </row>
    <row r="21" spans="2:4" x14ac:dyDescent="0.2">
      <c r="B21" s="391" t="s">
        <v>26</v>
      </c>
      <c r="C21" s="392">
        <v>370202.62799999997</v>
      </c>
      <c r="D21" s="353">
        <f t="shared" si="0"/>
        <v>2.2758575490170643E-2</v>
      </c>
    </row>
    <row r="22" spans="2:4" x14ac:dyDescent="0.2">
      <c r="B22" s="391" t="s">
        <v>17</v>
      </c>
      <c r="C22" s="392">
        <v>395562.11499999993</v>
      </c>
      <c r="D22" s="353">
        <f t="shared" si="0"/>
        <v>2.4317575226070681E-2</v>
      </c>
    </row>
    <row r="23" spans="2:4" x14ac:dyDescent="0.2">
      <c r="B23" s="391" t="s">
        <v>28</v>
      </c>
      <c r="C23" s="392">
        <v>464512.61300000001</v>
      </c>
      <c r="D23" s="353">
        <f t="shared" si="0"/>
        <v>2.8556375804811743E-2</v>
      </c>
    </row>
    <row r="24" spans="2:4" x14ac:dyDescent="0.2">
      <c r="B24" s="391" t="s">
        <v>29</v>
      </c>
      <c r="C24" s="392">
        <v>473593.12400000001</v>
      </c>
      <c r="D24" s="353">
        <f t="shared" si="0"/>
        <v>2.9114609267927041E-2</v>
      </c>
    </row>
    <row r="25" spans="2:4" x14ac:dyDescent="0.2">
      <c r="B25" s="391" t="s">
        <v>6</v>
      </c>
      <c r="C25" s="392">
        <v>482973.09299999999</v>
      </c>
      <c r="D25" s="353">
        <f t="shared" si="0"/>
        <v>2.9691252210024041E-2</v>
      </c>
    </row>
    <row r="26" spans="2:4" x14ac:dyDescent="0.2">
      <c r="B26" s="391" t="s">
        <v>22</v>
      </c>
      <c r="C26" s="392">
        <v>530460.05799999996</v>
      </c>
      <c r="D26" s="353">
        <f t="shared" si="0"/>
        <v>3.2610560707616851E-2</v>
      </c>
    </row>
    <row r="27" spans="2:4" x14ac:dyDescent="0.2">
      <c r="B27" s="391" t="s">
        <v>10</v>
      </c>
      <c r="C27" s="392">
        <v>535373.60899999994</v>
      </c>
      <c r="D27" s="353">
        <f t="shared" si="0"/>
        <v>3.2912626152053141E-2</v>
      </c>
    </row>
    <row r="28" spans="2:4" x14ac:dyDescent="0.2">
      <c r="B28" s="391" t="s">
        <v>8</v>
      </c>
      <c r="C28" s="392">
        <v>539293.54399999999</v>
      </c>
      <c r="D28" s="353">
        <f t="shared" si="0"/>
        <v>3.3153608062678759E-2</v>
      </c>
    </row>
    <row r="29" spans="2:4" x14ac:dyDescent="0.2">
      <c r="B29" s="391" t="s">
        <v>27</v>
      </c>
      <c r="C29" s="392">
        <v>549564.66299999994</v>
      </c>
      <c r="D29" s="353">
        <f t="shared" si="0"/>
        <v>3.3785035339121604E-2</v>
      </c>
    </row>
    <row r="30" spans="2:4" x14ac:dyDescent="0.2">
      <c r="B30" s="391" t="s">
        <v>4</v>
      </c>
      <c r="C30" s="392">
        <v>553945.09200000006</v>
      </c>
      <c r="D30" s="353">
        <f t="shared" si="0"/>
        <v>3.405432657731302E-2</v>
      </c>
    </row>
    <row r="31" spans="2:4" x14ac:dyDescent="0.2">
      <c r="B31" s="391" t="s">
        <v>14</v>
      </c>
      <c r="C31" s="392">
        <v>652735.71300000011</v>
      </c>
      <c r="D31" s="353">
        <f t="shared" si="0"/>
        <v>4.0127578455334094E-2</v>
      </c>
    </row>
    <row r="32" spans="2:4" x14ac:dyDescent="0.2">
      <c r="B32" s="391" t="s">
        <v>31</v>
      </c>
      <c r="C32" s="392">
        <v>737040.16800000006</v>
      </c>
      <c r="D32" s="353">
        <f t="shared" si="0"/>
        <v>4.5310278841986115E-2</v>
      </c>
    </row>
    <row r="33" spans="2:4" x14ac:dyDescent="0.2">
      <c r="B33" s="391" t="s">
        <v>0</v>
      </c>
      <c r="C33" s="392">
        <v>1125369.5499999998</v>
      </c>
      <c r="D33" s="353">
        <f t="shared" si="0"/>
        <v>6.9183214598936782E-2</v>
      </c>
    </row>
    <row r="34" spans="2:4" x14ac:dyDescent="0.2">
      <c r="B34" s="391" t="s">
        <v>20</v>
      </c>
      <c r="C34" s="392">
        <v>1258572.2230000002</v>
      </c>
      <c r="D34" s="353">
        <f t="shared" si="0"/>
        <v>7.737198166777301E-2</v>
      </c>
    </row>
    <row r="35" spans="2:4" x14ac:dyDescent="0.2">
      <c r="B35" s="391" t="s">
        <v>13</v>
      </c>
      <c r="C35" s="392">
        <v>1487907.5320000001</v>
      </c>
      <c r="D35" s="353">
        <f t="shared" si="0"/>
        <v>9.1470598337879697E-2</v>
      </c>
    </row>
    <row r="36" spans="2:4" x14ac:dyDescent="0.2">
      <c r="B36" s="391" t="s">
        <v>9</v>
      </c>
      <c r="C36" s="392">
        <v>2848733.7310000006</v>
      </c>
      <c r="D36" s="353">
        <f t="shared" si="0"/>
        <v>0.1751287450837842</v>
      </c>
    </row>
    <row r="38" spans="2:4" x14ac:dyDescent="0.2">
      <c r="C38" s="392">
        <f>SUM(C5:C37)</f>
        <v>16266511.414999999</v>
      </c>
    </row>
    <row r="159" spans="2:2" x14ac:dyDescent="0.2">
      <c r="B159" s="412"/>
    </row>
  </sheetData>
  <mergeCells count="1">
    <mergeCell ref="H1:I1"/>
  </mergeCells>
  <hyperlinks>
    <hyperlink ref="H1:I1" location="Index!A1" display="Regresar al Índice" xr:uid="{D35215C2-8D4F-49FD-8AF8-700892E36FE5}"/>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4C25-7DC7-4168-A8F5-7A8594A66C1A}">
  <sheetPr codeName="Hoja16"/>
  <dimension ref="A1:I159"/>
  <sheetViews>
    <sheetView workbookViewId="0"/>
  </sheetViews>
  <sheetFormatPr baseColWidth="10" defaultRowHeight="14.25" x14ac:dyDescent="0.2"/>
  <cols>
    <col min="1" max="2" width="11.42578125" style="10"/>
    <col min="3" max="3" width="11.5703125" style="10" bestFit="1" customWidth="1"/>
    <col min="4" max="5" width="12.7109375" style="10" bestFit="1" customWidth="1"/>
    <col min="6" max="16384" width="11.42578125" style="10"/>
  </cols>
  <sheetData>
    <row r="1" spans="1:9" ht="15" x14ac:dyDescent="0.25">
      <c r="A1" s="63" t="s">
        <v>1307</v>
      </c>
      <c r="H1" s="408" t="s">
        <v>38</v>
      </c>
      <c r="I1" s="408"/>
    </row>
    <row r="5" spans="1:9" ht="15" x14ac:dyDescent="0.25">
      <c r="B5" s="390" t="s">
        <v>1149</v>
      </c>
      <c r="C5" s="223" t="s">
        <v>52</v>
      </c>
      <c r="D5" s="399">
        <v>2019</v>
      </c>
      <c r="E5" s="399">
        <v>2020</v>
      </c>
    </row>
    <row r="6" spans="1:9" x14ac:dyDescent="0.2">
      <c r="B6" s="395" t="s">
        <v>24</v>
      </c>
      <c r="C6" s="400">
        <f t="shared" ref="C6:C38" si="0">(E6-D6)/D6</f>
        <v>-0.24108240148299581</v>
      </c>
      <c r="D6" s="396">
        <v>290611.76</v>
      </c>
      <c r="E6" s="396">
        <v>220550.37899999999</v>
      </c>
    </row>
    <row r="7" spans="1:9" x14ac:dyDescent="0.2">
      <c r="B7" s="395" t="s">
        <v>5</v>
      </c>
      <c r="C7" s="400">
        <f t="shared" si="0"/>
        <v>-0.23513326776472832</v>
      </c>
      <c r="D7" s="396">
        <v>158953.10499999998</v>
      </c>
      <c r="E7" s="396">
        <v>121577.94200000001</v>
      </c>
    </row>
    <row r="8" spans="1:9" x14ac:dyDescent="0.2">
      <c r="B8" s="395" t="s">
        <v>30</v>
      </c>
      <c r="C8" s="400">
        <f t="shared" si="0"/>
        <v>-0.12129267406134181</v>
      </c>
      <c r="D8" s="396">
        <v>103566.86499999999</v>
      </c>
      <c r="E8" s="396">
        <v>91004.963000000003</v>
      </c>
    </row>
    <row r="9" spans="1:9" x14ac:dyDescent="0.2">
      <c r="B9" s="395" t="s">
        <v>19</v>
      </c>
      <c r="C9" s="400">
        <f t="shared" si="0"/>
        <v>-0.11356475941156946</v>
      </c>
      <c r="D9" s="396">
        <v>121043.518</v>
      </c>
      <c r="E9" s="396">
        <v>107297.24000000002</v>
      </c>
    </row>
    <row r="10" spans="1:9" x14ac:dyDescent="0.2">
      <c r="B10" s="395" t="s">
        <v>10</v>
      </c>
      <c r="C10" s="400">
        <f t="shared" si="0"/>
        <v>-0.11351795271181934</v>
      </c>
      <c r="D10" s="396">
        <v>603930.571</v>
      </c>
      <c r="E10" s="396">
        <v>535373.60899999994</v>
      </c>
    </row>
    <row r="11" spans="1:9" x14ac:dyDescent="0.2">
      <c r="B11" s="395" t="s">
        <v>18</v>
      </c>
      <c r="C11" s="400">
        <f t="shared" si="0"/>
        <v>-0.10989114013050541</v>
      </c>
      <c r="D11" s="396">
        <v>201126.64199999999</v>
      </c>
      <c r="E11" s="396">
        <v>179024.606</v>
      </c>
    </row>
    <row r="12" spans="1:9" x14ac:dyDescent="0.2">
      <c r="B12" s="395" t="s">
        <v>16</v>
      </c>
      <c r="C12" s="400">
        <f t="shared" si="0"/>
        <v>-0.10942722615004694</v>
      </c>
      <c r="D12" s="396">
        <v>272661.5400000001</v>
      </c>
      <c r="E12" s="396">
        <v>242824.94400000002</v>
      </c>
    </row>
    <row r="13" spans="1:9" x14ac:dyDescent="0.2">
      <c r="B13" s="395" t="s">
        <v>22</v>
      </c>
      <c r="C13" s="400">
        <f t="shared" si="0"/>
        <v>-0.10915667368321189</v>
      </c>
      <c r="D13" s="396">
        <v>595458.3060000001</v>
      </c>
      <c r="E13" s="396">
        <v>530460.05799999996</v>
      </c>
    </row>
    <row r="14" spans="1:9" x14ac:dyDescent="0.2">
      <c r="B14" s="395" t="s">
        <v>15</v>
      </c>
      <c r="C14" s="400">
        <f t="shared" si="0"/>
        <v>-9.8680675044352836E-2</v>
      </c>
      <c r="D14" s="396">
        <v>240754.78800000003</v>
      </c>
      <c r="E14" s="396">
        <v>216996.94299999997</v>
      </c>
    </row>
    <row r="15" spans="1:9" x14ac:dyDescent="0.2">
      <c r="B15" s="395" t="s">
        <v>9</v>
      </c>
      <c r="C15" s="400">
        <f t="shared" si="0"/>
        <v>-9.0755829208839928E-2</v>
      </c>
      <c r="D15" s="396">
        <v>3133078.9049999998</v>
      </c>
      <c r="E15" s="396">
        <v>2848733.7310000006</v>
      </c>
    </row>
    <row r="16" spans="1:9" x14ac:dyDescent="0.2">
      <c r="B16" s="395" t="s">
        <v>23</v>
      </c>
      <c r="C16" s="400">
        <f t="shared" si="0"/>
        <v>-9.0478747501983411E-2</v>
      </c>
      <c r="D16" s="396">
        <v>403368.55899999989</v>
      </c>
      <c r="E16" s="396">
        <v>366872.277</v>
      </c>
    </row>
    <row r="17" spans="2:5" x14ac:dyDescent="0.2">
      <c r="B17" s="395" t="s">
        <v>29</v>
      </c>
      <c r="C17" s="400">
        <f t="shared" si="0"/>
        <v>-8.4707001083868791E-2</v>
      </c>
      <c r="D17" s="396">
        <v>517422.42600000004</v>
      </c>
      <c r="E17" s="396">
        <v>473593.12400000001</v>
      </c>
    </row>
    <row r="18" spans="2:5" x14ac:dyDescent="0.2">
      <c r="B18" s="395" t="s">
        <v>20</v>
      </c>
      <c r="C18" s="400">
        <f t="shared" si="0"/>
        <v>-8.3575457346970208E-2</v>
      </c>
      <c r="D18" s="396">
        <v>1373350.63</v>
      </c>
      <c r="E18" s="396">
        <v>1258572.2230000002</v>
      </c>
    </row>
    <row r="19" spans="2:5" x14ac:dyDescent="0.2">
      <c r="B19" s="395" t="s">
        <v>3</v>
      </c>
      <c r="C19" s="400">
        <f t="shared" si="0"/>
        <v>-8.2324354187476093E-2</v>
      </c>
      <c r="D19" s="396">
        <v>222456.20000000004</v>
      </c>
      <c r="E19" s="396">
        <v>204142.63700000002</v>
      </c>
    </row>
    <row r="20" spans="2:5" x14ac:dyDescent="0.2">
      <c r="B20" s="395" t="s">
        <v>31</v>
      </c>
      <c r="C20" s="400">
        <f t="shared" si="0"/>
        <v>-8.0567137456586196E-2</v>
      </c>
      <c r="D20" s="396">
        <v>801624.78200000001</v>
      </c>
      <c r="E20" s="396">
        <v>737040.16800000006</v>
      </c>
    </row>
    <row r="21" spans="2:5" ht="15" x14ac:dyDescent="0.25">
      <c r="B21" s="401" t="s">
        <v>1</v>
      </c>
      <c r="C21" s="400">
        <f t="shared" si="0"/>
        <v>-7.9346598305120891E-2</v>
      </c>
      <c r="D21" s="402">
        <v>17668442.200999998</v>
      </c>
      <c r="E21" s="402">
        <v>16266511.415000005</v>
      </c>
    </row>
    <row r="22" spans="2:5" x14ac:dyDescent="0.2">
      <c r="B22" s="391" t="s">
        <v>32</v>
      </c>
      <c r="C22" s="353">
        <f t="shared" si="0"/>
        <v>-7.6892014417604487E-2</v>
      </c>
      <c r="D22" s="392">
        <v>263372.18699999998</v>
      </c>
      <c r="E22" s="392">
        <v>243120.96899999995</v>
      </c>
    </row>
    <row r="23" spans="2:5" x14ac:dyDescent="0.2">
      <c r="B23" s="391" t="s">
        <v>25</v>
      </c>
      <c r="C23" s="353">
        <f t="shared" si="0"/>
        <v>-7.6210358861074384E-2</v>
      </c>
      <c r="D23" s="392">
        <v>368672.80800000002</v>
      </c>
      <c r="E23" s="392">
        <v>340576.12100000004</v>
      </c>
    </row>
    <row r="24" spans="2:5" x14ac:dyDescent="0.2">
      <c r="B24" s="391" t="s">
        <v>0</v>
      </c>
      <c r="C24" s="353">
        <f t="shared" si="0"/>
        <v>-7.5175990433908546E-2</v>
      </c>
      <c r="D24" s="392">
        <v>1216847.2469999997</v>
      </c>
      <c r="E24" s="392">
        <v>1125369.5499999998</v>
      </c>
    </row>
    <row r="25" spans="2:5" x14ac:dyDescent="0.2">
      <c r="B25" s="391" t="s">
        <v>11</v>
      </c>
      <c r="C25" s="353">
        <f t="shared" si="0"/>
        <v>-7.3701214775180462E-2</v>
      </c>
      <c r="D25" s="392">
        <v>109109.572</v>
      </c>
      <c r="E25" s="392">
        <v>101068.06399999998</v>
      </c>
    </row>
    <row r="26" spans="2:5" x14ac:dyDescent="0.2">
      <c r="B26" s="391" t="s">
        <v>26</v>
      </c>
      <c r="C26" s="353">
        <f t="shared" si="0"/>
        <v>-7.0222690859253756E-2</v>
      </c>
      <c r="D26" s="392">
        <v>398162.68300000002</v>
      </c>
      <c r="E26" s="392">
        <v>370202.62799999997</v>
      </c>
    </row>
    <row r="27" spans="2:5" x14ac:dyDescent="0.2">
      <c r="B27" s="391" t="s">
        <v>14</v>
      </c>
      <c r="C27" s="353">
        <f t="shared" si="0"/>
        <v>-6.9982409694707967E-2</v>
      </c>
      <c r="D27" s="392">
        <v>701853.08299999998</v>
      </c>
      <c r="E27" s="392">
        <v>652735.71300000011</v>
      </c>
    </row>
    <row r="28" spans="2:5" x14ac:dyDescent="0.2">
      <c r="B28" s="391" t="s">
        <v>17</v>
      </c>
      <c r="C28" s="353">
        <f t="shared" si="0"/>
        <v>-6.8208899267885648E-2</v>
      </c>
      <c r="D28" s="392">
        <v>424518.022</v>
      </c>
      <c r="E28" s="392">
        <v>395562.11499999993</v>
      </c>
    </row>
    <row r="29" spans="2:5" x14ac:dyDescent="0.2">
      <c r="B29" s="391" t="s">
        <v>12</v>
      </c>
      <c r="C29" s="353">
        <f t="shared" si="0"/>
        <v>-6.7734707792554028E-2</v>
      </c>
      <c r="D29" s="392">
        <v>204061.05600000001</v>
      </c>
      <c r="E29" s="392">
        <v>190239.04</v>
      </c>
    </row>
    <row r="30" spans="2:5" x14ac:dyDescent="0.2">
      <c r="B30" s="391" t="s">
        <v>6</v>
      </c>
      <c r="C30" s="353">
        <f t="shared" si="0"/>
        <v>-6.6378378790906273E-2</v>
      </c>
      <c r="D30" s="392">
        <v>517311.38399999996</v>
      </c>
      <c r="E30" s="392">
        <v>482973.09299999999</v>
      </c>
    </row>
    <row r="31" spans="2:5" x14ac:dyDescent="0.2">
      <c r="B31" s="391" t="s">
        <v>8</v>
      </c>
      <c r="C31" s="353">
        <f t="shared" si="0"/>
        <v>-5.8770111684171081E-2</v>
      </c>
      <c r="D31" s="392">
        <v>572966.87100000004</v>
      </c>
      <c r="E31" s="392">
        <v>539293.54399999999</v>
      </c>
    </row>
    <row r="32" spans="2:5" x14ac:dyDescent="0.2">
      <c r="B32" s="391" t="s">
        <v>13</v>
      </c>
      <c r="C32" s="353">
        <f t="shared" si="0"/>
        <v>-5.8684127556877602E-2</v>
      </c>
      <c r="D32" s="392">
        <v>1580667.6329999999</v>
      </c>
      <c r="E32" s="392">
        <v>1487907.5320000001</v>
      </c>
    </row>
    <row r="33" spans="2:5" x14ac:dyDescent="0.2">
      <c r="B33" s="391" t="s">
        <v>21</v>
      </c>
      <c r="C33" s="353">
        <f t="shared" si="0"/>
        <v>-5.829833309053984E-2</v>
      </c>
      <c r="D33" s="392">
        <v>252896.579</v>
      </c>
      <c r="E33" s="392">
        <v>238153.12999999998</v>
      </c>
    </row>
    <row r="34" spans="2:5" x14ac:dyDescent="0.2">
      <c r="B34" s="391" t="s">
        <v>27</v>
      </c>
      <c r="C34" s="353">
        <f t="shared" si="0"/>
        <v>-5.3713075717450431E-2</v>
      </c>
      <c r="D34" s="392">
        <v>580759.01599999995</v>
      </c>
      <c r="E34" s="392">
        <v>549564.66299999994</v>
      </c>
    </row>
    <row r="35" spans="2:5" x14ac:dyDescent="0.2">
      <c r="B35" s="391" t="s">
        <v>33</v>
      </c>
      <c r="C35" s="353">
        <f t="shared" si="0"/>
        <v>-4.1695520634104921E-2</v>
      </c>
      <c r="D35" s="392">
        <v>151905.742</v>
      </c>
      <c r="E35" s="392">
        <v>145571.95299999998</v>
      </c>
    </row>
    <row r="36" spans="2:5" x14ac:dyDescent="0.2">
      <c r="B36" s="391" t="s">
        <v>7</v>
      </c>
      <c r="C36" s="353">
        <f t="shared" si="0"/>
        <v>-3.8390140513039732E-2</v>
      </c>
      <c r="D36" s="392">
        <v>261697.34900000002</v>
      </c>
      <c r="E36" s="392">
        <v>251650.75100000002</v>
      </c>
    </row>
    <row r="37" spans="2:5" x14ac:dyDescent="0.2">
      <c r="B37" s="391" t="s">
        <v>4</v>
      </c>
      <c r="C37" s="353">
        <f t="shared" si="0"/>
        <v>-3.7190314048394291E-2</v>
      </c>
      <c r="D37" s="392">
        <v>575342.25100000016</v>
      </c>
      <c r="E37" s="392">
        <v>553945.09200000006</v>
      </c>
    </row>
    <row r="38" spans="2:5" x14ac:dyDescent="0.2">
      <c r="B38" s="403" t="s">
        <v>28</v>
      </c>
      <c r="C38" s="353">
        <f t="shared" si="0"/>
        <v>3.4802485662187181E-2</v>
      </c>
      <c r="D38" s="404">
        <v>448890.12100000004</v>
      </c>
      <c r="E38" s="404">
        <v>464512.61300000001</v>
      </c>
    </row>
    <row r="159" spans="2:2" x14ac:dyDescent="0.2">
      <c r="B159" s="412"/>
    </row>
  </sheetData>
  <mergeCells count="1">
    <mergeCell ref="H1:I1"/>
  </mergeCells>
  <hyperlinks>
    <hyperlink ref="H1:I1" location="Index!A1" display="Regresar al Índice" xr:uid="{1881A984-A0A7-4851-9623-9DE218B25342}"/>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9747C-0C8E-47E0-9AC8-FD1C9305B8D2}">
  <sheetPr codeName="Hoja17"/>
  <dimension ref="A1:I159"/>
  <sheetViews>
    <sheetView workbookViewId="0"/>
  </sheetViews>
  <sheetFormatPr baseColWidth="10" defaultRowHeight="14.25" x14ac:dyDescent="0.2"/>
  <cols>
    <col min="1" max="1" width="11.42578125" style="10"/>
    <col min="2" max="2" width="22.42578125" style="10" bestFit="1" customWidth="1"/>
    <col min="3" max="16384" width="11.42578125" style="10"/>
  </cols>
  <sheetData>
    <row r="1" spans="1:9" ht="15" x14ac:dyDescent="0.25">
      <c r="A1" s="63" t="s">
        <v>1308</v>
      </c>
      <c r="H1" s="408" t="s">
        <v>38</v>
      </c>
      <c r="I1" s="408"/>
    </row>
    <row r="5" spans="1:9" ht="15" x14ac:dyDescent="0.25">
      <c r="B5" s="390" t="s">
        <v>380</v>
      </c>
      <c r="C5" s="390" t="s">
        <v>1145</v>
      </c>
    </row>
    <row r="6" spans="1:9" x14ac:dyDescent="0.2">
      <c r="B6" s="395" t="s">
        <v>1150</v>
      </c>
      <c r="C6" s="396">
        <v>72694.777000000002</v>
      </c>
      <c r="D6" s="353">
        <f>C6/$C$9</f>
        <v>6.4596360368911698E-2</v>
      </c>
    </row>
    <row r="7" spans="1:9" x14ac:dyDescent="0.2">
      <c r="B7" s="395" t="s">
        <v>381</v>
      </c>
      <c r="C7" s="396">
        <v>328187.07899999997</v>
      </c>
      <c r="D7" s="353">
        <f t="shared" ref="D7:D9" si="0">C7/$C$9</f>
        <v>0.29162605208218045</v>
      </c>
    </row>
    <row r="8" spans="1:9" x14ac:dyDescent="0.2">
      <c r="B8" s="395" t="s">
        <v>1151</v>
      </c>
      <c r="C8" s="396">
        <v>724487.69400000013</v>
      </c>
      <c r="D8" s="353">
        <f t="shared" si="0"/>
        <v>0.6437775875489079</v>
      </c>
    </row>
    <row r="9" spans="1:9" ht="15" x14ac:dyDescent="0.25">
      <c r="B9" s="397" t="s">
        <v>1152</v>
      </c>
      <c r="C9" s="398">
        <v>1125369.55</v>
      </c>
      <c r="D9" s="353">
        <f t="shared" si="0"/>
        <v>1</v>
      </c>
    </row>
    <row r="159" spans="2:2" x14ac:dyDescent="0.2">
      <c r="B159" s="412"/>
    </row>
  </sheetData>
  <mergeCells count="1">
    <mergeCell ref="H1:I1"/>
  </mergeCells>
  <hyperlinks>
    <hyperlink ref="H1:I1" location="Index!A1" display="Regresar al Índice" xr:uid="{5CF2A652-6C0B-4288-AC28-79D89E1D29BC}"/>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046EB-B08D-4F0A-8A76-948F47122773}">
  <sheetPr codeName="Hoja18"/>
  <dimension ref="A1:I159"/>
  <sheetViews>
    <sheetView workbookViewId="0"/>
  </sheetViews>
  <sheetFormatPr baseColWidth="10" defaultRowHeight="14.25" x14ac:dyDescent="0.2"/>
  <cols>
    <col min="1" max="1" width="11.42578125" style="10"/>
    <col min="2" max="2" width="17.140625" style="10" bestFit="1" customWidth="1"/>
    <col min="3" max="3" width="20.140625" style="10" bestFit="1" customWidth="1"/>
    <col min="4" max="4" width="22.42578125" style="10" bestFit="1" customWidth="1"/>
    <col min="5" max="5" width="20" style="10" bestFit="1" customWidth="1"/>
    <col min="6" max="6" width="12.5703125" style="10" bestFit="1" customWidth="1"/>
    <col min="7" max="16384" width="11.42578125" style="10"/>
  </cols>
  <sheetData>
    <row r="1" spans="1:9" ht="15" x14ac:dyDescent="0.25">
      <c r="A1" s="63" t="s">
        <v>1309</v>
      </c>
      <c r="H1" s="408" t="s">
        <v>38</v>
      </c>
      <c r="I1" s="408"/>
    </row>
    <row r="3" spans="1:9" ht="15" x14ac:dyDescent="0.25">
      <c r="B3" s="390" t="s">
        <v>1149</v>
      </c>
      <c r="C3" s="393" t="s">
        <v>1151</v>
      </c>
      <c r="D3" s="393" t="s">
        <v>381</v>
      </c>
      <c r="E3" s="393" t="s">
        <v>1150</v>
      </c>
    </row>
    <row r="4" spans="1:9" x14ac:dyDescent="0.2">
      <c r="B4" s="391" t="s">
        <v>0</v>
      </c>
      <c r="C4" s="394">
        <v>6.6554694163911993E-2</v>
      </c>
      <c r="D4" s="394">
        <v>6.8561238559229534E-2</v>
      </c>
      <c r="E4" s="394">
        <v>0.12235298634310444</v>
      </c>
    </row>
    <row r="159" spans="2:2" x14ac:dyDescent="0.2">
      <c r="B159" s="412"/>
    </row>
  </sheetData>
  <mergeCells count="1">
    <mergeCell ref="H1:I1"/>
  </mergeCells>
  <hyperlinks>
    <hyperlink ref="H1:I1" location="Index!A1" display="Regresar al Índice" xr:uid="{0EA5D363-FC80-4344-9C46-D7B98B7606D5}"/>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C766-DC48-4549-8350-2AE0B5CE1A98}">
  <sheetPr codeName="Hoja19"/>
  <dimension ref="A1:I159"/>
  <sheetViews>
    <sheetView topLeftCell="A4" workbookViewId="0"/>
  </sheetViews>
  <sheetFormatPr baseColWidth="10" defaultRowHeight="14.25" x14ac:dyDescent="0.2"/>
  <cols>
    <col min="1" max="16384" width="11.42578125" style="10"/>
  </cols>
  <sheetData>
    <row r="1" spans="1:9" ht="15" x14ac:dyDescent="0.25">
      <c r="A1" s="63" t="s">
        <v>1310</v>
      </c>
      <c r="H1" s="408" t="s">
        <v>38</v>
      </c>
      <c r="I1" s="408"/>
    </row>
    <row r="5" spans="1:9" ht="15" x14ac:dyDescent="0.25">
      <c r="B5" s="390" t="s">
        <v>2</v>
      </c>
      <c r="C5" s="390" t="s">
        <v>1150</v>
      </c>
    </row>
    <row r="6" spans="1:9" x14ac:dyDescent="0.2">
      <c r="B6" s="391" t="s">
        <v>9</v>
      </c>
      <c r="C6" s="392">
        <v>1189.348</v>
      </c>
      <c r="D6" s="353">
        <f t="shared" ref="D6:D36" si="0">C6/$C$39</f>
        <v>2.0017982805174373E-3</v>
      </c>
    </row>
    <row r="7" spans="1:9" x14ac:dyDescent="0.2">
      <c r="B7" s="391" t="s">
        <v>24</v>
      </c>
      <c r="C7" s="392">
        <v>2060.5619999999999</v>
      </c>
      <c r="D7" s="353">
        <f t="shared" si="0"/>
        <v>3.4681434437183831E-3</v>
      </c>
    </row>
    <row r="8" spans="1:9" x14ac:dyDescent="0.2">
      <c r="B8" s="391" t="s">
        <v>30</v>
      </c>
      <c r="C8" s="392">
        <v>3060.895</v>
      </c>
      <c r="D8" s="353">
        <f t="shared" si="0"/>
        <v>5.1518095190343123E-3</v>
      </c>
    </row>
    <row r="9" spans="1:9" x14ac:dyDescent="0.2">
      <c r="B9" s="391" t="s">
        <v>11</v>
      </c>
      <c r="C9" s="392">
        <v>5262.4070000000002</v>
      </c>
      <c r="D9" s="353">
        <f t="shared" si="0"/>
        <v>8.8571866972348944E-3</v>
      </c>
    </row>
    <row r="10" spans="1:9" x14ac:dyDescent="0.2">
      <c r="B10" s="391" t="s">
        <v>5</v>
      </c>
      <c r="C10" s="392">
        <v>5557.875</v>
      </c>
      <c r="D10" s="353">
        <f t="shared" si="0"/>
        <v>9.3544905429957022E-3</v>
      </c>
    </row>
    <row r="11" spans="1:9" x14ac:dyDescent="0.2">
      <c r="B11" s="391" t="s">
        <v>6</v>
      </c>
      <c r="C11" s="392">
        <v>5755.3630000000003</v>
      </c>
      <c r="D11" s="353">
        <f t="shared" si="0"/>
        <v>9.6868837019557612E-3</v>
      </c>
    </row>
    <row r="12" spans="1:9" x14ac:dyDescent="0.2">
      <c r="B12" s="391" t="s">
        <v>20</v>
      </c>
      <c r="C12" s="392">
        <v>6387.6450000000004</v>
      </c>
      <c r="D12" s="353">
        <f t="shared" si="0"/>
        <v>1.0751081077662558E-2</v>
      </c>
    </row>
    <row r="13" spans="1:9" x14ac:dyDescent="0.2">
      <c r="B13" s="391" t="s">
        <v>18</v>
      </c>
      <c r="C13" s="392">
        <v>6783.0640000000003</v>
      </c>
      <c r="D13" s="353">
        <f t="shared" si="0"/>
        <v>1.1416613011363983E-2</v>
      </c>
    </row>
    <row r="14" spans="1:9" x14ac:dyDescent="0.2">
      <c r="B14" s="391" t="s">
        <v>28</v>
      </c>
      <c r="C14" s="392">
        <v>8792.6919999999991</v>
      </c>
      <c r="D14" s="353">
        <f t="shared" si="0"/>
        <v>1.4799029154393352E-2</v>
      </c>
    </row>
    <row r="15" spans="1:9" x14ac:dyDescent="0.2">
      <c r="B15" s="391" t="s">
        <v>19</v>
      </c>
      <c r="C15" s="392">
        <v>8955.8850000000002</v>
      </c>
      <c r="D15" s="353">
        <f t="shared" si="0"/>
        <v>1.5073700206761948E-2</v>
      </c>
    </row>
    <row r="16" spans="1:9" x14ac:dyDescent="0.2">
      <c r="B16" s="391" t="s">
        <v>3</v>
      </c>
      <c r="C16" s="392">
        <v>9289.8250000000007</v>
      </c>
      <c r="D16" s="353">
        <f t="shared" si="0"/>
        <v>1.5635756491210229E-2</v>
      </c>
    </row>
    <row r="17" spans="2:4" x14ac:dyDescent="0.2">
      <c r="B17" s="391" t="s">
        <v>16</v>
      </c>
      <c r="C17" s="392">
        <v>9870.1119999999992</v>
      </c>
      <c r="D17" s="353">
        <f t="shared" si="0"/>
        <v>1.6612440791185189E-2</v>
      </c>
    </row>
    <row r="18" spans="2:4" x14ac:dyDescent="0.2">
      <c r="B18" s="391" t="s">
        <v>32</v>
      </c>
      <c r="C18" s="392">
        <v>10022.384</v>
      </c>
      <c r="D18" s="353">
        <f t="shared" si="0"/>
        <v>1.6868730647283618E-2</v>
      </c>
    </row>
    <row r="19" spans="2:4" x14ac:dyDescent="0.2">
      <c r="B19" s="391" t="s">
        <v>23</v>
      </c>
      <c r="C19" s="392">
        <v>10426.134</v>
      </c>
      <c r="D19" s="353">
        <f t="shared" si="0"/>
        <v>1.754828453374823E-2</v>
      </c>
    </row>
    <row r="20" spans="2:4" x14ac:dyDescent="0.2">
      <c r="B20" s="391" t="s">
        <v>15</v>
      </c>
      <c r="C20" s="392">
        <v>13638.950999999999</v>
      </c>
      <c r="D20" s="353">
        <f t="shared" si="0"/>
        <v>2.2955794821920564E-2</v>
      </c>
    </row>
    <row r="21" spans="2:4" x14ac:dyDescent="0.2">
      <c r="B21" s="391" t="s">
        <v>29</v>
      </c>
      <c r="C21" s="392">
        <v>13660.666999999999</v>
      </c>
      <c r="D21" s="353">
        <f t="shared" si="0"/>
        <v>2.2992345143155155E-2</v>
      </c>
    </row>
    <row r="22" spans="2:4" x14ac:dyDescent="0.2">
      <c r="B22" s="391" t="s">
        <v>10</v>
      </c>
      <c r="C22" s="392">
        <v>14293.492</v>
      </c>
      <c r="D22" s="353">
        <f t="shared" si="0"/>
        <v>2.4057456445203379E-2</v>
      </c>
    </row>
    <row r="23" spans="2:4" x14ac:dyDescent="0.2">
      <c r="B23" s="391" t="s">
        <v>4</v>
      </c>
      <c r="C23" s="392">
        <v>14333.856</v>
      </c>
      <c r="D23" s="353">
        <f t="shared" si="0"/>
        <v>2.4125393319688226E-2</v>
      </c>
    </row>
    <row r="24" spans="2:4" x14ac:dyDescent="0.2">
      <c r="B24" s="391" t="s">
        <v>33</v>
      </c>
      <c r="C24" s="392">
        <v>14855.718999999999</v>
      </c>
      <c r="D24" s="353">
        <f t="shared" si="0"/>
        <v>2.5003743858021558E-2</v>
      </c>
    </row>
    <row r="25" spans="2:4" x14ac:dyDescent="0.2">
      <c r="B25" s="391" t="s">
        <v>25</v>
      </c>
      <c r="C25" s="392">
        <v>15156.92</v>
      </c>
      <c r="D25" s="353">
        <f t="shared" si="0"/>
        <v>2.5510696948193766E-2</v>
      </c>
    </row>
    <row r="26" spans="2:4" x14ac:dyDescent="0.2">
      <c r="B26" s="391" t="s">
        <v>21</v>
      </c>
      <c r="C26" s="392">
        <v>16215.77</v>
      </c>
      <c r="D26" s="353">
        <f t="shared" si="0"/>
        <v>2.7292853313972232E-2</v>
      </c>
    </row>
    <row r="27" spans="2:4" x14ac:dyDescent="0.2">
      <c r="B27" s="391" t="s">
        <v>12</v>
      </c>
      <c r="C27" s="392">
        <v>18865.912</v>
      </c>
      <c r="D27" s="353">
        <f t="shared" si="0"/>
        <v>3.1753322158017072E-2</v>
      </c>
    </row>
    <row r="28" spans="2:4" x14ac:dyDescent="0.2">
      <c r="B28" s="391" t="s">
        <v>7</v>
      </c>
      <c r="C28" s="392">
        <v>20055.195</v>
      </c>
      <c r="D28" s="353">
        <f t="shared" si="0"/>
        <v>3.3755011036670432E-2</v>
      </c>
    </row>
    <row r="29" spans="2:4" x14ac:dyDescent="0.2">
      <c r="B29" s="391" t="s">
        <v>13</v>
      </c>
      <c r="C29" s="392">
        <v>20354.115000000002</v>
      </c>
      <c r="D29" s="353">
        <f t="shared" si="0"/>
        <v>3.4258124962966416E-2</v>
      </c>
    </row>
    <row r="30" spans="2:4" x14ac:dyDescent="0.2">
      <c r="B30" s="391" t="s">
        <v>22</v>
      </c>
      <c r="C30" s="392">
        <v>24852.026999999998</v>
      </c>
      <c r="D30" s="353">
        <f t="shared" si="0"/>
        <v>4.1828585843649568E-2</v>
      </c>
    </row>
    <row r="31" spans="2:4" x14ac:dyDescent="0.2">
      <c r="B31" s="391" t="s">
        <v>14</v>
      </c>
      <c r="C31" s="392">
        <v>26509.383999999998</v>
      </c>
      <c r="D31" s="353">
        <f t="shared" si="0"/>
        <v>4.4618092693455964E-2</v>
      </c>
    </row>
    <row r="32" spans="2:4" x14ac:dyDescent="0.2">
      <c r="B32" s="391" t="s">
        <v>8</v>
      </c>
      <c r="C32" s="392">
        <v>31948.316999999999</v>
      </c>
      <c r="D32" s="353">
        <f t="shared" si="0"/>
        <v>5.3772391290039592E-2</v>
      </c>
    </row>
    <row r="33" spans="2:4" x14ac:dyDescent="0.2">
      <c r="B33" s="391" t="s">
        <v>27</v>
      </c>
      <c r="C33" s="392">
        <v>40989.495000000003</v>
      </c>
      <c r="D33" s="353">
        <f t="shared" si="0"/>
        <v>6.8989648622840502E-2</v>
      </c>
    </row>
    <row r="34" spans="2:4" x14ac:dyDescent="0.2">
      <c r="B34" s="391" t="s">
        <v>26</v>
      </c>
      <c r="C34" s="392">
        <v>44408.622000000003</v>
      </c>
      <c r="D34" s="353">
        <f t="shared" si="0"/>
        <v>7.4744400427586247E-2</v>
      </c>
    </row>
    <row r="35" spans="2:4" x14ac:dyDescent="0.2">
      <c r="B35" s="391" t="s">
        <v>31</v>
      </c>
      <c r="C35" s="392">
        <v>44475.307999999997</v>
      </c>
      <c r="D35" s="353">
        <f t="shared" si="0"/>
        <v>7.4856640007704575E-2</v>
      </c>
    </row>
    <row r="36" spans="2:4" x14ac:dyDescent="0.2">
      <c r="B36" s="391" t="s">
        <v>17</v>
      </c>
      <c r="C36" s="392">
        <v>53417.067000000003</v>
      </c>
      <c r="D36" s="353">
        <f t="shared" si="0"/>
        <v>8.9906564664744684E-2</v>
      </c>
    </row>
    <row r="37" spans="2:4" x14ac:dyDescent="0.2">
      <c r="B37" s="391" t="s">
        <v>0</v>
      </c>
      <c r="C37" s="392">
        <v>72694.777000000002</v>
      </c>
      <c r="D37" s="353">
        <f>C37/$C$39</f>
        <v>0.12235298634310442</v>
      </c>
    </row>
    <row r="39" spans="2:4" x14ac:dyDescent="0.2">
      <c r="C39" s="392">
        <f>SUM(C6:C38)</f>
        <v>594139.78500000003</v>
      </c>
    </row>
    <row r="159" spans="2:2" x14ac:dyDescent="0.2">
      <c r="B159" s="412"/>
    </row>
  </sheetData>
  <mergeCells count="1">
    <mergeCell ref="H1:I1"/>
  </mergeCells>
  <hyperlinks>
    <hyperlink ref="H1:I1" location="Index!A1" display="Regresar al Índice" xr:uid="{A5AEF8D5-545B-4BDD-ADEE-6A7E8B277EC4}"/>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609A-196E-46D5-BE37-4BD970745CAA}">
  <sheetPr codeName="Hoja20"/>
  <dimension ref="A1:I159"/>
  <sheetViews>
    <sheetView workbookViewId="0"/>
  </sheetViews>
  <sheetFormatPr baseColWidth="10" defaultRowHeight="14.25" x14ac:dyDescent="0.2"/>
  <cols>
    <col min="1" max="16384" width="11.42578125" style="10"/>
  </cols>
  <sheetData>
    <row r="1" spans="1:9" ht="15" x14ac:dyDescent="0.25">
      <c r="A1" s="63" t="s">
        <v>1311</v>
      </c>
      <c r="H1" s="408" t="s">
        <v>38</v>
      </c>
      <c r="I1" s="408"/>
    </row>
    <row r="5" spans="1:9" ht="15" x14ac:dyDescent="0.25">
      <c r="B5" s="390" t="s">
        <v>2</v>
      </c>
      <c r="C5" s="390" t="s">
        <v>381</v>
      </c>
    </row>
    <row r="6" spans="1:9" x14ac:dyDescent="0.2">
      <c r="B6" s="391" t="s">
        <v>19</v>
      </c>
      <c r="C6" s="392">
        <v>19072.754999999997</v>
      </c>
      <c r="D6" s="353">
        <f t="shared" ref="D6:D36" si="0">C6/$C$39</f>
        <v>3.9844704109656265E-3</v>
      </c>
    </row>
    <row r="7" spans="1:9" x14ac:dyDescent="0.2">
      <c r="B7" s="391" t="s">
        <v>11</v>
      </c>
      <c r="C7" s="392">
        <v>24194.477999999999</v>
      </c>
      <c r="D7" s="353">
        <f t="shared" si="0"/>
        <v>5.0544445047272304E-3</v>
      </c>
    </row>
    <row r="8" spans="1:9" x14ac:dyDescent="0.2">
      <c r="B8" s="391" t="s">
        <v>24</v>
      </c>
      <c r="C8" s="392">
        <v>25104.005000000001</v>
      </c>
      <c r="D8" s="353">
        <f t="shared" si="0"/>
        <v>5.2444528920563994E-3</v>
      </c>
    </row>
    <row r="9" spans="1:9" x14ac:dyDescent="0.2">
      <c r="B9" s="391" t="s">
        <v>5</v>
      </c>
      <c r="C9" s="392">
        <v>29718.187999999998</v>
      </c>
      <c r="D9" s="353">
        <f t="shared" si="0"/>
        <v>6.2083973056600242E-3</v>
      </c>
    </row>
    <row r="10" spans="1:9" x14ac:dyDescent="0.2">
      <c r="B10" s="391" t="s">
        <v>30</v>
      </c>
      <c r="C10" s="392">
        <v>31205.103999999999</v>
      </c>
      <c r="D10" s="353">
        <f t="shared" si="0"/>
        <v>6.5190274587549162E-3</v>
      </c>
    </row>
    <row r="11" spans="1:9" x14ac:dyDescent="0.2">
      <c r="B11" s="391" t="s">
        <v>15</v>
      </c>
      <c r="C11" s="392">
        <v>39290.970999999998</v>
      </c>
      <c r="D11" s="353">
        <f t="shared" si="0"/>
        <v>8.2082379481940877E-3</v>
      </c>
    </row>
    <row r="12" spans="1:9" x14ac:dyDescent="0.2">
      <c r="B12" s="391" t="s">
        <v>33</v>
      </c>
      <c r="C12" s="392">
        <v>44486.571000000004</v>
      </c>
      <c r="D12" s="353">
        <f t="shared" si="0"/>
        <v>9.2936456130654193E-3</v>
      </c>
    </row>
    <row r="13" spans="1:9" x14ac:dyDescent="0.2">
      <c r="B13" s="391" t="s">
        <v>7</v>
      </c>
      <c r="C13" s="392">
        <v>46112.371999999996</v>
      </c>
      <c r="D13" s="353">
        <f t="shared" si="0"/>
        <v>9.6332900943487104E-3</v>
      </c>
    </row>
    <row r="14" spans="1:9" x14ac:dyDescent="0.2">
      <c r="B14" s="391" t="s">
        <v>18</v>
      </c>
      <c r="C14" s="392">
        <v>48937.593000000001</v>
      </c>
      <c r="D14" s="353">
        <f t="shared" si="0"/>
        <v>1.0223504223295406E-2</v>
      </c>
    </row>
    <row r="15" spans="1:9" x14ac:dyDescent="0.2">
      <c r="B15" s="391" t="s">
        <v>21</v>
      </c>
      <c r="C15" s="392">
        <v>52280.563999999991</v>
      </c>
      <c r="D15" s="353">
        <f t="shared" si="0"/>
        <v>1.0921880993416773E-2</v>
      </c>
    </row>
    <row r="16" spans="1:9" x14ac:dyDescent="0.2">
      <c r="B16" s="391" t="s">
        <v>12</v>
      </c>
      <c r="C16" s="392">
        <v>55913.271999999997</v>
      </c>
      <c r="D16" s="353">
        <f t="shared" si="0"/>
        <v>1.1680786434066439E-2</v>
      </c>
    </row>
    <row r="17" spans="2:4" x14ac:dyDescent="0.2">
      <c r="B17" s="391" t="s">
        <v>32</v>
      </c>
      <c r="C17" s="392">
        <v>62617.171999999999</v>
      </c>
      <c r="D17" s="353">
        <f t="shared" si="0"/>
        <v>1.3081291562354014E-2</v>
      </c>
    </row>
    <row r="18" spans="2:4" x14ac:dyDescent="0.2">
      <c r="B18" s="391" t="s">
        <v>17</v>
      </c>
      <c r="C18" s="392">
        <v>63189.518000000004</v>
      </c>
      <c r="D18" s="353">
        <f t="shared" si="0"/>
        <v>1.3200859799970162E-2</v>
      </c>
    </row>
    <row r="19" spans="2:4" x14ac:dyDescent="0.2">
      <c r="B19" s="391" t="s">
        <v>26</v>
      </c>
      <c r="C19" s="392">
        <v>70376.271999999997</v>
      </c>
      <c r="D19" s="353">
        <f t="shared" si="0"/>
        <v>1.4702237480535387E-2</v>
      </c>
    </row>
    <row r="20" spans="2:4" x14ac:dyDescent="0.2">
      <c r="B20" s="391" t="s">
        <v>16</v>
      </c>
      <c r="C20" s="392">
        <v>70844.911999999997</v>
      </c>
      <c r="D20" s="353">
        <f t="shared" si="0"/>
        <v>1.4800140600110664E-2</v>
      </c>
    </row>
    <row r="21" spans="2:4" x14ac:dyDescent="0.2">
      <c r="B21" s="391" t="s">
        <v>3</v>
      </c>
      <c r="C21" s="392">
        <v>80866.710999999996</v>
      </c>
      <c r="D21" s="353">
        <f t="shared" si="0"/>
        <v>1.6893784731760491E-2</v>
      </c>
    </row>
    <row r="22" spans="2:4" x14ac:dyDescent="0.2">
      <c r="B22" s="391" t="s">
        <v>25</v>
      </c>
      <c r="C22" s="392">
        <v>130647.15299999999</v>
      </c>
      <c r="D22" s="353">
        <f t="shared" si="0"/>
        <v>2.729336770725567E-2</v>
      </c>
    </row>
    <row r="23" spans="2:4" x14ac:dyDescent="0.2">
      <c r="B23" s="391" t="s">
        <v>23</v>
      </c>
      <c r="C23" s="392">
        <v>141649.89499999999</v>
      </c>
      <c r="D23" s="353">
        <f t="shared" si="0"/>
        <v>2.9591939672264853E-2</v>
      </c>
    </row>
    <row r="24" spans="2:4" x14ac:dyDescent="0.2">
      <c r="B24" s="391" t="s">
        <v>29</v>
      </c>
      <c r="C24" s="392">
        <v>162756.57699999999</v>
      </c>
      <c r="D24" s="353">
        <f t="shared" si="0"/>
        <v>3.4001315764112139E-2</v>
      </c>
    </row>
    <row r="25" spans="2:4" x14ac:dyDescent="0.2">
      <c r="B25" s="391" t="s">
        <v>22</v>
      </c>
      <c r="C25" s="392">
        <v>171359.01800000001</v>
      </c>
      <c r="D25" s="353">
        <f t="shared" si="0"/>
        <v>3.5798443217727398E-2</v>
      </c>
    </row>
    <row r="26" spans="2:4" x14ac:dyDescent="0.2">
      <c r="B26" s="391" t="s">
        <v>8</v>
      </c>
      <c r="C26" s="392">
        <v>210749.89600000001</v>
      </c>
      <c r="D26" s="353">
        <f t="shared" si="0"/>
        <v>4.4027552638624214E-2</v>
      </c>
    </row>
    <row r="27" spans="2:4" x14ac:dyDescent="0.2">
      <c r="B27" s="391" t="s">
        <v>4</v>
      </c>
      <c r="C27" s="392">
        <v>213743.005</v>
      </c>
      <c r="D27" s="353">
        <f t="shared" si="0"/>
        <v>4.46528400838462E-2</v>
      </c>
    </row>
    <row r="28" spans="2:4" x14ac:dyDescent="0.2">
      <c r="B28" s="391" t="s">
        <v>31</v>
      </c>
      <c r="C28" s="392">
        <v>220969.75599999999</v>
      </c>
      <c r="D28" s="353">
        <f t="shared" si="0"/>
        <v>4.6162573498180745E-2</v>
      </c>
    </row>
    <row r="29" spans="2:4" x14ac:dyDescent="0.2">
      <c r="B29" s="391" t="s">
        <v>14</v>
      </c>
      <c r="C29" s="392">
        <v>224054.47400000002</v>
      </c>
      <c r="D29" s="353">
        <f t="shared" si="0"/>
        <v>4.6806998889120495E-2</v>
      </c>
    </row>
    <row r="30" spans="2:4" x14ac:dyDescent="0.2">
      <c r="B30" s="391" t="s">
        <v>27</v>
      </c>
      <c r="C30" s="392">
        <v>238747.28599999996</v>
      </c>
      <c r="D30" s="353">
        <f t="shared" si="0"/>
        <v>4.9876459733549136E-2</v>
      </c>
    </row>
    <row r="31" spans="2:4" x14ac:dyDescent="0.2">
      <c r="B31" s="391" t="s">
        <v>9</v>
      </c>
      <c r="C31" s="392">
        <v>251631.86499999999</v>
      </c>
      <c r="D31" s="353">
        <f t="shared" si="0"/>
        <v>5.2568164407742722E-2</v>
      </c>
    </row>
    <row r="32" spans="2:4" x14ac:dyDescent="0.2">
      <c r="B32" s="391" t="s">
        <v>10</v>
      </c>
      <c r="C32" s="392">
        <v>252453.66899999999</v>
      </c>
      <c r="D32" s="353">
        <f t="shared" si="0"/>
        <v>5.2739846669776352E-2</v>
      </c>
    </row>
    <row r="33" spans="2:4" x14ac:dyDescent="0.2">
      <c r="B33" s="391" t="s">
        <v>28</v>
      </c>
      <c r="C33" s="392">
        <v>293074.516</v>
      </c>
      <c r="D33" s="353">
        <f t="shared" si="0"/>
        <v>6.1225907699756651E-2</v>
      </c>
    </row>
    <row r="34" spans="2:4" x14ac:dyDescent="0.2">
      <c r="B34" s="391" t="s">
        <v>0</v>
      </c>
      <c r="C34" s="392">
        <v>328187.07899999997</v>
      </c>
      <c r="D34" s="353">
        <f t="shared" si="0"/>
        <v>6.8561238559229562E-2</v>
      </c>
    </row>
    <row r="35" spans="2:4" x14ac:dyDescent="0.2">
      <c r="B35" s="391" t="s">
        <v>13</v>
      </c>
      <c r="C35" s="392">
        <v>349281.42300000001</v>
      </c>
      <c r="D35" s="353">
        <f t="shared" si="0"/>
        <v>7.2968037131681762E-2</v>
      </c>
    </row>
    <row r="36" spans="2:4" x14ac:dyDescent="0.2">
      <c r="B36" s="391" t="s">
        <v>6</v>
      </c>
      <c r="C36" s="392">
        <v>406373.84700000001</v>
      </c>
      <c r="D36" s="353">
        <f t="shared" si="0"/>
        <v>8.4895159045548105E-2</v>
      </c>
    </row>
    <row r="37" spans="2:4" x14ac:dyDescent="0.2">
      <c r="B37" s="391" t="s">
        <v>20</v>
      </c>
      <c r="C37" s="392">
        <v>426882.98700000002</v>
      </c>
      <c r="D37" s="353">
        <f>C37/$C$39</f>
        <v>8.9179703228302598E-2</v>
      </c>
    </row>
    <row r="39" spans="2:4" x14ac:dyDescent="0.2">
      <c r="C39" s="392">
        <f>SUM(C6:C38)</f>
        <v>4786772.9039999982</v>
      </c>
    </row>
    <row r="159" spans="2:2" x14ac:dyDescent="0.2">
      <c r="B159" s="412"/>
    </row>
  </sheetData>
  <mergeCells count="1">
    <mergeCell ref="H1:I1"/>
  </mergeCells>
  <hyperlinks>
    <hyperlink ref="H1:I1" location="Index!A1" display="Regresar al Índice" xr:uid="{AE5031D8-A8A6-4871-8452-D3C901A0A023}"/>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20E1-277E-46C6-AEE5-FB5F8306F5DC}">
  <sheetPr codeName="Hoja2"/>
  <dimension ref="A1:I159"/>
  <sheetViews>
    <sheetView workbookViewId="0"/>
  </sheetViews>
  <sheetFormatPr baseColWidth="10" defaultColWidth="9.140625" defaultRowHeight="14.25" x14ac:dyDescent="0.2"/>
  <cols>
    <col min="1" max="1" width="28.42578125" style="383" customWidth="1"/>
    <col min="2" max="2" width="9.140625" style="383"/>
    <col min="3" max="3" width="10.85546875" style="383" bestFit="1" customWidth="1"/>
    <col min="4" max="4" width="9.140625" style="383"/>
    <col min="5" max="5" width="46.5703125" style="383" customWidth="1"/>
    <col min="6" max="6" width="9.140625" style="383"/>
    <col min="7" max="7" width="10.85546875" style="383" bestFit="1" customWidth="1"/>
    <col min="8" max="16384" width="9.140625" style="383"/>
  </cols>
  <sheetData>
    <row r="1" spans="1:9" ht="15" x14ac:dyDescent="0.25">
      <c r="A1" s="63" t="s">
        <v>1176</v>
      </c>
      <c r="H1" s="408" t="s">
        <v>38</v>
      </c>
      <c r="I1" s="408"/>
    </row>
    <row r="5" spans="1:9" ht="15" x14ac:dyDescent="0.2">
      <c r="A5" s="220" t="s">
        <v>385</v>
      </c>
      <c r="B5" s="220" t="s">
        <v>1034</v>
      </c>
      <c r="C5" s="220" t="s">
        <v>1035</v>
      </c>
    </row>
    <row r="6" spans="1:9" ht="24" customHeight="1" x14ac:dyDescent="0.2">
      <c r="A6" s="333" t="s">
        <v>1036</v>
      </c>
      <c r="B6" s="334">
        <v>3070.2</v>
      </c>
      <c r="C6" s="335">
        <v>0.51800000000000002</v>
      </c>
    </row>
    <row r="7" spans="1:9" ht="24" customHeight="1" x14ac:dyDescent="0.2">
      <c r="A7" s="333" t="s">
        <v>1037</v>
      </c>
      <c r="B7" s="336">
        <v>701</v>
      </c>
      <c r="C7" s="337">
        <v>0.11799999999999999</v>
      </c>
    </row>
    <row r="8" spans="1:9" ht="24" customHeight="1" x14ac:dyDescent="0.2">
      <c r="A8" s="333" t="s">
        <v>1038</v>
      </c>
      <c r="B8" s="338">
        <v>659.2</v>
      </c>
      <c r="C8" s="335">
        <v>0.111</v>
      </c>
    </row>
    <row r="9" spans="1:9" ht="24" customHeight="1" x14ac:dyDescent="0.2">
      <c r="A9" s="333" t="s">
        <v>1039</v>
      </c>
      <c r="B9" s="336">
        <v>452.1</v>
      </c>
      <c r="C9" s="337">
        <v>7.5999999999999998E-2</v>
      </c>
    </row>
    <row r="10" spans="1:9" ht="24" customHeight="1" x14ac:dyDescent="0.2">
      <c r="A10" s="333" t="s">
        <v>1142</v>
      </c>
      <c r="B10" s="338">
        <v>226</v>
      </c>
      <c r="C10" s="335">
        <v>3.7999999999999999E-2</v>
      </c>
    </row>
    <row r="11" spans="1:9" ht="24" customHeight="1" x14ac:dyDescent="0.2">
      <c r="A11" s="333" t="s">
        <v>1040</v>
      </c>
      <c r="B11" s="336">
        <v>222.3</v>
      </c>
      <c r="C11" s="337">
        <v>3.7999999999999999E-2</v>
      </c>
    </row>
    <row r="12" spans="1:9" ht="24" customHeight="1" x14ac:dyDescent="0.2">
      <c r="A12" s="333" t="s">
        <v>336</v>
      </c>
      <c r="B12" s="338">
        <v>161.30000000000001</v>
      </c>
      <c r="C12" s="335">
        <v>2.7E-2</v>
      </c>
    </row>
    <row r="13" spans="1:9" ht="24" customHeight="1" x14ac:dyDescent="0.2">
      <c r="A13" s="333" t="s">
        <v>1041</v>
      </c>
      <c r="B13" s="336">
        <v>106.9</v>
      </c>
      <c r="C13" s="337">
        <v>1.7999999999999999E-2</v>
      </c>
    </row>
    <row r="14" spans="1:9" ht="24" customHeight="1" x14ac:dyDescent="0.2">
      <c r="A14" s="333" t="s">
        <v>1042</v>
      </c>
      <c r="B14" s="338">
        <v>72</v>
      </c>
      <c r="C14" s="335">
        <v>1.2E-2</v>
      </c>
    </row>
    <row r="15" spans="1:9" ht="24" customHeight="1" x14ac:dyDescent="0.2">
      <c r="A15" s="333" t="s">
        <v>1043</v>
      </c>
      <c r="B15" s="336">
        <v>46.9</v>
      </c>
      <c r="C15" s="337">
        <v>8.0000000000000002E-3</v>
      </c>
    </row>
    <row r="16" spans="1:9" ht="24" customHeight="1" x14ac:dyDescent="0.2">
      <c r="A16" s="333" t="s">
        <v>1044</v>
      </c>
      <c r="B16" s="338">
        <v>45.1</v>
      </c>
      <c r="C16" s="335">
        <v>8.0000000000000002E-3</v>
      </c>
    </row>
    <row r="17" spans="1:3" ht="24" customHeight="1" x14ac:dyDescent="0.2">
      <c r="A17" s="333" t="s">
        <v>1045</v>
      </c>
      <c r="B17" s="336">
        <v>38.299999999999997</v>
      </c>
      <c r="C17" s="337">
        <v>6.0000000000000001E-3</v>
      </c>
    </row>
    <row r="18" spans="1:3" ht="24" customHeight="1" x14ac:dyDescent="0.2">
      <c r="A18" s="333" t="s">
        <v>1046</v>
      </c>
      <c r="B18" s="338">
        <v>34</v>
      </c>
      <c r="C18" s="335">
        <v>6.0000000000000001E-3</v>
      </c>
    </row>
    <row r="19" spans="1:3" ht="24" customHeight="1" x14ac:dyDescent="0.2">
      <c r="A19" s="333" t="s">
        <v>1047</v>
      </c>
      <c r="B19" s="336">
        <v>24.2</v>
      </c>
      <c r="C19" s="337">
        <v>4.0000000000000001E-3</v>
      </c>
    </row>
    <row r="20" spans="1:3" ht="24" customHeight="1" x14ac:dyDescent="0.2">
      <c r="A20" s="333" t="s">
        <v>1048</v>
      </c>
      <c r="B20" s="338">
        <v>15.2</v>
      </c>
      <c r="C20" s="335">
        <v>3.0000000000000001E-3</v>
      </c>
    </row>
    <row r="21" spans="1:3" ht="24" customHeight="1" x14ac:dyDescent="0.2">
      <c r="A21" s="333" t="s">
        <v>1049</v>
      </c>
      <c r="B21" s="336">
        <v>14</v>
      </c>
      <c r="C21" s="337">
        <v>2E-3</v>
      </c>
    </row>
    <row r="22" spans="1:3" ht="24" customHeight="1" x14ac:dyDescent="0.2">
      <c r="A22" s="333" t="s">
        <v>1050</v>
      </c>
      <c r="B22" s="338">
        <v>11.5</v>
      </c>
      <c r="C22" s="335">
        <v>2E-3</v>
      </c>
    </row>
    <row r="23" spans="1:3" ht="24" customHeight="1" x14ac:dyDescent="0.2">
      <c r="A23" s="333" t="s">
        <v>1051</v>
      </c>
      <c r="B23" s="336">
        <v>8.6</v>
      </c>
      <c r="C23" s="337">
        <v>1E-3</v>
      </c>
    </row>
    <row r="24" spans="1:3" ht="24" customHeight="1" x14ac:dyDescent="0.2">
      <c r="A24" s="333" t="s">
        <v>1052</v>
      </c>
      <c r="B24" s="338">
        <v>6.5</v>
      </c>
      <c r="C24" s="335">
        <v>1E-3</v>
      </c>
    </row>
    <row r="25" spans="1:3" ht="24" customHeight="1" x14ac:dyDescent="0.2">
      <c r="A25" s="333" t="s">
        <v>1053</v>
      </c>
      <c r="B25" s="336">
        <v>5.5</v>
      </c>
      <c r="C25" s="337">
        <v>1E-3</v>
      </c>
    </row>
    <row r="26" spans="1:3" ht="24" customHeight="1" x14ac:dyDescent="0.2">
      <c r="A26" s="333" t="s">
        <v>1054</v>
      </c>
      <c r="B26" s="338">
        <v>2.1</v>
      </c>
      <c r="C26" s="335">
        <v>0</v>
      </c>
    </row>
    <row r="27" spans="1:3" ht="24" customHeight="1" x14ac:dyDescent="0.2">
      <c r="A27" s="333" t="s">
        <v>1055</v>
      </c>
      <c r="B27" s="336">
        <v>0.5</v>
      </c>
      <c r="C27" s="337">
        <v>0</v>
      </c>
    </row>
    <row r="28" spans="1:3" ht="24" customHeight="1" x14ac:dyDescent="0.2">
      <c r="A28" s="333" t="s">
        <v>1143</v>
      </c>
      <c r="B28" s="338" t="s">
        <v>1144</v>
      </c>
      <c r="C28" s="335">
        <v>0</v>
      </c>
    </row>
    <row r="29" spans="1:3" ht="15" x14ac:dyDescent="0.2">
      <c r="A29" s="339" t="s">
        <v>53</v>
      </c>
      <c r="B29" s="340">
        <v>5923.4</v>
      </c>
      <c r="C29" s="341">
        <v>1</v>
      </c>
    </row>
    <row r="159" spans="2:2" x14ac:dyDescent="0.2">
      <c r="B159" s="422"/>
    </row>
  </sheetData>
  <mergeCells count="1">
    <mergeCell ref="H1:I1"/>
  </mergeCells>
  <hyperlinks>
    <hyperlink ref="H1:I1" location="Index!A1" display="Regresar al Índice" xr:uid="{99FFC593-63D7-41FA-A20E-BC90516A6182}"/>
  </hyperlink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1A136-9499-4378-B72F-B95881DF5BDE}">
  <sheetPr codeName="Hoja21"/>
  <dimension ref="A1:I159"/>
  <sheetViews>
    <sheetView workbookViewId="0"/>
  </sheetViews>
  <sheetFormatPr baseColWidth="10" defaultRowHeight="14.25" x14ac:dyDescent="0.2"/>
  <cols>
    <col min="1" max="2" width="11.42578125" style="10"/>
    <col min="3" max="3" width="12.7109375" style="10" bestFit="1" customWidth="1"/>
    <col min="4" max="4" width="11.5703125" style="10" bestFit="1" customWidth="1"/>
    <col min="5" max="16384" width="11.42578125" style="10"/>
  </cols>
  <sheetData>
    <row r="1" spans="1:9" ht="15" x14ac:dyDescent="0.25">
      <c r="A1" s="63" t="s">
        <v>1312</v>
      </c>
      <c r="H1" s="408" t="s">
        <v>38</v>
      </c>
      <c r="I1" s="408"/>
    </row>
    <row r="5" spans="1:9" ht="15" x14ac:dyDescent="0.25">
      <c r="B5" s="390" t="s">
        <v>2</v>
      </c>
      <c r="C5" s="390" t="s">
        <v>1151</v>
      </c>
    </row>
    <row r="6" spans="1:9" x14ac:dyDescent="0.2">
      <c r="B6" s="391" t="s">
        <v>30</v>
      </c>
      <c r="C6" s="392">
        <v>56738.964000000007</v>
      </c>
      <c r="D6" s="353">
        <f t="shared" ref="D6:D37" si="0">C6/$C$39</f>
        <v>5.2122961196870415E-3</v>
      </c>
    </row>
    <row r="7" spans="1:9" x14ac:dyDescent="0.2">
      <c r="B7" s="391" t="s">
        <v>6</v>
      </c>
      <c r="C7" s="392">
        <v>70843.883000000002</v>
      </c>
      <c r="D7" s="353">
        <f t="shared" si="0"/>
        <v>6.5080373421069638E-3</v>
      </c>
    </row>
    <row r="8" spans="1:9" x14ac:dyDescent="0.2">
      <c r="B8" s="391" t="s">
        <v>11</v>
      </c>
      <c r="C8" s="392">
        <v>71611.179000000004</v>
      </c>
      <c r="D8" s="353">
        <f t="shared" si="0"/>
        <v>6.57852459956643E-3</v>
      </c>
    </row>
    <row r="9" spans="1:9" x14ac:dyDescent="0.2">
      <c r="B9" s="391" t="s">
        <v>19</v>
      </c>
      <c r="C9" s="392">
        <v>79268.600000000006</v>
      </c>
      <c r="D9" s="353">
        <f t="shared" si="0"/>
        <v>7.2819696918157368E-3</v>
      </c>
    </row>
    <row r="10" spans="1:9" x14ac:dyDescent="0.2">
      <c r="B10" s="391" t="s">
        <v>33</v>
      </c>
      <c r="C10" s="392">
        <v>86229.662999999986</v>
      </c>
      <c r="D10" s="353">
        <f t="shared" si="0"/>
        <v>7.921444209958101E-3</v>
      </c>
    </row>
    <row r="11" spans="1:9" x14ac:dyDescent="0.2">
      <c r="B11" s="391" t="s">
        <v>5</v>
      </c>
      <c r="C11" s="392">
        <v>86301.879000000015</v>
      </c>
      <c r="D11" s="353">
        <f t="shared" si="0"/>
        <v>7.9280782961317475E-3</v>
      </c>
    </row>
    <row r="12" spans="1:9" x14ac:dyDescent="0.2">
      <c r="B12" s="391" t="s">
        <v>3</v>
      </c>
      <c r="C12" s="392">
        <v>113986.101</v>
      </c>
      <c r="D12" s="353">
        <f t="shared" si="0"/>
        <v>1.0471275294003518E-2</v>
      </c>
    </row>
    <row r="13" spans="1:9" x14ac:dyDescent="0.2">
      <c r="B13" s="391" t="s">
        <v>12</v>
      </c>
      <c r="C13" s="392">
        <v>115459.85600000003</v>
      </c>
      <c r="D13" s="353">
        <f t="shared" si="0"/>
        <v>1.060666104880633E-2</v>
      </c>
    </row>
    <row r="14" spans="1:9" x14ac:dyDescent="0.2">
      <c r="B14" s="391" t="s">
        <v>18</v>
      </c>
      <c r="C14" s="392">
        <v>123303.94899999999</v>
      </c>
      <c r="D14" s="353">
        <f t="shared" si="0"/>
        <v>1.1327254669556334E-2</v>
      </c>
    </row>
    <row r="15" spans="1:9" x14ac:dyDescent="0.2">
      <c r="B15" s="391" t="s">
        <v>16</v>
      </c>
      <c r="C15" s="392">
        <v>162109.92000000001</v>
      </c>
      <c r="D15" s="353">
        <f t="shared" si="0"/>
        <v>1.4892145492448128E-2</v>
      </c>
    </row>
    <row r="16" spans="1:9" x14ac:dyDescent="0.2">
      <c r="B16" s="391" t="s">
        <v>28</v>
      </c>
      <c r="C16" s="392">
        <v>162645.405</v>
      </c>
      <c r="D16" s="353">
        <f t="shared" si="0"/>
        <v>1.4941337550090396E-2</v>
      </c>
    </row>
    <row r="17" spans="2:4" x14ac:dyDescent="0.2">
      <c r="B17" s="391" t="s">
        <v>15</v>
      </c>
      <c r="C17" s="392">
        <v>164067.02100000001</v>
      </c>
      <c r="D17" s="353">
        <f t="shared" si="0"/>
        <v>1.5071933582130831E-2</v>
      </c>
    </row>
    <row r="18" spans="2:4" x14ac:dyDescent="0.2">
      <c r="B18" s="391" t="s">
        <v>21</v>
      </c>
      <c r="C18" s="392">
        <v>169656.79599999997</v>
      </c>
      <c r="D18" s="353">
        <f t="shared" si="0"/>
        <v>1.5585435424399637E-2</v>
      </c>
    </row>
    <row r="19" spans="2:4" x14ac:dyDescent="0.2">
      <c r="B19" s="391" t="s">
        <v>32</v>
      </c>
      <c r="C19" s="392">
        <v>170481.41299999997</v>
      </c>
      <c r="D19" s="353">
        <f t="shared" si="0"/>
        <v>1.5661188446420411E-2</v>
      </c>
    </row>
    <row r="20" spans="2:4" x14ac:dyDescent="0.2">
      <c r="B20" s="391" t="s">
        <v>7</v>
      </c>
      <c r="C20" s="392">
        <v>185483.18400000001</v>
      </c>
      <c r="D20" s="353">
        <f t="shared" si="0"/>
        <v>1.7039318522460111E-2</v>
      </c>
    </row>
    <row r="21" spans="2:4" x14ac:dyDescent="0.2">
      <c r="B21" s="391" t="s">
        <v>24</v>
      </c>
      <c r="C21" s="392">
        <v>193385.81200000001</v>
      </c>
      <c r="D21" s="353">
        <f t="shared" si="0"/>
        <v>1.7765289431265038E-2</v>
      </c>
    </row>
    <row r="22" spans="2:4" x14ac:dyDescent="0.2">
      <c r="B22" s="391" t="s">
        <v>25</v>
      </c>
      <c r="C22" s="392">
        <v>194772.04799999998</v>
      </c>
      <c r="D22" s="353">
        <f t="shared" si="0"/>
        <v>1.7892635297569019E-2</v>
      </c>
    </row>
    <row r="23" spans="2:4" x14ac:dyDescent="0.2">
      <c r="B23" s="391" t="s">
        <v>23</v>
      </c>
      <c r="C23" s="392">
        <v>214796.24799999996</v>
      </c>
      <c r="D23" s="353">
        <f t="shared" si="0"/>
        <v>1.9732148263647095E-2</v>
      </c>
    </row>
    <row r="24" spans="2:4" x14ac:dyDescent="0.2">
      <c r="B24" s="391" t="s">
        <v>26</v>
      </c>
      <c r="C24" s="392">
        <v>255417.73400000003</v>
      </c>
      <c r="D24" s="353">
        <f t="shared" si="0"/>
        <v>2.3463820450219303E-2</v>
      </c>
    </row>
    <row r="25" spans="2:4" x14ac:dyDescent="0.2">
      <c r="B25" s="391" t="s">
        <v>10</v>
      </c>
      <c r="C25" s="392">
        <v>268626.44800000003</v>
      </c>
      <c r="D25" s="353">
        <f t="shared" si="0"/>
        <v>2.467723225534595E-2</v>
      </c>
    </row>
    <row r="26" spans="2:4" x14ac:dyDescent="0.2">
      <c r="B26" s="391" t="s">
        <v>27</v>
      </c>
      <c r="C26" s="392">
        <v>269827.88199999998</v>
      </c>
      <c r="D26" s="353">
        <f t="shared" si="0"/>
        <v>2.4787601379749769E-2</v>
      </c>
    </row>
    <row r="27" spans="2:4" x14ac:dyDescent="0.2">
      <c r="B27" s="391" t="s">
        <v>17</v>
      </c>
      <c r="C27" s="392">
        <v>278955.53000000003</v>
      </c>
      <c r="D27" s="353">
        <f t="shared" si="0"/>
        <v>2.5626108128873167E-2</v>
      </c>
    </row>
    <row r="28" spans="2:4" x14ac:dyDescent="0.2">
      <c r="B28" s="391" t="s">
        <v>8</v>
      </c>
      <c r="C28" s="392">
        <v>296595.33100000001</v>
      </c>
      <c r="D28" s="353">
        <f t="shared" si="0"/>
        <v>2.7246579491451296E-2</v>
      </c>
    </row>
    <row r="29" spans="2:4" x14ac:dyDescent="0.2">
      <c r="B29" s="391" t="s">
        <v>29</v>
      </c>
      <c r="C29" s="392">
        <v>297175.88</v>
      </c>
      <c r="D29" s="353">
        <f t="shared" si="0"/>
        <v>2.7299911330573141E-2</v>
      </c>
    </row>
    <row r="30" spans="2:4" x14ac:dyDescent="0.2">
      <c r="B30" s="391" t="s">
        <v>4</v>
      </c>
      <c r="C30" s="392">
        <v>325868.23099999997</v>
      </c>
      <c r="D30" s="353">
        <f t="shared" si="0"/>
        <v>2.9935719587170818E-2</v>
      </c>
    </row>
    <row r="31" spans="2:4" x14ac:dyDescent="0.2">
      <c r="B31" s="391" t="s">
        <v>22</v>
      </c>
      <c r="C31" s="392">
        <v>334249.01300000004</v>
      </c>
      <c r="D31" s="353">
        <f t="shared" si="0"/>
        <v>3.0705615870411793E-2</v>
      </c>
    </row>
    <row r="32" spans="2:4" x14ac:dyDescent="0.2">
      <c r="B32" s="391" t="s">
        <v>14</v>
      </c>
      <c r="C32" s="392">
        <v>402171.85500000004</v>
      </c>
      <c r="D32" s="353">
        <f t="shared" si="0"/>
        <v>3.6945313264158987E-2</v>
      </c>
    </row>
    <row r="33" spans="2:4" x14ac:dyDescent="0.2">
      <c r="B33" s="391" t="s">
        <v>31</v>
      </c>
      <c r="C33" s="392">
        <v>471595.10400000005</v>
      </c>
      <c r="D33" s="353">
        <f t="shared" si="0"/>
        <v>4.3322844785156925E-2</v>
      </c>
    </row>
    <row r="34" spans="2:4" x14ac:dyDescent="0.2">
      <c r="B34" s="391" t="s">
        <v>0</v>
      </c>
      <c r="C34" s="392">
        <v>724487.69400000013</v>
      </c>
      <c r="D34" s="353">
        <f t="shared" si="0"/>
        <v>6.6554694163911993E-2</v>
      </c>
    </row>
    <row r="35" spans="2:4" x14ac:dyDescent="0.2">
      <c r="B35" s="391" t="s">
        <v>20</v>
      </c>
      <c r="C35" s="392">
        <v>825301.59100000013</v>
      </c>
      <c r="D35" s="353">
        <f t="shared" si="0"/>
        <v>7.5815911625401577E-2</v>
      </c>
    </row>
    <row r="36" spans="2:4" x14ac:dyDescent="0.2">
      <c r="B36" s="391" t="s">
        <v>13</v>
      </c>
      <c r="C36" s="392">
        <v>1118271.9940000002</v>
      </c>
      <c r="D36" s="353">
        <f t="shared" si="0"/>
        <v>0.10272948894662388</v>
      </c>
    </row>
    <row r="37" spans="2:4" x14ac:dyDescent="0.2">
      <c r="B37" s="391" t="s">
        <v>9</v>
      </c>
      <c r="C37" s="392">
        <v>2595912.5180000002</v>
      </c>
      <c r="D37" s="353">
        <f t="shared" si="0"/>
        <v>0.23847218543888843</v>
      </c>
    </row>
    <row r="39" spans="2:4" x14ac:dyDescent="0.2">
      <c r="C39" s="392">
        <f>SUM(C6:C38)</f>
        <v>10885598.726000002</v>
      </c>
    </row>
    <row r="159" spans="2:2" x14ac:dyDescent="0.2">
      <c r="B159" s="412"/>
    </row>
  </sheetData>
  <mergeCells count="1">
    <mergeCell ref="H1:I1"/>
  </mergeCells>
  <hyperlinks>
    <hyperlink ref="H1:I1" location="Index!A1" display="Regresar al Índice" xr:uid="{64E1C7F0-8DD2-4AB9-B423-5BB09FC6EEE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E10BE-DC2F-48CD-8009-4D48A6ED7BB8}">
  <sheetPr codeName="Hoja22"/>
  <dimension ref="A1:I159"/>
  <sheetViews>
    <sheetView workbookViewId="0"/>
  </sheetViews>
  <sheetFormatPr baseColWidth="10" defaultColWidth="9.140625" defaultRowHeight="14.25" x14ac:dyDescent="0.2"/>
  <cols>
    <col min="1" max="16384" width="9.140625" style="383"/>
  </cols>
  <sheetData>
    <row r="1" spans="1:9" ht="15" x14ac:dyDescent="0.25">
      <c r="A1" s="63" t="s">
        <v>1313</v>
      </c>
      <c r="H1" s="408" t="s">
        <v>38</v>
      </c>
      <c r="I1" s="408"/>
    </row>
    <row r="5" spans="1:9" x14ac:dyDescent="0.2">
      <c r="A5" s="383" t="s">
        <v>2</v>
      </c>
      <c r="B5" s="383" t="s">
        <v>531</v>
      </c>
      <c r="C5" s="383" t="s">
        <v>956</v>
      </c>
      <c r="D5" s="383" t="s">
        <v>804</v>
      </c>
      <c r="E5" s="383" t="s">
        <v>52</v>
      </c>
    </row>
    <row r="6" spans="1:9" x14ac:dyDescent="0.2">
      <c r="A6" s="383" t="s">
        <v>0</v>
      </c>
      <c r="B6" s="383" t="s">
        <v>957</v>
      </c>
      <c r="C6" s="383" t="s">
        <v>951</v>
      </c>
      <c r="D6" s="388">
        <v>3227.7370000000001</v>
      </c>
      <c r="E6" s="388">
        <v>-0.20078961583140292</v>
      </c>
    </row>
    <row r="7" spans="1:9" x14ac:dyDescent="0.2">
      <c r="A7" s="383" t="s">
        <v>0</v>
      </c>
      <c r="B7" s="383" t="s">
        <v>957</v>
      </c>
      <c r="C7" s="383" t="s">
        <v>952</v>
      </c>
      <c r="D7" s="388">
        <v>3984.306</v>
      </c>
      <c r="E7" s="388">
        <v>12.557280730029333</v>
      </c>
    </row>
    <row r="8" spans="1:9" x14ac:dyDescent="0.2">
      <c r="A8" s="383" t="s">
        <v>0</v>
      </c>
      <c r="B8" s="383" t="s">
        <v>957</v>
      </c>
      <c r="C8" s="383" t="s">
        <v>953</v>
      </c>
      <c r="D8" s="388">
        <v>4371.6509999999998</v>
      </c>
      <c r="E8" s="388">
        <v>7.7276087588650704</v>
      </c>
    </row>
    <row r="9" spans="1:9" x14ac:dyDescent="0.2">
      <c r="A9" s="383" t="s">
        <v>0</v>
      </c>
      <c r="B9" s="383" t="s">
        <v>957</v>
      </c>
      <c r="C9" s="383" t="s">
        <v>954</v>
      </c>
      <c r="D9" s="388">
        <v>3776.904</v>
      </c>
      <c r="E9" s="388">
        <v>4.5110518334864436</v>
      </c>
    </row>
    <row r="10" spans="1:9" x14ac:dyDescent="0.2">
      <c r="A10" s="383" t="s">
        <v>0</v>
      </c>
      <c r="B10" s="383" t="s">
        <v>958</v>
      </c>
      <c r="C10" s="383" t="s">
        <v>951</v>
      </c>
      <c r="D10" s="388">
        <v>3523.5880000000002</v>
      </c>
      <c r="E10" s="388">
        <v>9.1658954865281803</v>
      </c>
    </row>
    <row r="11" spans="1:9" x14ac:dyDescent="0.2">
      <c r="A11" s="383" t="s">
        <v>0</v>
      </c>
      <c r="B11" s="383" t="s">
        <v>958</v>
      </c>
      <c r="C11" s="383" t="s">
        <v>952</v>
      </c>
      <c r="D11" s="388">
        <v>3795.6819999999998</v>
      </c>
      <c r="E11" s="388">
        <v>-4.734174533783305</v>
      </c>
    </row>
    <row r="12" spans="1:9" x14ac:dyDescent="0.2">
      <c r="A12" s="383" t="s">
        <v>0</v>
      </c>
      <c r="B12" s="383" t="s">
        <v>958</v>
      </c>
      <c r="C12" s="383" t="s">
        <v>953</v>
      </c>
      <c r="D12" s="388">
        <v>3752.4389999999999</v>
      </c>
      <c r="E12" s="388">
        <v>-14.16425968129661</v>
      </c>
    </row>
    <row r="13" spans="1:9" x14ac:dyDescent="0.2">
      <c r="A13" s="383" t="s">
        <v>0</v>
      </c>
      <c r="B13" s="383" t="s">
        <v>958</v>
      </c>
      <c r="C13" s="383" t="s">
        <v>954</v>
      </c>
      <c r="D13" s="388">
        <v>3987.8789999999999</v>
      </c>
      <c r="E13" s="388">
        <v>5.5859243443836508</v>
      </c>
    </row>
    <row r="14" spans="1:9" x14ac:dyDescent="0.2">
      <c r="A14" s="383" t="s">
        <v>0</v>
      </c>
      <c r="B14" s="383" t="s">
        <v>959</v>
      </c>
      <c r="C14" s="383" t="s">
        <v>951</v>
      </c>
      <c r="D14" s="388">
        <v>4221.8999999999996</v>
      </c>
      <c r="E14" s="388">
        <v>19.818208031131888</v>
      </c>
    </row>
    <row r="15" spans="1:9" x14ac:dyDescent="0.2">
      <c r="A15" s="383" t="s">
        <v>0</v>
      </c>
      <c r="B15" s="383" t="s">
        <v>959</v>
      </c>
      <c r="C15" s="383" t="s">
        <v>952</v>
      </c>
      <c r="D15" s="388">
        <v>4482.7449999999999</v>
      </c>
      <c r="E15" s="388">
        <v>18.101173912883116</v>
      </c>
    </row>
    <row r="16" spans="1:9" x14ac:dyDescent="0.2">
      <c r="A16" s="383" t="s">
        <v>0</v>
      </c>
      <c r="B16" s="383" t="s">
        <v>959</v>
      </c>
      <c r="C16" s="383" t="s">
        <v>953</v>
      </c>
      <c r="D16" s="388">
        <v>5133.1319999999996</v>
      </c>
      <c r="E16" s="388">
        <v>36.794548825443925</v>
      </c>
    </row>
    <row r="17" spans="1:5" x14ac:dyDescent="0.2">
      <c r="A17" s="383" t="s">
        <v>0</v>
      </c>
      <c r="B17" s="383" t="s">
        <v>959</v>
      </c>
      <c r="C17" s="383" t="s">
        <v>954</v>
      </c>
      <c r="D17" s="388">
        <v>4963.2179999999998</v>
      </c>
      <c r="E17" s="388">
        <v>24.457587604839564</v>
      </c>
    </row>
    <row r="18" spans="1:5" x14ac:dyDescent="0.2">
      <c r="A18" s="383" t="s">
        <v>0</v>
      </c>
      <c r="B18" s="383" t="s">
        <v>960</v>
      </c>
      <c r="C18" s="383" t="s">
        <v>951</v>
      </c>
      <c r="D18" s="388">
        <v>3722.8539999999998</v>
      </c>
      <c r="E18" s="388">
        <v>-11.820412610436057</v>
      </c>
    </row>
    <row r="19" spans="1:5" x14ac:dyDescent="0.2">
      <c r="A19" s="383" t="s">
        <v>0</v>
      </c>
      <c r="B19" s="383" t="s">
        <v>960</v>
      </c>
      <c r="C19" s="383" t="s">
        <v>952</v>
      </c>
      <c r="D19" s="388">
        <v>3774.4540000000002</v>
      </c>
      <c r="E19" s="388">
        <v>-15.800385701171932</v>
      </c>
    </row>
    <row r="20" spans="1:5" x14ac:dyDescent="0.2">
      <c r="A20" s="383" t="s">
        <v>0</v>
      </c>
      <c r="B20" s="383" t="s">
        <v>960</v>
      </c>
      <c r="C20" s="383" t="s">
        <v>953</v>
      </c>
      <c r="D20" s="388">
        <v>3954.8310000000001</v>
      </c>
      <c r="E20" s="388">
        <v>-22.95481589018166</v>
      </c>
    </row>
    <row r="21" spans="1:5" x14ac:dyDescent="0.2">
      <c r="A21" s="383" t="s">
        <v>0</v>
      </c>
      <c r="B21" s="383" t="s">
        <v>960</v>
      </c>
      <c r="C21" s="383" t="s">
        <v>954</v>
      </c>
      <c r="D21" s="388">
        <v>3881.0630000000001</v>
      </c>
      <c r="E21" s="388">
        <v>-21.803495232327087</v>
      </c>
    </row>
    <row r="22" spans="1:5" x14ac:dyDescent="0.2">
      <c r="A22" s="383" t="s">
        <v>0</v>
      </c>
      <c r="B22" s="383" t="s">
        <v>961</v>
      </c>
      <c r="C22" s="383" t="s">
        <v>951</v>
      </c>
      <c r="D22" s="388">
        <v>4416.442</v>
      </c>
      <c r="E22" s="388">
        <v>18.630545275210906</v>
      </c>
    </row>
    <row r="23" spans="1:5" x14ac:dyDescent="0.2">
      <c r="A23" s="383" t="s">
        <v>0</v>
      </c>
      <c r="B23" s="383" t="s">
        <v>961</v>
      </c>
      <c r="C23" s="383" t="s">
        <v>952</v>
      </c>
      <c r="D23" s="388">
        <v>5000.7060000000001</v>
      </c>
      <c r="E23" s="388">
        <v>32.488195643661307</v>
      </c>
    </row>
    <row r="24" spans="1:5" x14ac:dyDescent="0.2">
      <c r="A24" s="383" t="s">
        <v>0</v>
      </c>
      <c r="B24" s="383" t="s">
        <v>961</v>
      </c>
      <c r="C24" s="383" t="s">
        <v>953</v>
      </c>
      <c r="D24" s="388">
        <v>4920.268</v>
      </c>
      <c r="E24" s="388">
        <v>24.411586740368929</v>
      </c>
    </row>
    <row r="25" spans="1:5" x14ac:dyDescent="0.2">
      <c r="A25" s="383" t="s">
        <v>0</v>
      </c>
      <c r="B25" s="383" t="s">
        <v>961</v>
      </c>
      <c r="C25" s="383" t="s">
        <v>954</v>
      </c>
      <c r="D25" s="388">
        <v>5042.3019999999997</v>
      </c>
      <c r="E25" s="388">
        <v>29.920642875418395</v>
      </c>
    </row>
    <row r="26" spans="1:5" x14ac:dyDescent="0.2">
      <c r="A26" s="383" t="s">
        <v>0</v>
      </c>
      <c r="B26" s="383" t="s">
        <v>61</v>
      </c>
      <c r="C26" s="383" t="s">
        <v>951</v>
      </c>
      <c r="D26" s="388">
        <v>4398.8940000000002</v>
      </c>
      <c r="E26" s="388">
        <v>-0.3973334190735387</v>
      </c>
    </row>
    <row r="27" spans="1:5" x14ac:dyDescent="0.2">
      <c r="A27" s="383" t="s">
        <v>0</v>
      </c>
      <c r="B27" s="383" t="s">
        <v>61</v>
      </c>
      <c r="C27" s="383" t="s">
        <v>952</v>
      </c>
      <c r="D27" s="388">
        <v>5111.4799999999996</v>
      </c>
      <c r="E27" s="388">
        <v>2.2151672183887521</v>
      </c>
    </row>
    <row r="28" spans="1:5" x14ac:dyDescent="0.2">
      <c r="A28" s="383" t="s">
        <v>0</v>
      </c>
      <c r="B28" s="383" t="s">
        <v>61</v>
      </c>
      <c r="C28" s="383" t="s">
        <v>953</v>
      </c>
      <c r="D28" s="388">
        <v>5426.1750000000002</v>
      </c>
      <c r="E28" s="388">
        <v>10.282102519618853</v>
      </c>
    </row>
    <row r="29" spans="1:5" x14ac:dyDescent="0.2">
      <c r="A29" s="383" t="s">
        <v>0</v>
      </c>
      <c r="B29" s="383" t="s">
        <v>61</v>
      </c>
      <c r="C29" s="383" t="s">
        <v>954</v>
      </c>
      <c r="D29" s="388">
        <v>5167.9669999999996</v>
      </c>
      <c r="E29" s="388">
        <v>2.4922148653531653</v>
      </c>
    </row>
    <row r="30" spans="1:5" x14ac:dyDescent="0.2">
      <c r="A30" s="383" t="s">
        <v>0</v>
      </c>
      <c r="B30" s="383" t="s">
        <v>74</v>
      </c>
      <c r="C30" s="383" t="s">
        <v>951</v>
      </c>
      <c r="D30" s="388">
        <v>4227.3940000000002</v>
      </c>
      <c r="E30" s="388">
        <v>-3.898707265962762</v>
      </c>
    </row>
    <row r="31" spans="1:5" x14ac:dyDescent="0.2">
      <c r="A31" s="383" t="s">
        <v>0</v>
      </c>
      <c r="B31" s="383" t="s">
        <v>74</v>
      </c>
      <c r="C31" s="383" t="s">
        <v>952</v>
      </c>
      <c r="D31" s="388">
        <v>4557.2070000000003</v>
      </c>
      <c r="E31" s="388">
        <v>-10.843689107655694</v>
      </c>
    </row>
    <row r="32" spans="1:5" x14ac:dyDescent="0.2">
      <c r="A32" s="383" t="s">
        <v>0</v>
      </c>
      <c r="B32" s="383" t="s">
        <v>74</v>
      </c>
      <c r="C32" s="383" t="s">
        <v>953</v>
      </c>
      <c r="D32" s="388">
        <v>4895.2060000000001</v>
      </c>
      <c r="E32" s="388">
        <v>-9.7853276018558191</v>
      </c>
    </row>
    <row r="33" spans="1:5" x14ac:dyDescent="0.2">
      <c r="A33" s="383" t="s">
        <v>0</v>
      </c>
      <c r="B33" s="383" t="s">
        <v>74</v>
      </c>
      <c r="C33" s="383" t="s">
        <v>954</v>
      </c>
      <c r="D33" s="388">
        <v>5057.9049999999997</v>
      </c>
      <c r="E33" s="388">
        <v>-2.1296962616053841</v>
      </c>
    </row>
    <row r="34" spans="1:5" x14ac:dyDescent="0.2">
      <c r="A34" s="383" t="s">
        <v>0</v>
      </c>
      <c r="B34" s="383" t="s">
        <v>75</v>
      </c>
      <c r="C34" s="383" t="s">
        <v>951</v>
      </c>
      <c r="D34" s="388">
        <v>4543.5060000000003</v>
      </c>
      <c r="E34" s="388">
        <v>7.4777037579180003</v>
      </c>
    </row>
    <row r="35" spans="1:5" x14ac:dyDescent="0.2">
      <c r="A35" s="383" t="s">
        <v>0</v>
      </c>
      <c r="B35" s="383" t="s">
        <v>75</v>
      </c>
      <c r="C35" s="383" t="s">
        <v>952</v>
      </c>
      <c r="D35" s="388">
        <v>4942.241</v>
      </c>
      <c r="E35" s="388">
        <v>8.4489030232771878</v>
      </c>
    </row>
    <row r="36" spans="1:5" x14ac:dyDescent="0.2">
      <c r="A36" s="383" t="s">
        <v>0</v>
      </c>
      <c r="B36" s="383" t="s">
        <v>75</v>
      </c>
      <c r="C36" s="383" t="s">
        <v>953</v>
      </c>
      <c r="D36" s="388">
        <v>5171.7030000000004</v>
      </c>
      <c r="E36" s="388">
        <v>5.6483220522282478</v>
      </c>
    </row>
    <row r="37" spans="1:5" x14ac:dyDescent="0.2">
      <c r="A37" s="383" t="s">
        <v>0</v>
      </c>
      <c r="B37" s="383" t="s">
        <v>75</v>
      </c>
      <c r="C37" s="383" t="s">
        <v>954</v>
      </c>
      <c r="D37" s="388">
        <v>5080.2340000000004</v>
      </c>
      <c r="E37" s="388">
        <v>0.44146736642939383</v>
      </c>
    </row>
    <row r="38" spans="1:5" x14ac:dyDescent="0.2">
      <c r="A38" s="383" t="s">
        <v>0</v>
      </c>
      <c r="B38" s="383" t="s">
        <v>76</v>
      </c>
      <c r="C38" s="383" t="s">
        <v>951</v>
      </c>
      <c r="D38" s="388">
        <v>4396.9170000000004</v>
      </c>
      <c r="E38" s="388">
        <v>-3.2263410678889812</v>
      </c>
    </row>
    <row r="39" spans="1:5" x14ac:dyDescent="0.2">
      <c r="A39" s="383" t="s">
        <v>0</v>
      </c>
      <c r="B39" s="383" t="s">
        <v>76</v>
      </c>
      <c r="C39" s="383" t="s">
        <v>952</v>
      </c>
      <c r="D39" s="388">
        <v>4731.7209999999995</v>
      </c>
      <c r="E39" s="388">
        <v>-4.259606117953382</v>
      </c>
    </row>
    <row r="40" spans="1:5" x14ac:dyDescent="0.2">
      <c r="A40" s="383" t="s">
        <v>0</v>
      </c>
      <c r="B40" s="383" t="s">
        <v>76</v>
      </c>
      <c r="C40" s="383" t="s">
        <v>953</v>
      </c>
      <c r="D40" s="388">
        <v>4807.5540000000001</v>
      </c>
      <c r="E40" s="388">
        <v>-7.0411815991753643</v>
      </c>
    </row>
    <row r="41" spans="1:5" x14ac:dyDescent="0.2">
      <c r="A41" s="383" t="s">
        <v>0</v>
      </c>
      <c r="B41" s="383" t="s">
        <v>76</v>
      </c>
      <c r="C41" s="383" t="s">
        <v>954</v>
      </c>
      <c r="D41" s="388">
        <v>3941.67</v>
      </c>
      <c r="E41" s="388">
        <v>-22.411644817935557</v>
      </c>
    </row>
    <row r="42" spans="1:5" x14ac:dyDescent="0.2">
      <c r="A42" s="383" t="s">
        <v>0</v>
      </c>
      <c r="B42" s="383" t="s">
        <v>77</v>
      </c>
      <c r="C42" s="383" t="s">
        <v>951</v>
      </c>
      <c r="D42" s="388">
        <v>4413.6710000000003</v>
      </c>
      <c r="E42" s="388">
        <v>0.38103971487294175</v>
      </c>
    </row>
    <row r="43" spans="1:5" x14ac:dyDescent="0.2">
      <c r="A43" s="383" t="s">
        <v>0</v>
      </c>
      <c r="B43" s="383" t="s">
        <v>77</v>
      </c>
      <c r="C43" s="383" t="s">
        <v>952</v>
      </c>
      <c r="D43" s="388">
        <v>4520.201</v>
      </c>
      <c r="E43" s="388">
        <v>-4.4702551143653553</v>
      </c>
    </row>
    <row r="44" spans="1:5" x14ac:dyDescent="0.2">
      <c r="A44" s="383" t="s">
        <v>0</v>
      </c>
      <c r="B44" s="383" t="s">
        <v>77</v>
      </c>
      <c r="C44" s="383" t="s">
        <v>953</v>
      </c>
      <c r="D44" s="388">
        <v>4560.1310000000003</v>
      </c>
      <c r="E44" s="388">
        <v>-5.1465464558484371</v>
      </c>
    </row>
    <row r="45" spans="1:5" x14ac:dyDescent="0.2">
      <c r="A45" s="383" t="s">
        <v>0</v>
      </c>
      <c r="B45" s="383" t="s">
        <v>77</v>
      </c>
      <c r="C45" s="383" t="s">
        <v>954</v>
      </c>
      <c r="D45" s="388">
        <v>5193.6450000000004</v>
      </c>
      <c r="E45" s="388">
        <v>31.762552420674496</v>
      </c>
    </row>
    <row r="46" spans="1:5" x14ac:dyDescent="0.2">
      <c r="A46" s="383" t="s">
        <v>0</v>
      </c>
      <c r="B46" s="383" t="s">
        <v>1031</v>
      </c>
      <c r="C46" s="383" t="s">
        <v>951</v>
      </c>
      <c r="D46" s="388">
        <v>4784.6779999999999</v>
      </c>
      <c r="E46" s="388">
        <v>8.4058598839831866</v>
      </c>
    </row>
    <row r="47" spans="1:5" x14ac:dyDescent="0.2">
      <c r="A47" s="383" t="s">
        <v>0</v>
      </c>
      <c r="B47" s="383" t="s">
        <v>1031</v>
      </c>
      <c r="C47" s="383" t="s">
        <v>952</v>
      </c>
      <c r="D47" s="388">
        <v>5475.7190000000001</v>
      </c>
      <c r="E47" s="388">
        <v>21.138838737480921</v>
      </c>
    </row>
    <row r="48" spans="1:5" x14ac:dyDescent="0.2">
      <c r="A48" s="383" t="s">
        <v>0</v>
      </c>
      <c r="B48" s="383" t="s">
        <v>1031</v>
      </c>
      <c r="C48" s="383" t="s">
        <v>953</v>
      </c>
      <c r="D48" s="388">
        <v>5156.165</v>
      </c>
      <c r="E48" s="388">
        <v>13.07054556108146</v>
      </c>
    </row>
    <row r="49" spans="1:5" x14ac:dyDescent="0.2">
      <c r="A49" s="383" t="s">
        <v>0</v>
      </c>
      <c r="B49" s="383" t="s">
        <v>1031</v>
      </c>
      <c r="C49" s="383" t="s">
        <v>954</v>
      </c>
      <c r="D49" s="388">
        <v>5717.0559999999996</v>
      </c>
      <c r="E49" s="388">
        <v>10.077912525788712</v>
      </c>
    </row>
    <row r="50" spans="1:5" x14ac:dyDescent="0.2">
      <c r="A50" s="383" t="s">
        <v>0</v>
      </c>
      <c r="B50" s="383" t="s">
        <v>1032</v>
      </c>
      <c r="C50" s="383" t="s">
        <v>951</v>
      </c>
      <c r="D50" s="388">
        <v>5074.2259999999997</v>
      </c>
      <c r="E50" s="388">
        <v>6.0515671065012056</v>
      </c>
    </row>
    <row r="51" spans="1:5" x14ac:dyDescent="0.2">
      <c r="A51" s="383" t="s">
        <v>0</v>
      </c>
      <c r="B51" s="383" t="s">
        <v>1032</v>
      </c>
      <c r="C51" s="383" t="s">
        <v>952</v>
      </c>
      <c r="D51" s="388">
        <v>5743.8410000000003</v>
      </c>
      <c r="E51" s="388">
        <v>4.8965624423021037</v>
      </c>
    </row>
    <row r="52" spans="1:5" x14ac:dyDescent="0.2">
      <c r="A52" s="383" t="s">
        <v>0</v>
      </c>
      <c r="B52" s="383" t="s">
        <v>1032</v>
      </c>
      <c r="C52" s="383" t="s">
        <v>953</v>
      </c>
      <c r="D52" s="388">
        <v>5466.1890000000003</v>
      </c>
      <c r="E52" s="388">
        <v>6.0126857848808237</v>
      </c>
    </row>
    <row r="53" spans="1:5" x14ac:dyDescent="0.2">
      <c r="A53" s="383" t="s">
        <v>0</v>
      </c>
      <c r="B53" s="383" t="s">
        <v>1032</v>
      </c>
      <c r="C53" s="383" t="s">
        <v>954</v>
      </c>
      <c r="D53" s="388">
        <v>5375.384</v>
      </c>
      <c r="E53" s="388">
        <v>-5.9763626593827244</v>
      </c>
    </row>
    <row r="54" spans="1:5" x14ac:dyDescent="0.2">
      <c r="A54" s="383" t="s">
        <v>0</v>
      </c>
      <c r="B54" s="383" t="s">
        <v>962</v>
      </c>
      <c r="C54" s="383" t="s">
        <v>951</v>
      </c>
      <c r="D54" s="388">
        <v>5073.8310000000001</v>
      </c>
      <c r="E54" s="388">
        <v>-7.7844384542495176E-3</v>
      </c>
    </row>
    <row r="55" spans="1:5" x14ac:dyDescent="0.2">
      <c r="A55" s="383" t="s">
        <v>0</v>
      </c>
      <c r="B55" s="383" t="s">
        <v>962</v>
      </c>
      <c r="C55" s="383" t="s">
        <v>952</v>
      </c>
      <c r="D55" s="388">
        <v>4337.5609999999997</v>
      </c>
      <c r="E55" s="388">
        <v>-24.483268252028573</v>
      </c>
    </row>
    <row r="56" spans="1:5" x14ac:dyDescent="0.2">
      <c r="A56" s="383" t="s">
        <v>0</v>
      </c>
      <c r="B56" s="383" t="s">
        <v>962</v>
      </c>
      <c r="C56" s="383" t="s">
        <v>953</v>
      </c>
      <c r="D56" s="388">
        <v>4981.4319999999998</v>
      </c>
      <c r="E56" s="388">
        <v>-8.8682809906499855</v>
      </c>
    </row>
    <row r="57" spans="1:5" x14ac:dyDescent="0.2">
      <c r="A57" s="383" t="s">
        <v>0</v>
      </c>
      <c r="B57" s="383" t="s">
        <v>962</v>
      </c>
      <c r="C57" s="383" t="s">
        <v>954</v>
      </c>
      <c r="D57" s="388">
        <v>5700.4210000000003</v>
      </c>
      <c r="E57" s="388">
        <v>6.0467680076437382</v>
      </c>
    </row>
    <row r="58" spans="1:5" x14ac:dyDescent="0.2">
      <c r="A58" s="383" t="s">
        <v>0</v>
      </c>
      <c r="B58" s="383" t="s">
        <v>1033</v>
      </c>
      <c r="C58" s="383" t="s">
        <v>951</v>
      </c>
      <c r="D58" s="388">
        <v>5054.607</v>
      </c>
      <c r="E58" s="388">
        <v>-0.37888530382663826</v>
      </c>
    </row>
    <row r="59" spans="1:5" x14ac:dyDescent="0.2">
      <c r="A59" s="383" t="s">
        <v>0</v>
      </c>
      <c r="B59" s="383" t="s">
        <v>1033</v>
      </c>
      <c r="C59" s="383" t="s">
        <v>952</v>
      </c>
      <c r="D59" s="388">
        <v>5664.8530000000001</v>
      </c>
      <c r="E59" s="388">
        <v>30.599961591318266</v>
      </c>
    </row>
    <row r="60" spans="1:5" x14ac:dyDescent="0.2">
      <c r="A60" s="383" t="s">
        <v>0</v>
      </c>
      <c r="B60" s="383" t="s">
        <v>1033</v>
      </c>
      <c r="C60" s="383" t="s">
        <v>953</v>
      </c>
      <c r="D60" s="389">
        <v>5923.4459999999999</v>
      </c>
      <c r="E60" s="389">
        <v>18.910506055286916</v>
      </c>
    </row>
    <row r="159" spans="2:2" x14ac:dyDescent="0.2">
      <c r="B159" s="422"/>
    </row>
  </sheetData>
  <mergeCells count="1">
    <mergeCell ref="H1:I1"/>
  </mergeCells>
  <hyperlinks>
    <hyperlink ref="H1:I1" location="Index!A1" display="Regresar al Índice" xr:uid="{FDFD377E-8CE4-4425-BADF-746FB032544E}"/>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9ED1B-9BF2-499C-BDD9-39ED0A44EFBC}">
  <sheetPr codeName="Hoja27"/>
  <dimension ref="A1:I159"/>
  <sheetViews>
    <sheetView workbookViewId="0"/>
  </sheetViews>
  <sheetFormatPr baseColWidth="10" defaultColWidth="9.140625" defaultRowHeight="14.25" x14ac:dyDescent="0.2"/>
  <cols>
    <col min="1" max="3" width="9.140625" style="383"/>
    <col min="4" max="4" width="11.5703125" style="383" bestFit="1" customWidth="1"/>
    <col min="5" max="16384" width="9.140625" style="383"/>
  </cols>
  <sheetData>
    <row r="1" spans="1:9" ht="15" x14ac:dyDescent="0.25">
      <c r="A1" s="63" t="s">
        <v>1314</v>
      </c>
      <c r="H1" s="408" t="s">
        <v>38</v>
      </c>
      <c r="I1" s="408"/>
    </row>
    <row r="5" spans="1:9" x14ac:dyDescent="0.2">
      <c r="A5" s="383" t="s">
        <v>324</v>
      </c>
      <c r="B5" s="383" t="s">
        <v>955</v>
      </c>
      <c r="C5" s="383" t="s">
        <v>2</v>
      </c>
      <c r="D5" s="383" t="s">
        <v>804</v>
      </c>
    </row>
    <row r="6" spans="1:9" x14ac:dyDescent="0.2">
      <c r="A6" s="384">
        <v>2021</v>
      </c>
      <c r="B6" s="384">
        <v>3</v>
      </c>
      <c r="C6" s="383" t="s">
        <v>24</v>
      </c>
      <c r="D6" s="384">
        <v>3.0680000000000001</v>
      </c>
    </row>
    <row r="7" spans="1:9" x14ac:dyDescent="0.2">
      <c r="A7" s="384">
        <v>2021</v>
      </c>
      <c r="B7" s="384">
        <v>3</v>
      </c>
      <c r="C7" s="383" t="s">
        <v>5</v>
      </c>
      <c r="D7" s="384">
        <v>76.647999999999996</v>
      </c>
    </row>
    <row r="8" spans="1:9" x14ac:dyDescent="0.2">
      <c r="A8" s="384">
        <v>2021</v>
      </c>
      <c r="B8" s="384">
        <v>3</v>
      </c>
      <c r="C8" s="383" t="s">
        <v>19</v>
      </c>
      <c r="D8" s="384">
        <v>89.373000000000005</v>
      </c>
    </row>
    <row r="9" spans="1:9" x14ac:dyDescent="0.2">
      <c r="A9" s="384">
        <v>2021</v>
      </c>
      <c r="B9" s="384">
        <v>3</v>
      </c>
      <c r="C9" s="383" t="s">
        <v>7</v>
      </c>
      <c r="D9" s="384">
        <v>230.619</v>
      </c>
    </row>
    <row r="10" spans="1:9" x14ac:dyDescent="0.2">
      <c r="A10" s="384">
        <v>2021</v>
      </c>
      <c r="B10" s="384">
        <v>3</v>
      </c>
      <c r="C10" s="383" t="s">
        <v>11</v>
      </c>
      <c r="D10" s="384">
        <v>256.82100000000003</v>
      </c>
    </row>
    <row r="11" spans="1:9" x14ac:dyDescent="0.2">
      <c r="A11" s="384">
        <v>2021</v>
      </c>
      <c r="B11" s="384">
        <v>3</v>
      </c>
      <c r="C11" s="383" t="s">
        <v>21</v>
      </c>
      <c r="D11" s="384">
        <v>267.48099999999999</v>
      </c>
    </row>
    <row r="12" spans="1:9" x14ac:dyDescent="0.2">
      <c r="A12" s="384">
        <v>2021</v>
      </c>
      <c r="B12" s="384">
        <v>3</v>
      </c>
      <c r="C12" s="383" t="s">
        <v>15</v>
      </c>
      <c r="D12" s="384">
        <v>293.18799999999999</v>
      </c>
    </row>
    <row r="13" spans="1:9" x14ac:dyDescent="0.2">
      <c r="A13" s="384">
        <v>2021</v>
      </c>
      <c r="B13" s="384">
        <v>3</v>
      </c>
      <c r="C13" s="383" t="s">
        <v>32</v>
      </c>
      <c r="D13" s="384">
        <v>300.50900000000001</v>
      </c>
    </row>
    <row r="14" spans="1:9" x14ac:dyDescent="0.2">
      <c r="A14" s="384">
        <v>2021</v>
      </c>
      <c r="B14" s="384">
        <v>3</v>
      </c>
      <c r="C14" s="383" t="s">
        <v>30</v>
      </c>
      <c r="D14" s="384">
        <v>502.49099999999999</v>
      </c>
    </row>
    <row r="15" spans="1:9" x14ac:dyDescent="0.2">
      <c r="A15" s="384">
        <v>2021</v>
      </c>
      <c r="B15" s="384">
        <v>3</v>
      </c>
      <c r="C15" s="383" t="s">
        <v>16</v>
      </c>
      <c r="D15" s="384">
        <v>503.65300000000002</v>
      </c>
    </row>
    <row r="16" spans="1:9" x14ac:dyDescent="0.2">
      <c r="A16" s="384">
        <v>2021</v>
      </c>
      <c r="B16" s="384">
        <v>3</v>
      </c>
      <c r="C16" s="383" t="s">
        <v>26</v>
      </c>
      <c r="D16" s="384">
        <v>503.74599999999998</v>
      </c>
    </row>
    <row r="17" spans="1:5" x14ac:dyDescent="0.2">
      <c r="A17" s="384">
        <v>2021</v>
      </c>
      <c r="B17" s="384">
        <v>3</v>
      </c>
      <c r="C17" s="383" t="s">
        <v>9</v>
      </c>
      <c r="D17" s="384">
        <v>670.76800000000003</v>
      </c>
    </row>
    <row r="18" spans="1:5" x14ac:dyDescent="0.2">
      <c r="A18" s="384">
        <v>2021</v>
      </c>
      <c r="B18" s="384">
        <v>3</v>
      </c>
      <c r="C18" s="383" t="s">
        <v>18</v>
      </c>
      <c r="D18" s="384">
        <v>722.02700000000004</v>
      </c>
    </row>
    <row r="19" spans="1:5" x14ac:dyDescent="0.2">
      <c r="A19" s="384">
        <v>2021</v>
      </c>
      <c r="B19" s="384">
        <v>3</v>
      </c>
      <c r="C19" s="383" t="s">
        <v>12</v>
      </c>
      <c r="D19" s="384">
        <v>841.69600000000003</v>
      </c>
    </row>
    <row r="20" spans="1:5" x14ac:dyDescent="0.2">
      <c r="A20" s="384">
        <v>2021</v>
      </c>
      <c r="B20" s="384">
        <v>3</v>
      </c>
      <c r="C20" s="383" t="s">
        <v>33</v>
      </c>
      <c r="D20" s="384">
        <v>989.14400000000001</v>
      </c>
    </row>
    <row r="21" spans="1:5" x14ac:dyDescent="0.2">
      <c r="A21" s="384">
        <v>2021</v>
      </c>
      <c r="B21" s="384">
        <v>3</v>
      </c>
      <c r="C21" s="383" t="s">
        <v>17</v>
      </c>
      <c r="D21" s="384">
        <v>1508.356</v>
      </c>
    </row>
    <row r="22" spans="1:5" x14ac:dyDescent="0.2">
      <c r="A22" s="384">
        <v>2021</v>
      </c>
      <c r="B22" s="384">
        <v>3</v>
      </c>
      <c r="C22" s="383" t="s">
        <v>31</v>
      </c>
      <c r="D22" s="384">
        <v>1714.57</v>
      </c>
    </row>
    <row r="23" spans="1:5" x14ac:dyDescent="0.2">
      <c r="A23" s="384">
        <v>2021</v>
      </c>
      <c r="B23" s="384">
        <v>3</v>
      </c>
      <c r="C23" s="383" t="s">
        <v>28</v>
      </c>
      <c r="D23" s="384">
        <v>2080.38</v>
      </c>
    </row>
    <row r="24" spans="1:5" x14ac:dyDescent="0.2">
      <c r="A24" s="384">
        <v>2021</v>
      </c>
      <c r="B24" s="384">
        <v>3</v>
      </c>
      <c r="C24" s="383" t="s">
        <v>3</v>
      </c>
      <c r="D24" s="384">
        <v>2477.1930000000002</v>
      </c>
    </row>
    <row r="25" spans="1:5" x14ac:dyDescent="0.2">
      <c r="A25" s="384">
        <v>2021</v>
      </c>
      <c r="B25" s="384">
        <v>3</v>
      </c>
      <c r="C25" s="383" t="s">
        <v>25</v>
      </c>
      <c r="D25" s="384">
        <v>3146.6750000000002</v>
      </c>
    </row>
    <row r="26" spans="1:5" x14ac:dyDescent="0.2">
      <c r="A26" s="384">
        <v>2021</v>
      </c>
      <c r="B26" s="384">
        <v>3</v>
      </c>
      <c r="C26" s="383" t="s">
        <v>22</v>
      </c>
      <c r="D26" s="384">
        <v>3424.7260000000001</v>
      </c>
    </row>
    <row r="27" spans="1:5" x14ac:dyDescent="0.2">
      <c r="A27" s="384">
        <v>2021</v>
      </c>
      <c r="B27" s="384">
        <v>3</v>
      </c>
      <c r="C27" s="383" t="s">
        <v>23</v>
      </c>
      <c r="D27" s="384">
        <v>3762.4140000000002</v>
      </c>
    </row>
    <row r="28" spans="1:5" x14ac:dyDescent="0.2">
      <c r="A28" s="384">
        <v>2021</v>
      </c>
      <c r="B28" s="384">
        <v>3</v>
      </c>
      <c r="C28" s="383" t="s">
        <v>6</v>
      </c>
      <c r="D28" s="384">
        <v>4210.5879999999997</v>
      </c>
    </row>
    <row r="29" spans="1:5" x14ac:dyDescent="0.2">
      <c r="A29" s="384">
        <v>2021</v>
      </c>
      <c r="B29" s="384">
        <v>3</v>
      </c>
      <c r="C29" s="383" t="s">
        <v>13</v>
      </c>
      <c r="D29" s="384">
        <v>4467.4859999999999</v>
      </c>
    </row>
    <row r="30" spans="1:5" x14ac:dyDescent="0.2">
      <c r="A30" s="384">
        <v>2021</v>
      </c>
      <c r="B30" s="384">
        <v>3</v>
      </c>
      <c r="C30" s="383" t="s">
        <v>27</v>
      </c>
      <c r="D30" s="384">
        <v>4531.183</v>
      </c>
    </row>
    <row r="31" spans="1:5" x14ac:dyDescent="0.2">
      <c r="A31" s="384">
        <v>2021</v>
      </c>
      <c r="B31" s="384">
        <v>3</v>
      </c>
      <c r="C31" s="383" t="s">
        <v>0</v>
      </c>
      <c r="D31" s="384">
        <v>5923.4459999999999</v>
      </c>
      <c r="E31" s="385">
        <f>D31/D39</f>
        <v>5.4121424970218546E-2</v>
      </c>
    </row>
    <row r="32" spans="1:5" x14ac:dyDescent="0.2">
      <c r="A32" s="384">
        <v>2021</v>
      </c>
      <c r="B32" s="384">
        <v>3</v>
      </c>
      <c r="C32" s="383" t="s">
        <v>14</v>
      </c>
      <c r="D32" s="384">
        <v>6616.2960000000003</v>
      </c>
    </row>
    <row r="33" spans="1:4" x14ac:dyDescent="0.2">
      <c r="A33" s="384">
        <v>2021</v>
      </c>
      <c r="B33" s="384">
        <v>3</v>
      </c>
      <c r="C33" s="383" t="s">
        <v>29</v>
      </c>
      <c r="D33" s="384">
        <v>8472.0740000000005</v>
      </c>
    </row>
    <row r="34" spans="1:4" x14ac:dyDescent="0.2">
      <c r="A34" s="384">
        <v>2021</v>
      </c>
      <c r="B34" s="384">
        <v>3</v>
      </c>
      <c r="C34" s="383" t="s">
        <v>20</v>
      </c>
      <c r="D34" s="384">
        <v>10571.212</v>
      </c>
    </row>
    <row r="35" spans="1:4" x14ac:dyDescent="0.2">
      <c r="A35" s="384">
        <v>2021</v>
      </c>
      <c r="B35" s="384">
        <v>3</v>
      </c>
      <c r="C35" s="383" t="s">
        <v>4</v>
      </c>
      <c r="D35" s="384">
        <v>12964.422</v>
      </c>
    </row>
    <row r="36" spans="1:4" x14ac:dyDescent="0.2">
      <c r="A36" s="384">
        <v>2021</v>
      </c>
      <c r="B36" s="384">
        <v>3</v>
      </c>
      <c r="C36" s="383" t="s">
        <v>10</v>
      </c>
      <c r="D36" s="384">
        <v>12986.198</v>
      </c>
    </row>
    <row r="37" spans="1:4" x14ac:dyDescent="0.2">
      <c r="A37" s="384">
        <v>2021</v>
      </c>
      <c r="B37" s="384">
        <v>3</v>
      </c>
      <c r="C37" s="383" t="s">
        <v>8</v>
      </c>
      <c r="D37" s="384">
        <v>14338.888999999999</v>
      </c>
    </row>
    <row r="39" spans="1:4" x14ac:dyDescent="0.2">
      <c r="D39" s="387">
        <f>SUM(D6:D38)</f>
        <v>109447.34000000001</v>
      </c>
    </row>
    <row r="159" spans="2:2" x14ac:dyDescent="0.2">
      <c r="B159" s="422"/>
    </row>
  </sheetData>
  <mergeCells count="1">
    <mergeCell ref="H1:I1"/>
  </mergeCells>
  <hyperlinks>
    <hyperlink ref="H1:I1" location="Index!A1" display="Regresar al Índice" xr:uid="{7F9796EA-0DA9-4CFB-8F71-5C1066796511}"/>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F5CF-B16E-4933-8B61-B5587AD9C381}">
  <sheetPr codeName="Hoja28"/>
  <dimension ref="A1:I159"/>
  <sheetViews>
    <sheetView workbookViewId="0"/>
  </sheetViews>
  <sheetFormatPr baseColWidth="10" defaultColWidth="9.140625" defaultRowHeight="14.25" x14ac:dyDescent="0.2"/>
  <cols>
    <col min="1" max="16384" width="9.140625" style="383"/>
  </cols>
  <sheetData>
    <row r="1" spans="1:9" ht="15" x14ac:dyDescent="0.25">
      <c r="A1" s="63" t="s">
        <v>1315</v>
      </c>
      <c r="H1" s="408" t="s">
        <v>38</v>
      </c>
      <c r="I1" s="408"/>
    </row>
    <row r="5" spans="1:9" x14ac:dyDescent="0.2">
      <c r="A5" s="383" t="s">
        <v>385</v>
      </c>
      <c r="B5" s="383" t="s">
        <v>2</v>
      </c>
      <c r="C5" s="383" t="s">
        <v>804</v>
      </c>
    </row>
    <row r="6" spans="1:9" x14ac:dyDescent="0.2">
      <c r="A6" s="383" t="s">
        <v>1036</v>
      </c>
      <c r="B6" s="383" t="s">
        <v>8</v>
      </c>
      <c r="C6" s="384">
        <v>6864.79</v>
      </c>
      <c r="D6" s="385">
        <f>C6/$C$20</f>
        <v>0.34215103202935671</v>
      </c>
    </row>
    <row r="7" spans="1:9" x14ac:dyDescent="0.2">
      <c r="A7" s="383" t="s">
        <v>1036</v>
      </c>
      <c r="B7" s="383" t="s">
        <v>4</v>
      </c>
      <c r="C7" s="384">
        <v>5326.3459999999995</v>
      </c>
      <c r="D7" s="385">
        <f t="shared" ref="D7:D18" si="0">C7/$C$20</f>
        <v>0.26547276476708481</v>
      </c>
    </row>
    <row r="8" spans="1:9" x14ac:dyDescent="0.2">
      <c r="A8" s="383" t="s">
        <v>1036</v>
      </c>
      <c r="B8" s="383" t="s">
        <v>0</v>
      </c>
      <c r="C8" s="384">
        <v>3070.201</v>
      </c>
      <c r="D8" s="385">
        <f t="shared" si="0"/>
        <v>0.1530232448024722</v>
      </c>
    </row>
    <row r="9" spans="1:9" x14ac:dyDescent="0.2">
      <c r="A9" s="383" t="s">
        <v>1036</v>
      </c>
      <c r="B9" s="383" t="s">
        <v>29</v>
      </c>
      <c r="C9" s="384">
        <v>2701.5030000000002</v>
      </c>
      <c r="D9" s="385">
        <f t="shared" si="0"/>
        <v>0.13464680485206443</v>
      </c>
    </row>
    <row r="10" spans="1:9" x14ac:dyDescent="0.2">
      <c r="A10" s="383" t="s">
        <v>1036</v>
      </c>
      <c r="B10" s="383" t="s">
        <v>20</v>
      </c>
      <c r="C10" s="384">
        <v>679.98299999999995</v>
      </c>
      <c r="D10" s="385">
        <f t="shared" si="0"/>
        <v>3.3891333196269378E-2</v>
      </c>
    </row>
    <row r="11" spans="1:9" x14ac:dyDescent="0.2">
      <c r="A11" s="383" t="s">
        <v>1036</v>
      </c>
      <c r="B11" s="383" t="s">
        <v>27</v>
      </c>
      <c r="C11" s="384">
        <v>566.90200000000004</v>
      </c>
      <c r="D11" s="385">
        <f t="shared" si="0"/>
        <v>2.825521310331509E-2</v>
      </c>
    </row>
    <row r="12" spans="1:9" x14ac:dyDescent="0.2">
      <c r="A12" s="383" t="s">
        <v>1036</v>
      </c>
      <c r="B12" s="383" t="s">
        <v>23</v>
      </c>
      <c r="C12" s="384">
        <v>283.17</v>
      </c>
      <c r="D12" s="385">
        <f t="shared" si="0"/>
        <v>1.4113601106480016E-2</v>
      </c>
    </row>
    <row r="13" spans="1:9" x14ac:dyDescent="0.2">
      <c r="A13" s="383" t="s">
        <v>1036</v>
      </c>
      <c r="B13" s="383" t="s">
        <v>3</v>
      </c>
      <c r="C13" s="384">
        <v>267.13499999999999</v>
      </c>
      <c r="D13" s="385">
        <f t="shared" si="0"/>
        <v>1.3314393585406431E-2</v>
      </c>
    </row>
    <row r="14" spans="1:9" x14ac:dyDescent="0.2">
      <c r="A14" s="383" t="s">
        <v>1036</v>
      </c>
      <c r="B14" s="383" t="s">
        <v>512</v>
      </c>
      <c r="C14" s="384">
        <v>127.68300000000001</v>
      </c>
      <c r="D14" s="385">
        <f t="shared" si="0"/>
        <v>6.3639048277666695E-3</v>
      </c>
    </row>
    <row r="15" spans="1:9" x14ac:dyDescent="0.2">
      <c r="A15" s="383" t="s">
        <v>1036</v>
      </c>
      <c r="B15" s="383" t="s">
        <v>25</v>
      </c>
      <c r="C15" s="384">
        <v>77.643000000000001</v>
      </c>
      <c r="D15" s="385">
        <f t="shared" si="0"/>
        <v>3.8698390744444249E-3</v>
      </c>
    </row>
    <row r="16" spans="1:9" x14ac:dyDescent="0.2">
      <c r="A16" s="383" t="s">
        <v>1036</v>
      </c>
      <c r="B16" s="383" t="s">
        <v>51</v>
      </c>
      <c r="C16" s="384">
        <v>46.634999999999998</v>
      </c>
      <c r="D16" s="385">
        <f t="shared" si="0"/>
        <v>2.3243556436087702E-3</v>
      </c>
    </row>
    <row r="17" spans="1:4" x14ac:dyDescent="0.2">
      <c r="A17" s="383" t="s">
        <v>1036</v>
      </c>
      <c r="B17" s="383" t="s">
        <v>14</v>
      </c>
      <c r="C17" s="384">
        <v>38.384</v>
      </c>
      <c r="D17" s="385">
        <f t="shared" si="0"/>
        <v>1.9131139063853124E-3</v>
      </c>
    </row>
    <row r="18" spans="1:4" x14ac:dyDescent="0.2">
      <c r="A18" s="383" t="s">
        <v>1036</v>
      </c>
      <c r="B18" s="383" t="s">
        <v>9</v>
      </c>
      <c r="C18" s="384">
        <v>13.25</v>
      </c>
      <c r="D18" s="385">
        <f t="shared" si="0"/>
        <v>6.6039910534611789E-4</v>
      </c>
    </row>
    <row r="20" spans="1:4" x14ac:dyDescent="0.2">
      <c r="C20" s="386">
        <f>SUM(C6:C19)</f>
        <v>20063.624999999993</v>
      </c>
    </row>
    <row r="159" spans="2:2" x14ac:dyDescent="0.2">
      <c r="B159" s="422"/>
    </row>
  </sheetData>
  <mergeCells count="1">
    <mergeCell ref="H1:I1"/>
  </mergeCells>
  <hyperlinks>
    <hyperlink ref="H1:I1" location="Index!A1" display="Regresar al Índice" xr:uid="{F741F6F3-416D-447D-A6B3-5F817036087E}"/>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1"/>
  <dimension ref="A1:V159"/>
  <sheetViews>
    <sheetView topLeftCell="E1" zoomScaleNormal="100" workbookViewId="0"/>
  </sheetViews>
  <sheetFormatPr baseColWidth="10" defaultColWidth="11.42578125" defaultRowHeight="14.25" x14ac:dyDescent="0.2"/>
  <cols>
    <col min="1" max="1" width="11.42578125" style="117"/>
    <col min="2" max="2" width="35.7109375" style="117" customWidth="1"/>
    <col min="3" max="7" width="9.28515625" style="117" customWidth="1"/>
    <col min="8" max="8" width="13.28515625" style="117" customWidth="1"/>
    <col min="9" max="9" width="9" style="117" bestFit="1" customWidth="1"/>
    <col min="10" max="10" width="13" style="117" customWidth="1"/>
    <col min="11" max="11" width="11.7109375" style="117" customWidth="1"/>
    <col min="12" max="12" width="9.7109375" style="117" customWidth="1"/>
    <col min="13" max="13" width="10.85546875" style="117" customWidth="1"/>
    <col min="14" max="16384" width="11.42578125" style="117"/>
  </cols>
  <sheetData>
    <row r="1" spans="1:22" ht="15" x14ac:dyDescent="0.25">
      <c r="A1" s="63" t="s">
        <v>1316</v>
      </c>
      <c r="H1" s="408" t="s">
        <v>38</v>
      </c>
      <c r="I1" s="408"/>
    </row>
    <row r="2" spans="1:22" x14ac:dyDescent="0.2">
      <c r="A2" s="92" t="s">
        <v>803</v>
      </c>
      <c r="H2" s="13"/>
      <c r="I2" s="13"/>
      <c r="J2" s="13"/>
    </row>
    <row r="3" spans="1:22" x14ac:dyDescent="0.2">
      <c r="A3" s="13"/>
      <c r="H3" s="13"/>
      <c r="I3" s="13"/>
      <c r="J3" s="13"/>
    </row>
    <row r="4" spans="1:22" x14ac:dyDescent="0.2">
      <c r="A4" s="13"/>
      <c r="H4" s="13"/>
      <c r="I4" s="13"/>
      <c r="J4" s="13"/>
    </row>
    <row r="5" spans="1:22" x14ac:dyDescent="0.2">
      <c r="A5" s="13"/>
      <c r="H5" s="13"/>
      <c r="I5" s="13"/>
      <c r="J5" s="13"/>
    </row>
    <row r="7" spans="1:22" ht="15" x14ac:dyDescent="0.25">
      <c r="B7" s="118" t="s">
        <v>513</v>
      </c>
      <c r="K7" s="119"/>
      <c r="L7" s="120"/>
    </row>
    <row r="10" spans="1:22" ht="31.9" customHeight="1" x14ac:dyDescent="0.2">
      <c r="B10" s="249" t="s">
        <v>35</v>
      </c>
      <c r="C10" s="250">
        <v>43862</v>
      </c>
      <c r="D10" s="248">
        <v>43952</v>
      </c>
      <c r="E10" s="248">
        <v>43983</v>
      </c>
      <c r="F10" s="248">
        <v>44013</v>
      </c>
      <c r="G10" s="248">
        <v>44044</v>
      </c>
      <c r="H10" s="248">
        <v>44075</v>
      </c>
      <c r="I10" s="248">
        <v>44105</v>
      </c>
      <c r="J10" s="248">
        <v>44136</v>
      </c>
      <c r="K10" s="248">
        <v>44166</v>
      </c>
      <c r="L10" s="248">
        <v>44197</v>
      </c>
      <c r="M10" s="248">
        <v>44228</v>
      </c>
      <c r="N10" s="248">
        <v>44256</v>
      </c>
      <c r="O10" s="248">
        <v>44287</v>
      </c>
      <c r="P10" s="248">
        <v>44317</v>
      </c>
      <c r="Q10" s="248">
        <v>44348</v>
      </c>
      <c r="R10" s="248">
        <v>44378</v>
      </c>
      <c r="S10" s="248">
        <v>44409</v>
      </c>
      <c r="T10" s="248">
        <v>44440</v>
      </c>
      <c r="U10" s="248">
        <v>44470</v>
      </c>
      <c r="V10" s="248">
        <v>44501</v>
      </c>
    </row>
    <row r="11" spans="1:22" ht="12.75" customHeight="1" x14ac:dyDescent="0.2">
      <c r="B11" s="249"/>
      <c r="C11" s="231"/>
      <c r="D11" s="231"/>
      <c r="E11" s="231"/>
      <c r="F11" s="231"/>
      <c r="G11" s="231"/>
      <c r="H11" s="231"/>
      <c r="I11" s="231"/>
      <c r="J11" s="231"/>
      <c r="K11" s="231"/>
      <c r="L11" s="231"/>
      <c r="M11" s="231"/>
      <c r="N11" s="231"/>
      <c r="O11" s="231"/>
      <c r="P11" s="231"/>
      <c r="Q11" s="231"/>
      <c r="R11" s="231"/>
      <c r="S11" s="231"/>
      <c r="T11" s="231"/>
      <c r="U11" s="231"/>
      <c r="V11" s="231"/>
    </row>
    <row r="12" spans="1:22" ht="30" customHeight="1" x14ac:dyDescent="0.2">
      <c r="B12" s="1" t="s">
        <v>36</v>
      </c>
      <c r="C12" s="2">
        <v>41.838602329450907</v>
      </c>
      <c r="D12" s="2">
        <v>31.339434276206322</v>
      </c>
      <c r="E12" s="2">
        <v>35.235715067593461</v>
      </c>
      <c r="F12" s="2">
        <v>32.712146422628948</v>
      </c>
      <c r="G12" s="2">
        <v>33.68552412645591</v>
      </c>
      <c r="H12" s="2">
        <v>33.815609090054785</v>
      </c>
      <c r="I12" s="2">
        <v>32.251655629139073</v>
      </c>
      <c r="J12" s="2">
        <v>32.138103161397666</v>
      </c>
      <c r="K12" s="2">
        <v>32.371048252911812</v>
      </c>
      <c r="L12" s="230">
        <v>33.760399334442596</v>
      </c>
      <c r="M12" s="2">
        <v>34.134775374376041</v>
      </c>
      <c r="N12" s="2">
        <v>37.868988391376448</v>
      </c>
      <c r="O12" s="2">
        <v>39.692179700499167</v>
      </c>
      <c r="P12" s="2">
        <v>38.885191347753747</v>
      </c>
      <c r="Q12" s="2">
        <v>41.229235880398669</v>
      </c>
      <c r="R12" s="2">
        <v>37.034883720930239</v>
      </c>
      <c r="S12" s="2">
        <v>36.608623548922054</v>
      </c>
      <c r="T12" s="2">
        <v>38.843594009983363</v>
      </c>
      <c r="U12" s="2">
        <v>38.928571428571431</v>
      </c>
      <c r="V12" s="2">
        <v>37.895174708818629</v>
      </c>
    </row>
    <row r="13" spans="1:22" x14ac:dyDescent="0.2">
      <c r="A13" s="13"/>
      <c r="B13" s="13"/>
      <c r="C13" s="13"/>
      <c r="D13" s="13"/>
      <c r="E13" s="13"/>
      <c r="F13" s="13"/>
      <c r="G13" s="13"/>
      <c r="H13" s="13"/>
      <c r="I13" s="13"/>
      <c r="J13" s="13"/>
      <c r="K13" s="13"/>
      <c r="L13" s="13"/>
      <c r="M13" s="13"/>
      <c r="N13" s="13"/>
      <c r="O13" s="13"/>
      <c r="P13" s="13"/>
      <c r="Q13" s="13"/>
      <c r="R13" s="13"/>
      <c r="S13" s="13"/>
      <c r="T13" s="13"/>
    </row>
    <row r="14" spans="1:22" x14ac:dyDescent="0.2">
      <c r="A14" s="13"/>
      <c r="B14" s="13"/>
      <c r="C14" s="13"/>
      <c r="D14" s="13"/>
      <c r="E14" s="13"/>
      <c r="F14" s="13"/>
      <c r="G14" s="13"/>
      <c r="H14" s="13"/>
      <c r="I14" s="13"/>
      <c r="J14" s="13"/>
      <c r="K14" s="13"/>
      <c r="L14" s="13"/>
      <c r="M14" s="13"/>
      <c r="N14" s="13"/>
      <c r="O14" s="13"/>
      <c r="P14" s="13"/>
      <c r="Q14" s="13"/>
      <c r="R14" s="13"/>
      <c r="S14" s="13"/>
      <c r="T14" s="13"/>
    </row>
    <row r="15" spans="1:22" x14ac:dyDescent="0.2">
      <c r="A15" s="13"/>
      <c r="B15" s="13"/>
      <c r="C15" s="13"/>
      <c r="D15" s="13"/>
      <c r="E15" s="13"/>
      <c r="F15" s="13"/>
      <c r="G15" s="13"/>
      <c r="H15" s="13"/>
      <c r="I15" s="13"/>
      <c r="J15" s="13"/>
      <c r="K15" s="13"/>
      <c r="L15" s="13"/>
      <c r="M15" s="13"/>
      <c r="N15" s="13"/>
      <c r="O15" s="13"/>
      <c r="P15" s="13"/>
      <c r="Q15" s="13"/>
      <c r="R15" s="13"/>
      <c r="S15" s="13"/>
      <c r="T15" s="13"/>
    </row>
    <row r="16" spans="1:22" x14ac:dyDescent="0.2">
      <c r="A16" s="13"/>
      <c r="B16" s="13"/>
      <c r="C16" s="13"/>
      <c r="D16" s="13"/>
      <c r="E16" s="13"/>
      <c r="F16" s="13"/>
      <c r="G16" s="13"/>
      <c r="H16" s="13"/>
      <c r="I16" s="13"/>
      <c r="J16" s="13"/>
      <c r="K16" s="13"/>
      <c r="L16" s="13"/>
      <c r="M16" s="13"/>
      <c r="N16" s="13"/>
      <c r="O16" s="13"/>
      <c r="P16" s="13"/>
      <c r="Q16" s="13"/>
      <c r="R16" s="13"/>
      <c r="S16" s="13"/>
      <c r="T16" s="13"/>
    </row>
    <row r="17" spans="1:20" x14ac:dyDescent="0.2">
      <c r="A17" s="13"/>
      <c r="B17" s="13"/>
      <c r="C17" s="13"/>
      <c r="D17" s="13"/>
      <c r="E17" s="13"/>
      <c r="F17" s="13"/>
      <c r="G17" s="13"/>
      <c r="H17" s="13"/>
      <c r="I17" s="13"/>
      <c r="J17" s="13"/>
      <c r="K17" s="13"/>
      <c r="L17" s="13"/>
      <c r="M17" s="13"/>
      <c r="N17" s="13"/>
      <c r="O17" s="13"/>
      <c r="P17" s="13"/>
      <c r="Q17" s="13"/>
      <c r="R17" s="13"/>
      <c r="S17" s="13"/>
      <c r="T17" s="13"/>
    </row>
    <row r="18" spans="1:20" x14ac:dyDescent="0.2">
      <c r="A18" s="13"/>
      <c r="B18" s="13"/>
      <c r="C18" s="13"/>
      <c r="D18" s="13"/>
      <c r="E18" s="13"/>
      <c r="F18" s="13"/>
      <c r="G18" s="13"/>
      <c r="H18" s="13"/>
      <c r="I18" s="13"/>
      <c r="J18" s="13"/>
      <c r="K18" s="13"/>
      <c r="L18" s="13"/>
      <c r="M18" s="13"/>
      <c r="N18" s="13"/>
      <c r="O18" s="13"/>
      <c r="P18" s="13"/>
      <c r="Q18" s="13"/>
      <c r="R18" s="13"/>
      <c r="S18" s="13"/>
      <c r="T18" s="13"/>
    </row>
    <row r="19" spans="1:20" x14ac:dyDescent="0.2">
      <c r="A19" s="13"/>
      <c r="B19" s="13"/>
      <c r="C19" s="13"/>
      <c r="D19" s="13"/>
      <c r="E19" s="13"/>
      <c r="F19" s="13"/>
      <c r="G19" s="13"/>
      <c r="H19" s="13"/>
      <c r="I19" s="13"/>
      <c r="J19" s="13"/>
      <c r="K19" s="13"/>
      <c r="L19" s="13"/>
      <c r="M19" s="13"/>
      <c r="N19" s="13"/>
      <c r="O19" s="13"/>
      <c r="P19" s="13"/>
      <c r="Q19" s="13"/>
      <c r="R19" s="13"/>
      <c r="S19" s="13"/>
      <c r="T19" s="13"/>
    </row>
    <row r="20" spans="1:20" x14ac:dyDescent="0.2">
      <c r="A20" s="13"/>
      <c r="B20" s="13"/>
      <c r="C20" s="13"/>
      <c r="D20" s="13"/>
      <c r="E20" s="13"/>
      <c r="F20" s="13"/>
      <c r="G20" s="13"/>
      <c r="H20" s="13"/>
      <c r="I20" s="13"/>
      <c r="J20" s="13"/>
      <c r="K20" s="13"/>
      <c r="L20" s="13"/>
      <c r="M20" s="13"/>
      <c r="N20" s="13"/>
      <c r="O20" s="13"/>
      <c r="P20" s="13"/>
      <c r="Q20" s="13"/>
      <c r="R20" s="13"/>
      <c r="S20" s="13"/>
      <c r="T20" s="13"/>
    </row>
    <row r="21" spans="1:20" x14ac:dyDescent="0.2">
      <c r="A21" s="13"/>
      <c r="B21" s="13"/>
      <c r="C21" s="13"/>
      <c r="D21" s="13"/>
      <c r="E21" s="13"/>
      <c r="F21" s="13"/>
      <c r="G21" s="13"/>
      <c r="H21" s="13"/>
      <c r="I21" s="13"/>
      <c r="J21" s="13"/>
      <c r="K21" s="13"/>
      <c r="L21" s="13"/>
      <c r="M21" s="13"/>
      <c r="N21" s="13"/>
      <c r="O21" s="13"/>
      <c r="P21" s="13"/>
      <c r="Q21" s="13"/>
      <c r="R21" s="13"/>
      <c r="S21" s="13"/>
      <c r="T21" s="13"/>
    </row>
    <row r="22" spans="1:20" x14ac:dyDescent="0.2">
      <c r="A22" s="13"/>
      <c r="B22" s="13"/>
      <c r="C22" s="13"/>
      <c r="D22" s="13"/>
      <c r="E22" s="13"/>
      <c r="F22" s="13"/>
      <c r="G22" s="13"/>
      <c r="H22" s="13"/>
      <c r="I22" s="13"/>
      <c r="J22" s="13"/>
      <c r="K22" s="13"/>
      <c r="L22" s="13"/>
      <c r="M22" s="13"/>
      <c r="N22" s="13"/>
      <c r="O22" s="13"/>
      <c r="P22" s="13"/>
      <c r="Q22" s="13"/>
      <c r="R22" s="13"/>
      <c r="S22" s="13"/>
      <c r="T22" s="13"/>
    </row>
    <row r="23" spans="1:20" x14ac:dyDescent="0.2">
      <c r="A23" s="13"/>
      <c r="B23" s="13"/>
      <c r="C23" s="13"/>
      <c r="D23" s="13"/>
      <c r="E23" s="13"/>
      <c r="F23" s="13"/>
      <c r="G23" s="13"/>
      <c r="H23" s="13"/>
      <c r="I23" s="13"/>
      <c r="J23" s="13"/>
      <c r="K23" s="13"/>
      <c r="L23" s="13"/>
      <c r="M23" s="13"/>
      <c r="N23" s="13"/>
      <c r="O23" s="13"/>
      <c r="P23" s="13"/>
      <c r="Q23" s="13"/>
      <c r="R23" s="13"/>
      <c r="S23" s="13"/>
      <c r="T23" s="13"/>
    </row>
    <row r="24" spans="1:20" x14ac:dyDescent="0.2">
      <c r="A24" s="13"/>
      <c r="B24" s="13"/>
      <c r="C24" s="13"/>
      <c r="D24" s="13"/>
      <c r="E24" s="13"/>
      <c r="F24" s="13"/>
      <c r="G24" s="13"/>
      <c r="H24" s="13"/>
      <c r="I24" s="13"/>
      <c r="J24" s="13"/>
      <c r="K24" s="13"/>
      <c r="L24" s="13"/>
      <c r="M24" s="13"/>
      <c r="N24" s="13"/>
      <c r="O24" s="13"/>
      <c r="P24" s="13"/>
      <c r="Q24" s="13"/>
      <c r="R24" s="13"/>
      <c r="S24" s="13"/>
      <c r="T24" s="13"/>
    </row>
    <row r="25" spans="1:20" x14ac:dyDescent="0.2">
      <c r="A25" s="13"/>
      <c r="B25" s="13"/>
      <c r="C25" s="13"/>
      <c r="D25" s="13"/>
      <c r="E25" s="13"/>
      <c r="F25" s="13"/>
      <c r="G25" s="13"/>
      <c r="H25" s="13"/>
      <c r="I25" s="13"/>
      <c r="J25" s="13"/>
      <c r="K25" s="13"/>
      <c r="L25" s="13"/>
      <c r="M25" s="13"/>
      <c r="N25" s="13"/>
      <c r="O25" s="13"/>
      <c r="P25" s="13"/>
      <c r="Q25" s="13"/>
      <c r="R25" s="13"/>
      <c r="S25" s="13"/>
      <c r="T25" s="13"/>
    </row>
    <row r="26" spans="1:20" x14ac:dyDescent="0.2">
      <c r="A26" s="13"/>
      <c r="B26" s="13"/>
      <c r="C26" s="13"/>
      <c r="D26" s="13"/>
      <c r="E26" s="13"/>
      <c r="F26" s="13"/>
      <c r="G26" s="13"/>
      <c r="H26" s="13"/>
      <c r="I26" s="13"/>
      <c r="J26" s="13"/>
      <c r="K26" s="13"/>
      <c r="L26" s="13"/>
      <c r="M26" s="13"/>
      <c r="N26" s="13"/>
      <c r="O26" s="13"/>
      <c r="P26" s="13"/>
      <c r="Q26" s="13"/>
      <c r="R26" s="13"/>
      <c r="S26" s="13"/>
      <c r="T26" s="13"/>
    </row>
    <row r="27" spans="1:20" x14ac:dyDescent="0.2">
      <c r="A27" s="13"/>
      <c r="B27" s="13"/>
      <c r="C27" s="13"/>
      <c r="D27" s="13"/>
      <c r="E27" s="13"/>
      <c r="F27" s="13"/>
      <c r="G27" s="13"/>
      <c r="H27" s="13"/>
      <c r="I27" s="13"/>
      <c r="J27" s="13"/>
      <c r="K27" s="13"/>
      <c r="L27" s="13"/>
      <c r="M27" s="13"/>
      <c r="N27" s="13"/>
      <c r="O27" s="13"/>
      <c r="P27" s="13"/>
      <c r="Q27" s="13"/>
      <c r="R27" s="13"/>
      <c r="S27" s="13"/>
      <c r="T27" s="13"/>
    </row>
    <row r="28" spans="1:20" x14ac:dyDescent="0.2">
      <c r="A28" s="13"/>
      <c r="B28" s="13"/>
      <c r="C28" s="13"/>
      <c r="D28" s="13"/>
      <c r="E28" s="13"/>
      <c r="F28" s="13"/>
      <c r="G28" s="13"/>
      <c r="H28" s="13"/>
      <c r="I28" s="13"/>
      <c r="J28" s="13"/>
      <c r="K28" s="13"/>
      <c r="L28" s="13"/>
      <c r="M28" s="13"/>
      <c r="N28" s="13"/>
      <c r="O28" s="13"/>
      <c r="P28" s="13"/>
      <c r="Q28" s="13"/>
      <c r="R28" s="13"/>
      <c r="S28" s="13"/>
      <c r="T28" s="13"/>
    </row>
    <row r="29" spans="1:20" x14ac:dyDescent="0.2">
      <c r="A29" s="13"/>
      <c r="B29" s="13"/>
      <c r="C29" s="13"/>
      <c r="D29" s="13"/>
      <c r="E29" s="13"/>
      <c r="F29" s="13"/>
      <c r="G29" s="13"/>
      <c r="H29" s="13"/>
      <c r="I29" s="13"/>
      <c r="J29" s="13"/>
      <c r="K29" s="13"/>
      <c r="L29" s="13"/>
      <c r="M29" s="13"/>
      <c r="N29" s="13"/>
      <c r="O29" s="13"/>
      <c r="P29" s="13"/>
      <c r="Q29" s="13"/>
      <c r="R29" s="13"/>
      <c r="S29" s="13"/>
      <c r="T29" s="13"/>
    </row>
    <row r="30" spans="1:20" x14ac:dyDescent="0.2">
      <c r="A30" s="13"/>
      <c r="B30" s="13"/>
      <c r="C30" s="13"/>
      <c r="D30" s="13"/>
      <c r="E30" s="13"/>
      <c r="F30" s="13"/>
      <c r="G30" s="13"/>
      <c r="H30" s="13"/>
      <c r="I30" s="13"/>
      <c r="J30" s="13"/>
      <c r="K30" s="13"/>
      <c r="L30" s="13"/>
      <c r="M30" s="13"/>
      <c r="N30" s="13"/>
      <c r="O30" s="13"/>
      <c r="P30" s="13"/>
      <c r="Q30" s="13"/>
      <c r="R30" s="13"/>
      <c r="S30" s="13"/>
      <c r="T30" s="13"/>
    </row>
    <row r="31" spans="1:20" x14ac:dyDescent="0.2">
      <c r="A31" s="13"/>
      <c r="B31" s="13"/>
      <c r="C31" s="13"/>
      <c r="D31" s="13"/>
      <c r="E31" s="13"/>
      <c r="F31" s="13"/>
      <c r="G31" s="13"/>
      <c r="H31" s="13"/>
      <c r="I31" s="13"/>
      <c r="J31" s="13"/>
      <c r="K31" s="13"/>
      <c r="L31" s="13"/>
      <c r="M31" s="13"/>
      <c r="N31" s="13"/>
      <c r="O31" s="13"/>
      <c r="P31" s="13"/>
      <c r="Q31" s="13"/>
      <c r="R31" s="13"/>
      <c r="S31" s="13"/>
      <c r="T31" s="13"/>
    </row>
    <row r="32" spans="1:20" x14ac:dyDescent="0.2">
      <c r="A32" s="13"/>
      <c r="B32" s="13"/>
      <c r="C32" s="13"/>
      <c r="D32" s="13"/>
      <c r="E32" s="13"/>
      <c r="F32" s="13"/>
      <c r="G32" s="13"/>
      <c r="H32" s="13"/>
      <c r="I32" s="13"/>
      <c r="J32" s="13"/>
      <c r="K32" s="13"/>
      <c r="L32" s="13"/>
      <c r="M32" s="13"/>
      <c r="N32" s="13"/>
      <c r="O32" s="13"/>
      <c r="P32" s="13"/>
      <c r="Q32" s="13"/>
      <c r="R32" s="13"/>
      <c r="S32" s="13"/>
      <c r="T32" s="13"/>
    </row>
    <row r="33" spans="1:20" x14ac:dyDescent="0.2">
      <c r="A33" s="13"/>
      <c r="B33" s="13"/>
      <c r="C33" s="13"/>
      <c r="D33" s="13"/>
      <c r="E33" s="13"/>
      <c r="F33" s="13"/>
      <c r="G33" s="13"/>
      <c r="H33" s="13"/>
      <c r="I33" s="13"/>
      <c r="J33" s="13"/>
      <c r="K33" s="13"/>
      <c r="L33" s="13"/>
      <c r="M33" s="13"/>
      <c r="N33" s="13"/>
      <c r="O33" s="13"/>
      <c r="P33" s="13"/>
      <c r="Q33" s="13"/>
      <c r="R33" s="13"/>
      <c r="S33" s="13"/>
      <c r="T33" s="13"/>
    </row>
    <row r="34" spans="1:20" x14ac:dyDescent="0.2">
      <c r="A34" s="13"/>
      <c r="B34" s="13"/>
      <c r="C34" s="13"/>
      <c r="D34" s="13"/>
      <c r="E34" s="13"/>
      <c r="F34" s="13"/>
      <c r="G34" s="13"/>
      <c r="H34" s="13"/>
      <c r="I34" s="13"/>
      <c r="J34" s="13"/>
      <c r="K34" s="13"/>
      <c r="L34" s="13"/>
      <c r="M34" s="13"/>
      <c r="N34" s="13"/>
      <c r="O34" s="13"/>
      <c r="P34" s="13"/>
      <c r="Q34" s="13"/>
      <c r="R34" s="13"/>
      <c r="S34" s="13"/>
      <c r="T34" s="13"/>
    </row>
    <row r="35" spans="1:20" x14ac:dyDescent="0.2">
      <c r="A35" s="13"/>
      <c r="B35" s="13"/>
      <c r="C35" s="13"/>
      <c r="D35" s="13"/>
      <c r="E35" s="13"/>
      <c r="F35" s="13"/>
      <c r="G35" s="13"/>
      <c r="H35" s="13"/>
      <c r="I35" s="13"/>
      <c r="J35" s="13"/>
      <c r="K35" s="13"/>
      <c r="L35" s="13"/>
      <c r="M35" s="13"/>
      <c r="N35" s="13"/>
      <c r="O35" s="13"/>
      <c r="P35" s="13"/>
      <c r="Q35" s="13"/>
      <c r="R35" s="13"/>
      <c r="S35" s="13"/>
      <c r="T35" s="13"/>
    </row>
    <row r="36" spans="1:20" x14ac:dyDescent="0.2">
      <c r="A36" s="13"/>
      <c r="B36" s="13"/>
      <c r="C36" s="13"/>
      <c r="D36" s="13"/>
      <c r="E36" s="13"/>
      <c r="F36" s="13"/>
      <c r="G36" s="13"/>
      <c r="H36" s="13"/>
      <c r="I36" s="13"/>
      <c r="J36" s="13"/>
      <c r="K36" s="13"/>
      <c r="L36" s="13"/>
      <c r="M36" s="13"/>
      <c r="N36" s="13"/>
      <c r="O36" s="13"/>
      <c r="P36" s="13"/>
      <c r="Q36" s="13"/>
      <c r="R36" s="13"/>
      <c r="S36" s="13"/>
      <c r="T36" s="13"/>
    </row>
    <row r="159" spans="2:2" x14ac:dyDescent="0.2">
      <c r="B159" s="421"/>
    </row>
  </sheetData>
  <mergeCells count="22">
    <mergeCell ref="J10:J11"/>
    <mergeCell ref="K10:K11"/>
    <mergeCell ref="L10:L11"/>
    <mergeCell ref="M10:M11"/>
    <mergeCell ref="H1:I1"/>
    <mergeCell ref="B10:B11"/>
    <mergeCell ref="C10:C11"/>
    <mergeCell ref="D10:D11"/>
    <mergeCell ref="E10:E11"/>
    <mergeCell ref="F10:F11"/>
    <mergeCell ref="G10:G11"/>
    <mergeCell ref="H10:H11"/>
    <mergeCell ref="I10:I11"/>
    <mergeCell ref="S10:S11"/>
    <mergeCell ref="T10:T11"/>
    <mergeCell ref="U10:U11"/>
    <mergeCell ref="V10:V11"/>
    <mergeCell ref="N10:N11"/>
    <mergeCell ref="O10:O11"/>
    <mergeCell ref="P10:P11"/>
    <mergeCell ref="Q10:Q11"/>
    <mergeCell ref="R10:R11"/>
  </mergeCells>
  <hyperlinks>
    <hyperlink ref="H1:I1" location="Index!A1" display="Regresar al Índice" xr:uid="{00000000-0004-0000-3A00-000000000000}"/>
  </hyperlink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1"/>
  <dimension ref="A1:AN422"/>
  <sheetViews>
    <sheetView topLeftCell="AE1" zoomScale="106" zoomScaleNormal="106" workbookViewId="0"/>
  </sheetViews>
  <sheetFormatPr baseColWidth="10" defaultColWidth="9.140625" defaultRowHeight="14.25" x14ac:dyDescent="0.2"/>
  <cols>
    <col min="1" max="1" width="6.140625" style="91" bestFit="1" customWidth="1"/>
    <col min="2" max="2" width="11.42578125" style="91" bestFit="1" customWidth="1"/>
    <col min="3" max="3" width="7.85546875" style="91" bestFit="1" customWidth="1"/>
    <col min="4" max="4" width="12.7109375" style="91" customWidth="1"/>
    <col min="5" max="5" width="12.140625" style="91" customWidth="1"/>
    <col min="6" max="6" width="11.140625" style="91" customWidth="1"/>
    <col min="7" max="7" width="12.140625" style="91" customWidth="1"/>
    <col min="8" max="8" width="9.7109375" style="91" bestFit="1" customWidth="1"/>
    <col min="9" max="9" width="9.140625" style="91"/>
    <col min="10" max="11" width="9.140625" style="91" bestFit="1" customWidth="1"/>
    <col min="12" max="12" width="9.28515625" style="91" bestFit="1" customWidth="1"/>
    <col min="13" max="13" width="9.140625" style="91" bestFit="1" customWidth="1"/>
    <col min="14" max="14" width="9.7109375" style="91" bestFit="1" customWidth="1"/>
    <col min="15" max="15" width="9.140625" style="91"/>
    <col min="16" max="16" width="6.140625" style="91" bestFit="1" customWidth="1"/>
    <col min="17" max="17" width="11.42578125" style="91" bestFit="1" customWidth="1"/>
    <col min="18" max="18" width="8.7109375" style="91" bestFit="1" customWidth="1"/>
    <col min="19" max="19" width="10.85546875" style="91" bestFit="1" customWidth="1"/>
    <col min="20" max="20" width="9.140625" style="91" bestFit="1" customWidth="1"/>
    <col min="21" max="21" width="9.28515625" style="91" bestFit="1" customWidth="1"/>
    <col min="22" max="22" width="10.85546875" style="91" bestFit="1" customWidth="1"/>
    <col min="23" max="23" width="9.7109375" style="91" bestFit="1" customWidth="1"/>
    <col min="24" max="24" width="9.140625" style="91"/>
    <col min="25" max="25" width="12.140625" style="91" bestFit="1" customWidth="1"/>
    <col min="26" max="26" width="9.140625" style="91" bestFit="1" customWidth="1"/>
    <col min="27" max="27" width="9.28515625" style="91" bestFit="1" customWidth="1"/>
    <col min="28" max="28" width="12.140625" style="91" bestFit="1" customWidth="1"/>
    <col min="29" max="29" width="9.7109375" style="91" bestFit="1" customWidth="1"/>
    <col min="30" max="30" width="9.140625" style="63"/>
    <col min="31" max="31" width="11.42578125" style="63" bestFit="1" customWidth="1"/>
    <col min="32" max="34" width="11.42578125" style="63" customWidth="1"/>
    <col min="35" max="35" width="32.42578125" style="63" bestFit="1" customWidth="1"/>
    <col min="36" max="36" width="15.7109375" style="63" bestFit="1" customWidth="1"/>
    <col min="37" max="38" width="9.140625" style="63"/>
    <col min="39" max="40" width="9.28515625" style="63" bestFit="1" customWidth="1"/>
    <col min="41" max="16384" width="9.140625" style="91"/>
  </cols>
  <sheetData>
    <row r="1" spans="1:40" s="63" customFormat="1" ht="15" x14ac:dyDescent="0.25">
      <c r="A1" s="63" t="s">
        <v>1186</v>
      </c>
      <c r="B1" s="91"/>
      <c r="C1" s="91"/>
      <c r="D1" s="91"/>
      <c r="E1" s="91"/>
      <c r="F1" s="91"/>
      <c r="G1" s="91"/>
      <c r="H1" s="408" t="s">
        <v>38</v>
      </c>
      <c r="I1" s="408"/>
      <c r="J1" s="91"/>
      <c r="K1" s="91"/>
      <c r="L1" s="91"/>
      <c r="M1" s="91"/>
      <c r="N1" s="91"/>
      <c r="O1" s="91"/>
      <c r="P1" s="91"/>
      <c r="Q1" s="91"/>
      <c r="R1" s="91"/>
      <c r="S1" s="91"/>
      <c r="T1" s="91"/>
      <c r="U1" s="91"/>
      <c r="V1" s="91"/>
      <c r="W1" s="91"/>
      <c r="X1" s="91"/>
      <c r="Y1" s="91"/>
      <c r="Z1" s="91"/>
      <c r="AA1" s="91"/>
      <c r="AB1" s="91"/>
      <c r="AC1" s="91"/>
    </row>
    <row r="2" spans="1:40" x14ac:dyDescent="0.2">
      <c r="A2" s="92" t="s">
        <v>828</v>
      </c>
    </row>
    <row r="3" spans="1:40" x14ac:dyDescent="0.2">
      <c r="A3" s="92" t="s">
        <v>826</v>
      </c>
    </row>
    <row r="6" spans="1:40" s="63" customFormat="1" ht="15" x14ac:dyDescent="0.25">
      <c r="A6" s="13"/>
      <c r="B6" s="13"/>
      <c r="C6" s="17"/>
      <c r="D6" s="251" t="s">
        <v>525</v>
      </c>
      <c r="E6" s="251"/>
      <c r="F6" s="251"/>
      <c r="G6" s="251"/>
      <c r="H6" s="251"/>
      <c r="I6" s="17"/>
      <c r="J6" s="251" t="s">
        <v>526</v>
      </c>
      <c r="K6" s="251"/>
      <c r="L6" s="251"/>
      <c r="M6" s="251"/>
      <c r="N6" s="251"/>
      <c r="O6" s="13"/>
      <c r="P6" s="13"/>
      <c r="Q6" s="13"/>
      <c r="R6" s="13"/>
      <c r="S6" s="251" t="s">
        <v>525</v>
      </c>
      <c r="T6" s="251"/>
      <c r="U6" s="251"/>
      <c r="V6" s="251"/>
      <c r="W6" s="251"/>
      <c r="X6" s="13"/>
      <c r="Y6" s="251" t="s">
        <v>526</v>
      </c>
      <c r="Z6" s="251"/>
      <c r="AA6" s="251"/>
      <c r="AB6" s="251"/>
      <c r="AC6" s="251"/>
      <c r="AD6" s="13"/>
      <c r="AE6" s="13"/>
      <c r="AF6" s="13"/>
      <c r="AG6" s="13"/>
      <c r="AH6" s="13"/>
      <c r="AI6" s="13" t="s">
        <v>514</v>
      </c>
      <c r="AJ6" s="13"/>
      <c r="AK6" s="13"/>
      <c r="AL6" s="13"/>
      <c r="AM6" s="13" t="s">
        <v>514</v>
      </c>
      <c r="AN6" s="13"/>
    </row>
    <row r="7" spans="1:40" s="63" customFormat="1" ht="90" x14ac:dyDescent="0.2">
      <c r="A7" s="13"/>
      <c r="B7" s="13"/>
      <c r="C7" s="103" t="s">
        <v>2</v>
      </c>
      <c r="D7" s="104" t="s">
        <v>915</v>
      </c>
      <c r="E7" s="104" t="s">
        <v>916</v>
      </c>
      <c r="F7" s="104" t="s">
        <v>917</v>
      </c>
      <c r="G7" s="104" t="s">
        <v>527</v>
      </c>
      <c r="H7" s="105" t="s">
        <v>0</v>
      </c>
      <c r="I7" s="106"/>
      <c r="J7" s="104" t="s">
        <v>915</v>
      </c>
      <c r="K7" s="104" t="s">
        <v>916</v>
      </c>
      <c r="L7" s="104" t="s">
        <v>917</v>
      </c>
      <c r="M7" s="104" t="s">
        <v>527</v>
      </c>
      <c r="N7" s="105" t="s">
        <v>528</v>
      </c>
      <c r="O7" s="13"/>
      <c r="P7" s="13"/>
      <c r="Q7" s="13"/>
      <c r="R7" s="103" t="s">
        <v>2</v>
      </c>
      <c r="S7" s="104" t="s">
        <v>915</v>
      </c>
      <c r="T7" s="104" t="s">
        <v>916</v>
      </c>
      <c r="U7" s="104" t="s">
        <v>917</v>
      </c>
      <c r="V7" s="104" t="s">
        <v>527</v>
      </c>
      <c r="W7" s="105" t="s">
        <v>1</v>
      </c>
      <c r="X7" s="106"/>
      <c r="Y7" s="104" t="s">
        <v>915</v>
      </c>
      <c r="Z7" s="104" t="s">
        <v>916</v>
      </c>
      <c r="AA7" s="104" t="s">
        <v>917</v>
      </c>
      <c r="AB7" s="104" t="s">
        <v>527</v>
      </c>
      <c r="AC7" s="105" t="s">
        <v>528</v>
      </c>
      <c r="AD7" s="13"/>
      <c r="AE7" s="107" t="s">
        <v>416</v>
      </c>
      <c r="AF7" s="13"/>
      <c r="AG7" s="13"/>
      <c r="AH7" s="13"/>
      <c r="AI7" s="104" t="s">
        <v>488</v>
      </c>
      <c r="AJ7" s="104" t="s">
        <v>489</v>
      </c>
      <c r="AK7" s="13"/>
      <c r="AL7" s="13"/>
      <c r="AM7" s="104" t="s">
        <v>490</v>
      </c>
      <c r="AN7" s="104" t="s">
        <v>491</v>
      </c>
    </row>
    <row r="8" spans="1:40" s="63" customFormat="1" ht="15" x14ac:dyDescent="0.2">
      <c r="A8" s="13">
        <v>2018</v>
      </c>
      <c r="B8" s="13" t="s">
        <v>39</v>
      </c>
      <c r="C8" s="108" t="s">
        <v>0</v>
      </c>
      <c r="D8" s="108">
        <v>395444</v>
      </c>
      <c r="E8" s="109">
        <v>16331</v>
      </c>
      <c r="F8" s="109">
        <v>19832</v>
      </c>
      <c r="G8" s="109">
        <v>431607</v>
      </c>
      <c r="H8" s="110">
        <v>4.5949208423403699E-2</v>
      </c>
      <c r="I8" s="17"/>
      <c r="J8" s="108">
        <v>96340.516560269956</v>
      </c>
      <c r="K8" s="109">
        <v>4400.3771155299992</v>
      </c>
      <c r="L8" s="109">
        <v>6765.8196397199963</v>
      </c>
      <c r="M8" s="109">
        <v>107506.71331551996</v>
      </c>
      <c r="N8" s="110">
        <v>6.2933926924759451E-2</v>
      </c>
      <c r="O8" s="13"/>
      <c r="P8" s="13">
        <v>2018</v>
      </c>
      <c r="Q8" s="13" t="s">
        <v>39</v>
      </c>
      <c r="R8" s="13" t="s">
        <v>1</v>
      </c>
      <c r="S8" s="111">
        <v>4539339</v>
      </c>
      <c r="T8" s="111">
        <v>201752</v>
      </c>
      <c r="U8" s="111">
        <v>292123</v>
      </c>
      <c r="V8" s="111">
        <v>5033214</v>
      </c>
      <c r="W8" s="112">
        <v>5.8039058144557336E-2</v>
      </c>
      <c r="X8" s="113"/>
      <c r="Y8" s="111">
        <v>1169489.6247430597</v>
      </c>
      <c r="Z8" s="111">
        <v>55742.428130130014</v>
      </c>
      <c r="AA8" s="111">
        <v>104863.13944229996</v>
      </c>
      <c r="AB8" s="111">
        <v>1330095.1923154898</v>
      </c>
      <c r="AC8" s="112">
        <v>7.8838823001645089E-2</v>
      </c>
      <c r="AD8" s="13"/>
      <c r="AE8" s="13" t="s">
        <v>39</v>
      </c>
      <c r="AF8" s="13" t="s">
        <v>0</v>
      </c>
      <c r="AG8" s="13">
        <v>2018</v>
      </c>
      <c r="AH8" s="13" t="s">
        <v>39</v>
      </c>
      <c r="AI8" s="89">
        <v>4.0931184479757965E-2</v>
      </c>
      <c r="AJ8" s="89">
        <v>6.2933926924759451E-2</v>
      </c>
      <c r="AK8" s="13"/>
      <c r="AL8" s="13" t="s">
        <v>1</v>
      </c>
      <c r="AM8" s="89">
        <v>4.1908600566468536E-2</v>
      </c>
      <c r="AN8" s="89">
        <v>7.8838823001645075E-2</v>
      </c>
    </row>
    <row r="9" spans="1:40" s="63" customFormat="1" ht="15" x14ac:dyDescent="0.2">
      <c r="A9" s="13"/>
      <c r="B9" s="13" t="s">
        <v>40</v>
      </c>
      <c r="C9" s="108" t="s">
        <v>0</v>
      </c>
      <c r="D9" s="108">
        <v>396792</v>
      </c>
      <c r="E9" s="109">
        <v>15946</v>
      </c>
      <c r="F9" s="109">
        <v>19988</v>
      </c>
      <c r="G9" s="109">
        <v>432726</v>
      </c>
      <c r="H9" s="110">
        <v>4.619089215808618E-2</v>
      </c>
      <c r="I9" s="17"/>
      <c r="J9" s="108">
        <v>97417.589759420007</v>
      </c>
      <c r="K9" s="109">
        <v>4322.8508890399999</v>
      </c>
      <c r="L9" s="109">
        <v>6842.386196540001</v>
      </c>
      <c r="M9" s="109">
        <v>108582.82684500002</v>
      </c>
      <c r="N9" s="110">
        <v>6.3015362514989418E-2</v>
      </c>
      <c r="O9" s="13"/>
      <c r="P9" s="13"/>
      <c r="Q9" s="13" t="s">
        <v>40</v>
      </c>
      <c r="R9" s="13" t="s">
        <v>1</v>
      </c>
      <c r="S9" s="111">
        <v>4559076</v>
      </c>
      <c r="T9" s="111">
        <v>194516</v>
      </c>
      <c r="U9" s="111">
        <v>294575</v>
      </c>
      <c r="V9" s="111">
        <v>5048167</v>
      </c>
      <c r="W9" s="112">
        <v>5.8352863524522861E-2</v>
      </c>
      <c r="X9" s="113"/>
      <c r="Y9" s="111">
        <v>1183520.1715956097</v>
      </c>
      <c r="Z9" s="111">
        <v>54381.387081809997</v>
      </c>
      <c r="AA9" s="111">
        <v>106254.81239264998</v>
      </c>
      <c r="AB9" s="111">
        <v>1344156.37107007</v>
      </c>
      <c r="AC9" s="112">
        <v>7.9049442966268521E-2</v>
      </c>
      <c r="AD9" s="13"/>
      <c r="AE9" s="13" t="s">
        <v>40</v>
      </c>
      <c r="AF9" s="13" t="s">
        <v>0</v>
      </c>
      <c r="AG9" s="13"/>
      <c r="AH9" s="13" t="s">
        <v>40</v>
      </c>
      <c r="AI9" s="89">
        <v>3.9811552292802158E-2</v>
      </c>
      <c r="AJ9" s="89">
        <v>6.3015362514989418E-2</v>
      </c>
      <c r="AK9" s="13"/>
      <c r="AL9" s="13" t="s">
        <v>1</v>
      </c>
      <c r="AM9" s="89">
        <v>4.045763443320028E-2</v>
      </c>
      <c r="AN9" s="89">
        <v>7.9049442966268535E-2</v>
      </c>
    </row>
    <row r="10" spans="1:40" s="63" customFormat="1" ht="15" x14ac:dyDescent="0.2">
      <c r="A10" s="13"/>
      <c r="B10" s="13" t="s">
        <v>41</v>
      </c>
      <c r="C10" s="108" t="s">
        <v>0</v>
      </c>
      <c r="D10" s="108">
        <v>396959</v>
      </c>
      <c r="E10" s="109">
        <v>16544</v>
      </c>
      <c r="F10" s="109">
        <v>19890</v>
      </c>
      <c r="G10" s="108">
        <v>433393</v>
      </c>
      <c r="H10" s="110">
        <v>4.5893680793183095E-2</v>
      </c>
      <c r="I10" s="17"/>
      <c r="J10" s="108">
        <v>96728.314309110079</v>
      </c>
      <c r="K10" s="109">
        <v>4468.5448575199989</v>
      </c>
      <c r="L10" s="109">
        <v>6822.9172032899987</v>
      </c>
      <c r="M10" s="109">
        <v>108019.77636992007</v>
      </c>
      <c r="N10" s="110">
        <v>6.3163593117657624E-2</v>
      </c>
      <c r="O10" s="13"/>
      <c r="P10" s="13"/>
      <c r="Q10" s="13" t="s">
        <v>41</v>
      </c>
      <c r="R10" s="13" t="s">
        <v>1</v>
      </c>
      <c r="S10" s="111">
        <v>4561466</v>
      </c>
      <c r="T10" s="111">
        <v>200791</v>
      </c>
      <c r="U10" s="111">
        <v>297369</v>
      </c>
      <c r="V10" s="111">
        <v>5059626</v>
      </c>
      <c r="W10" s="112">
        <v>5.8772921160575899E-2</v>
      </c>
      <c r="X10" s="113"/>
      <c r="Y10" s="111">
        <v>1176406.7522191401</v>
      </c>
      <c r="Z10" s="111">
        <v>55812.684088100003</v>
      </c>
      <c r="AA10" s="111">
        <v>107163.55743987</v>
      </c>
      <c r="AB10" s="111">
        <v>1339382.99374711</v>
      </c>
      <c r="AC10" s="112">
        <v>8.0009644694729903E-2</v>
      </c>
      <c r="AD10" s="13"/>
      <c r="AE10" s="13" t="s">
        <v>41</v>
      </c>
      <c r="AF10" s="13" t="s">
        <v>0</v>
      </c>
      <c r="AG10" s="13"/>
      <c r="AH10" s="13" t="s">
        <v>41</v>
      </c>
      <c r="AI10" s="89">
        <v>4.1367840294514263E-2</v>
      </c>
      <c r="AJ10" s="89">
        <v>6.3163593117657624E-2</v>
      </c>
      <c r="AK10" s="13"/>
      <c r="AL10" s="13" t="s">
        <v>1</v>
      </c>
      <c r="AM10" s="89">
        <v>4.1670444039278311E-2</v>
      </c>
      <c r="AN10" s="89">
        <v>8.0009644694729959E-2</v>
      </c>
    </row>
    <row r="11" spans="1:40" s="63" customFormat="1" ht="15" x14ac:dyDescent="0.2">
      <c r="A11" s="13"/>
      <c r="B11" s="13" t="s">
        <v>42</v>
      </c>
      <c r="C11" s="108" t="s">
        <v>0</v>
      </c>
      <c r="D11" s="108">
        <v>399346</v>
      </c>
      <c r="E11" s="109">
        <v>15796</v>
      </c>
      <c r="F11" s="109">
        <v>19644</v>
      </c>
      <c r="G11" s="108">
        <v>434786</v>
      </c>
      <c r="H11" s="110">
        <v>4.5180847589388805E-2</v>
      </c>
      <c r="I11" s="17"/>
      <c r="J11" s="108">
        <v>98031.951187839994</v>
      </c>
      <c r="K11" s="109">
        <v>4309.6792990899985</v>
      </c>
      <c r="L11" s="109">
        <v>6726.7224611200008</v>
      </c>
      <c r="M11" s="109">
        <v>109068.35294805</v>
      </c>
      <c r="N11" s="110">
        <v>6.1674374640313716E-2</v>
      </c>
      <c r="O11" s="13"/>
      <c r="P11" s="13"/>
      <c r="Q11" s="13" t="s">
        <v>42</v>
      </c>
      <c r="R11" s="13" t="s">
        <v>1</v>
      </c>
      <c r="S11" s="111">
        <v>4585554</v>
      </c>
      <c r="T11" s="111">
        <v>192416</v>
      </c>
      <c r="U11" s="111">
        <v>299523</v>
      </c>
      <c r="V11" s="111">
        <v>5077493</v>
      </c>
      <c r="W11" s="112">
        <v>5.8990332433742403E-2</v>
      </c>
      <c r="X11" s="113"/>
      <c r="Y11" s="111">
        <v>1190570.0052648301</v>
      </c>
      <c r="Z11" s="111">
        <v>54139.186366900001</v>
      </c>
      <c r="AA11" s="111">
        <v>107446.57736124999</v>
      </c>
      <c r="AB11" s="111">
        <v>1352155.7689929802</v>
      </c>
      <c r="AC11" s="112">
        <v>7.9463165284034562E-2</v>
      </c>
      <c r="AD11" s="13"/>
      <c r="AE11" s="13" t="s">
        <v>42</v>
      </c>
      <c r="AF11" s="13" t="s">
        <v>0</v>
      </c>
      <c r="AG11" s="13"/>
      <c r="AH11" s="13" t="s">
        <v>42</v>
      </c>
      <c r="AI11" s="89">
        <v>3.9513563582854579E-2</v>
      </c>
      <c r="AJ11" s="89">
        <v>6.1674374640313716E-2</v>
      </c>
      <c r="AK11" s="13"/>
      <c r="AL11" s="13" t="s">
        <v>1</v>
      </c>
      <c r="AM11" s="89">
        <v>4.0039163836293974E-2</v>
      </c>
      <c r="AN11" s="89">
        <v>7.946316528403452E-2</v>
      </c>
    </row>
    <row r="12" spans="1:40" s="63" customFormat="1" ht="15" x14ac:dyDescent="0.2">
      <c r="A12" s="13"/>
      <c r="B12" s="13" t="s">
        <v>43</v>
      </c>
      <c r="C12" s="108" t="s">
        <v>0</v>
      </c>
      <c r="D12" s="108">
        <v>400196</v>
      </c>
      <c r="E12" s="109">
        <v>16142</v>
      </c>
      <c r="F12" s="109">
        <v>19492</v>
      </c>
      <c r="G12" s="109">
        <v>435830</v>
      </c>
      <c r="H12" s="110">
        <v>4.4723860220728266E-2</v>
      </c>
      <c r="I12" s="17"/>
      <c r="J12" s="108">
        <v>97669.719450770033</v>
      </c>
      <c r="K12" s="109">
        <v>4382.0836499300012</v>
      </c>
      <c r="L12" s="109">
        <v>6622.2960835700042</v>
      </c>
      <c r="M12" s="109">
        <v>108674.09918427005</v>
      </c>
      <c r="N12" s="110">
        <v>6.0937207055575426E-2</v>
      </c>
      <c r="O12" s="13"/>
      <c r="P12" s="13"/>
      <c r="Q12" s="13" t="s">
        <v>43</v>
      </c>
      <c r="R12" s="13" t="s">
        <v>1</v>
      </c>
      <c r="S12" s="111">
        <v>4587806</v>
      </c>
      <c r="T12" s="111">
        <v>197966</v>
      </c>
      <c r="U12" s="111">
        <v>296626</v>
      </c>
      <c r="V12" s="111">
        <v>5082398</v>
      </c>
      <c r="W12" s="112">
        <v>5.8363394602311741E-2</v>
      </c>
      <c r="X12" s="113"/>
      <c r="Y12" s="111">
        <v>1185305.58654708</v>
      </c>
      <c r="Z12" s="111">
        <v>55321.754173490001</v>
      </c>
      <c r="AA12" s="111">
        <v>105897.48005105001</v>
      </c>
      <c r="AB12" s="111">
        <v>1346524.8207716199</v>
      </c>
      <c r="AC12" s="112">
        <v>7.8645026380104857E-2</v>
      </c>
      <c r="AD12" s="13"/>
      <c r="AE12" s="13" t="s">
        <v>43</v>
      </c>
      <c r="AF12" s="13" t="s">
        <v>0</v>
      </c>
      <c r="AG12" s="13"/>
      <c r="AH12" s="13" t="s">
        <v>43</v>
      </c>
      <c r="AI12" s="89">
        <v>4.0323165159157653E-2</v>
      </c>
      <c r="AJ12" s="89">
        <v>6.0937207055575426E-2</v>
      </c>
      <c r="AK12" s="13"/>
      <c r="AL12" s="13" t="s">
        <v>1</v>
      </c>
      <c r="AM12" s="89">
        <v>4.1084838036470894E-2</v>
      </c>
      <c r="AN12" s="89">
        <v>7.8645026380104857E-2</v>
      </c>
    </row>
    <row r="13" spans="1:40" s="63" customFormat="1" ht="15" x14ac:dyDescent="0.2">
      <c r="A13" s="13"/>
      <c r="B13" s="13" t="s">
        <v>44</v>
      </c>
      <c r="C13" s="108" t="s">
        <v>0</v>
      </c>
      <c r="D13" s="109">
        <v>403605</v>
      </c>
      <c r="E13" s="109">
        <v>14961</v>
      </c>
      <c r="F13" s="109">
        <v>19429</v>
      </c>
      <c r="G13" s="109">
        <v>437995</v>
      </c>
      <c r="H13" s="110">
        <v>4.4358953869336408E-2</v>
      </c>
      <c r="I13" s="17"/>
      <c r="J13" s="108">
        <v>99391.866627610056</v>
      </c>
      <c r="K13" s="109">
        <v>4066.8764649399991</v>
      </c>
      <c r="L13" s="109">
        <v>6652.1276189300042</v>
      </c>
      <c r="M13" s="109">
        <v>110110.87071148008</v>
      </c>
      <c r="N13" s="110">
        <v>6.0412996245941576E-2</v>
      </c>
      <c r="O13" s="13"/>
      <c r="P13" s="13"/>
      <c r="Q13" s="13" t="s">
        <v>44</v>
      </c>
      <c r="R13" s="13" t="s">
        <v>1</v>
      </c>
      <c r="S13" s="111">
        <v>4627026</v>
      </c>
      <c r="T13" s="111">
        <v>178736</v>
      </c>
      <c r="U13" s="111">
        <v>293940</v>
      </c>
      <c r="V13" s="111">
        <v>5099702</v>
      </c>
      <c r="W13" s="112">
        <v>5.7638662023780998E-2</v>
      </c>
      <c r="X13" s="113"/>
      <c r="Y13" s="111">
        <v>1205848.31387716</v>
      </c>
      <c r="Z13" s="111">
        <v>50753.693778950008</v>
      </c>
      <c r="AA13" s="111">
        <v>105864.27648438001</v>
      </c>
      <c r="AB13" s="111">
        <v>1362466.2841404895</v>
      </c>
      <c r="AC13" s="112">
        <v>7.7700474291856933E-2</v>
      </c>
      <c r="AD13" s="13"/>
      <c r="AE13" s="13" t="s">
        <v>44</v>
      </c>
      <c r="AF13" s="13" t="s">
        <v>0</v>
      </c>
      <c r="AG13" s="13"/>
      <c r="AH13" s="13" t="s">
        <v>44</v>
      </c>
      <c r="AI13" s="89">
        <v>3.6934377492993428E-2</v>
      </c>
      <c r="AJ13" s="89">
        <v>6.0412996245941576E-2</v>
      </c>
      <c r="AK13" s="13"/>
      <c r="AL13" s="13" t="s">
        <v>1</v>
      </c>
      <c r="AM13" s="89">
        <v>3.7251339258620939E-2</v>
      </c>
      <c r="AN13" s="89">
        <v>7.7700474291856975E-2</v>
      </c>
    </row>
    <row r="14" spans="1:40" s="63" customFormat="1" ht="15" x14ac:dyDescent="0.2">
      <c r="A14" s="13"/>
      <c r="B14" s="13" t="s">
        <v>45</v>
      </c>
      <c r="C14" s="108" t="s">
        <v>0</v>
      </c>
      <c r="D14" s="109">
        <v>403404</v>
      </c>
      <c r="E14" s="109">
        <v>16076</v>
      </c>
      <c r="F14" s="108">
        <v>19622</v>
      </c>
      <c r="G14" s="109">
        <v>439102</v>
      </c>
      <c r="H14" s="110">
        <v>4.4686655947820779E-2</v>
      </c>
      <c r="I14" s="17"/>
      <c r="J14" s="114">
        <v>98731.634796059938</v>
      </c>
      <c r="K14" s="114">
        <v>4340.9931868799995</v>
      </c>
      <c r="L14" s="114">
        <v>6708.3229644900021</v>
      </c>
      <c r="M14" s="114">
        <v>109780.95094742994</v>
      </c>
      <c r="N14" s="110">
        <v>6.1106438836573483E-2</v>
      </c>
      <c r="O14" s="13"/>
      <c r="P14" s="13"/>
      <c r="Q14" s="13" t="s">
        <v>45</v>
      </c>
      <c r="R14" s="13" t="s">
        <v>1</v>
      </c>
      <c r="S14" s="111">
        <v>4626507</v>
      </c>
      <c r="T14" s="111">
        <v>190970</v>
      </c>
      <c r="U14" s="111">
        <v>293063</v>
      </c>
      <c r="V14" s="111">
        <v>5110540</v>
      </c>
      <c r="W14" s="112">
        <v>5.7344820703878648E-2</v>
      </c>
      <c r="X14" s="113"/>
      <c r="Y14" s="111">
        <v>1200281.94458741</v>
      </c>
      <c r="Z14" s="111">
        <v>53675.439663730001</v>
      </c>
      <c r="AA14" s="111">
        <v>105430.57014638999</v>
      </c>
      <c r="AB14" s="111">
        <v>1359387.9543975298</v>
      </c>
      <c r="AC14" s="112">
        <v>7.7557381471072398E-2</v>
      </c>
      <c r="AD14" s="13"/>
      <c r="AE14" s="13" t="s">
        <v>45</v>
      </c>
      <c r="AF14" s="13" t="s">
        <v>0</v>
      </c>
      <c r="AG14" s="13"/>
      <c r="AH14" s="13" t="s">
        <v>45</v>
      </c>
      <c r="AI14" s="89">
        <v>3.9542317218209756E-2</v>
      </c>
      <c r="AJ14" s="89">
        <v>6.110643883657349E-2</v>
      </c>
      <c r="AK14" s="13"/>
      <c r="AL14" s="13" t="s">
        <v>1</v>
      </c>
      <c r="AM14" s="89">
        <v>3.9485004622921302E-2</v>
      </c>
      <c r="AN14" s="89">
        <v>7.7557381471072398E-2</v>
      </c>
    </row>
    <row r="15" spans="1:40" s="63" customFormat="1" ht="15" x14ac:dyDescent="0.2">
      <c r="A15" s="13"/>
      <c r="B15" s="13" t="s">
        <v>46</v>
      </c>
      <c r="C15" s="108" t="s">
        <v>0</v>
      </c>
      <c r="D15" s="109">
        <v>406703</v>
      </c>
      <c r="E15" s="109">
        <v>14326</v>
      </c>
      <c r="F15" s="108">
        <v>19539</v>
      </c>
      <c r="G15" s="109">
        <v>440568</v>
      </c>
      <c r="H15" s="110">
        <v>4.4349566922699785E-2</v>
      </c>
      <c r="I15" s="115"/>
      <c r="J15" s="114">
        <v>100293.25028330012</v>
      </c>
      <c r="K15" s="114">
        <v>3912.5769256900007</v>
      </c>
      <c r="L15" s="114">
        <v>6721.1536631000026</v>
      </c>
      <c r="M15" s="114">
        <v>110926.98087209013</v>
      </c>
      <c r="N15" s="110">
        <v>6.0590792341586965E-2</v>
      </c>
      <c r="O15" s="13"/>
      <c r="P15" s="13"/>
      <c r="Q15" s="13" t="s">
        <v>46</v>
      </c>
      <c r="R15" s="13" t="s">
        <v>1</v>
      </c>
      <c r="S15" s="111">
        <v>4665140</v>
      </c>
      <c r="T15" s="111">
        <v>169529</v>
      </c>
      <c r="U15" s="111">
        <v>291543</v>
      </c>
      <c r="V15" s="111">
        <v>5126212</v>
      </c>
      <c r="W15" s="112">
        <v>5.6872989256004237E-2</v>
      </c>
      <c r="X15" s="113"/>
      <c r="Y15" s="111">
        <v>1219321.8335577301</v>
      </c>
      <c r="Z15" s="111">
        <v>48112.359253450013</v>
      </c>
      <c r="AA15" s="111">
        <v>105156.28578123997</v>
      </c>
      <c r="AB15" s="111">
        <v>1372590.4785924198</v>
      </c>
      <c r="AC15" s="112">
        <v>7.6611551239286535E-2</v>
      </c>
      <c r="AD15" s="13"/>
      <c r="AE15" s="13" t="s">
        <v>46</v>
      </c>
      <c r="AF15" s="13" t="s">
        <v>0</v>
      </c>
      <c r="AG15" s="13"/>
      <c r="AH15" s="13" t="s">
        <v>46</v>
      </c>
      <c r="AI15" s="89">
        <v>3.5271643516572332E-2</v>
      </c>
      <c r="AJ15" s="89">
        <v>6.0590792341586965E-2</v>
      </c>
      <c r="AK15" s="13"/>
      <c r="AL15" s="13" t="s">
        <v>1</v>
      </c>
      <c r="AM15" s="89">
        <v>3.5052231531424317E-2</v>
      </c>
      <c r="AN15" s="89">
        <v>7.6611551239286521E-2</v>
      </c>
    </row>
    <row r="16" spans="1:40" s="63" customFormat="1" ht="15" x14ac:dyDescent="0.2">
      <c r="A16" s="13"/>
      <c r="B16" s="13" t="s">
        <v>47</v>
      </c>
      <c r="C16" s="108" t="s">
        <v>0</v>
      </c>
      <c r="D16" s="109">
        <v>407015</v>
      </c>
      <c r="E16" s="109">
        <v>14959</v>
      </c>
      <c r="F16" s="108">
        <v>19214</v>
      </c>
      <c r="G16" s="109">
        <v>441188</v>
      </c>
      <c r="H16" s="110">
        <v>4.3550595211111813E-2</v>
      </c>
      <c r="I16" s="115"/>
      <c r="J16" s="114">
        <v>99681.01395154999</v>
      </c>
      <c r="K16" s="114">
        <v>4065.4530996999997</v>
      </c>
      <c r="L16" s="114">
        <v>6624.0082759500019</v>
      </c>
      <c r="M16" s="114">
        <v>110370.47532719998</v>
      </c>
      <c r="N16" s="110">
        <v>6.0016125293587137E-2</v>
      </c>
      <c r="O16" s="13"/>
      <c r="P16" s="13"/>
      <c r="Q16" s="13" t="s">
        <v>47</v>
      </c>
      <c r="R16" s="13" t="s">
        <v>1</v>
      </c>
      <c r="S16" s="111">
        <v>4666473</v>
      </c>
      <c r="T16" s="111">
        <v>179401</v>
      </c>
      <c r="U16" s="111">
        <v>288408</v>
      </c>
      <c r="V16" s="111">
        <v>5134282</v>
      </c>
      <c r="W16" s="112">
        <v>5.6172995561989E-2</v>
      </c>
      <c r="X16" s="113"/>
      <c r="Y16" s="111">
        <v>1212521.2289846397</v>
      </c>
      <c r="Z16" s="111">
        <v>50537.302808539986</v>
      </c>
      <c r="AA16" s="111">
        <v>104298.93604735</v>
      </c>
      <c r="AB16" s="111">
        <v>1367357.4678405304</v>
      </c>
      <c r="AC16" s="112">
        <v>7.6277738996861952E-2</v>
      </c>
      <c r="AD16" s="13"/>
      <c r="AE16" s="13" t="s">
        <v>47</v>
      </c>
      <c r="AF16" s="13" t="s">
        <v>0</v>
      </c>
      <c r="AG16" s="13"/>
      <c r="AH16" s="13" t="s">
        <v>47</v>
      </c>
      <c r="AI16" s="89">
        <v>3.6834607150578243E-2</v>
      </c>
      <c r="AJ16" s="89">
        <v>6.0016125293587137E-2</v>
      </c>
      <c r="AK16" s="13"/>
      <c r="AL16" s="13" t="s">
        <v>1</v>
      </c>
      <c r="AM16" s="89">
        <v>3.6959832375328759E-2</v>
      </c>
      <c r="AN16" s="89">
        <v>7.6277738996861924E-2</v>
      </c>
    </row>
    <row r="17" spans="1:40" s="63" customFormat="1" ht="15" x14ac:dyDescent="0.2">
      <c r="A17" s="13"/>
      <c r="B17" s="13" t="s">
        <v>48</v>
      </c>
      <c r="C17" s="108" t="s">
        <v>0</v>
      </c>
      <c r="D17" s="109">
        <v>409231</v>
      </c>
      <c r="E17" s="109">
        <v>13950</v>
      </c>
      <c r="F17" s="108">
        <v>19212</v>
      </c>
      <c r="G17" s="109">
        <v>442393</v>
      </c>
      <c r="H17" s="110">
        <v>4.3427450253507631E-2</v>
      </c>
      <c r="I17" s="115"/>
      <c r="J17" s="114">
        <v>101061.95285185</v>
      </c>
      <c r="K17" s="114">
        <v>3808.1827591099996</v>
      </c>
      <c r="L17" s="114">
        <v>6670.1955336599995</v>
      </c>
      <c r="M17" s="114">
        <v>111540.33114462001</v>
      </c>
      <c r="N17" s="110">
        <v>5.980075068103944E-2</v>
      </c>
      <c r="O17" s="13"/>
      <c r="P17" s="13"/>
      <c r="Q17" s="13" t="s">
        <v>48</v>
      </c>
      <c r="R17" s="13" t="s">
        <v>1</v>
      </c>
      <c r="S17" s="111">
        <v>4693376</v>
      </c>
      <c r="T17" s="111">
        <v>162497</v>
      </c>
      <c r="U17" s="111">
        <v>289226</v>
      </c>
      <c r="V17" s="111">
        <v>5145099</v>
      </c>
      <c r="W17" s="112">
        <v>5.6213884319815811E-2</v>
      </c>
      <c r="X17" s="113"/>
      <c r="Y17" s="111">
        <v>1229289.4141009497</v>
      </c>
      <c r="Z17" s="111">
        <v>46132.048463939995</v>
      </c>
      <c r="AA17" s="111">
        <v>105149.99160667999</v>
      </c>
      <c r="AB17" s="111">
        <v>1380571.4541715703</v>
      </c>
      <c r="AC17" s="112">
        <v>7.6164106746489713E-2</v>
      </c>
      <c r="AD17" s="13"/>
      <c r="AE17" s="13" t="s">
        <v>48</v>
      </c>
      <c r="AF17" s="13" t="s">
        <v>0</v>
      </c>
      <c r="AG17" s="13"/>
      <c r="AH17" s="13" t="s">
        <v>48</v>
      </c>
      <c r="AI17" s="89">
        <v>3.4141755901481219E-2</v>
      </c>
      <c r="AJ17" s="89">
        <v>5.980075068103944E-2</v>
      </c>
      <c r="AK17" s="13"/>
      <c r="AL17" s="13" t="s">
        <v>1</v>
      </c>
      <c r="AM17" s="89">
        <v>3.3415183491260964E-2</v>
      </c>
      <c r="AN17" s="89">
        <v>7.6164106746489699E-2</v>
      </c>
    </row>
    <row r="18" spans="1:40" s="63" customFormat="1" ht="15" x14ac:dyDescent="0.2">
      <c r="A18" s="13"/>
      <c r="B18" s="13" t="s">
        <v>49</v>
      </c>
      <c r="C18" s="108" t="s">
        <v>0</v>
      </c>
      <c r="D18" s="109">
        <v>410376</v>
      </c>
      <c r="E18" s="109">
        <v>13472</v>
      </c>
      <c r="F18" s="108">
        <v>19038</v>
      </c>
      <c r="G18" s="109">
        <v>442886</v>
      </c>
      <c r="H18" s="110">
        <v>4.2986231219772131E-2</v>
      </c>
      <c r="I18" s="115"/>
      <c r="J18" s="114">
        <v>100976.8651861199</v>
      </c>
      <c r="K18" s="114">
        <v>3649.5893952699998</v>
      </c>
      <c r="L18" s="114">
        <v>6610.0058081199995</v>
      </c>
      <c r="M18" s="114">
        <v>111236.4603895099</v>
      </c>
      <c r="N18" s="110">
        <v>5.9423014585093296E-2</v>
      </c>
      <c r="O18" s="13"/>
      <c r="P18" s="13"/>
      <c r="Q18" s="13" t="s">
        <v>49</v>
      </c>
      <c r="R18" s="13" t="s">
        <v>1</v>
      </c>
      <c r="S18" s="111">
        <v>4699327</v>
      </c>
      <c r="T18" s="111">
        <v>160253</v>
      </c>
      <c r="U18" s="111">
        <v>288087</v>
      </c>
      <c r="V18" s="111">
        <v>5147667</v>
      </c>
      <c r="W18" s="112">
        <v>5.5964575797152381E-2</v>
      </c>
      <c r="X18" s="113"/>
      <c r="Y18" s="111">
        <v>1226655.9842405398</v>
      </c>
      <c r="Z18" s="111">
        <v>45000.843678949997</v>
      </c>
      <c r="AA18" s="111">
        <v>104558.67558838004</v>
      </c>
      <c r="AB18" s="111">
        <v>1376215.50350787</v>
      </c>
      <c r="AC18" s="112">
        <v>7.5975510609979188E-2</v>
      </c>
      <c r="AD18" s="13"/>
      <c r="AE18" s="13" t="s">
        <v>49</v>
      </c>
      <c r="AF18" s="13" t="s">
        <v>0</v>
      </c>
      <c r="AG18" s="13"/>
      <c r="AH18" s="13" t="s">
        <v>49</v>
      </c>
      <c r="AI18" s="89">
        <v>3.2809290968900451E-2</v>
      </c>
      <c r="AJ18" s="89">
        <v>5.9423014585093296E-2</v>
      </c>
      <c r="AK18" s="13"/>
      <c r="AL18" s="13" t="s">
        <v>1</v>
      </c>
      <c r="AM18" s="89">
        <v>3.269898032993105E-2</v>
      </c>
      <c r="AN18" s="89">
        <v>7.5975510609979188E-2</v>
      </c>
    </row>
    <row r="19" spans="1:40" s="63" customFormat="1" ht="15" x14ac:dyDescent="0.2">
      <c r="A19" s="13"/>
      <c r="B19" s="13" t="s">
        <v>50</v>
      </c>
      <c r="C19" s="108" t="s">
        <v>0</v>
      </c>
      <c r="D19" s="109">
        <v>412272</v>
      </c>
      <c r="E19" s="109">
        <v>12398</v>
      </c>
      <c r="F19" s="108">
        <v>19467</v>
      </c>
      <c r="G19" s="109">
        <v>444137</v>
      </c>
      <c r="H19" s="110">
        <v>4.383107014277126E-2</v>
      </c>
      <c r="I19" s="115"/>
      <c r="J19" s="114">
        <v>102352.56572715998</v>
      </c>
      <c r="K19" s="114">
        <v>3391.2860491500005</v>
      </c>
      <c r="L19" s="114">
        <v>6779.1831900400039</v>
      </c>
      <c r="M19" s="114">
        <v>112523.03496634998</v>
      </c>
      <c r="N19" s="110">
        <v>6.0247070229374096E-2</v>
      </c>
      <c r="O19" s="13"/>
      <c r="P19" s="13"/>
      <c r="Q19" s="13" t="s">
        <v>50</v>
      </c>
      <c r="R19" s="13" t="s">
        <v>1</v>
      </c>
      <c r="S19" s="111">
        <v>4729523</v>
      </c>
      <c r="T19" s="111">
        <v>144631</v>
      </c>
      <c r="U19" s="111">
        <v>290012</v>
      </c>
      <c r="V19" s="111">
        <v>5164166</v>
      </c>
      <c r="W19" s="112">
        <v>5.6158535569925519E-2</v>
      </c>
      <c r="X19" s="113"/>
      <c r="Y19" s="111">
        <v>1245911.6393033501</v>
      </c>
      <c r="Z19" s="111">
        <v>41058.43927214</v>
      </c>
      <c r="AA19" s="111">
        <v>105528.75429682001</v>
      </c>
      <c r="AB19" s="111">
        <v>1392498.83287231</v>
      </c>
      <c r="AC19" s="112">
        <v>7.5783729081586107E-2</v>
      </c>
      <c r="AD19" s="13"/>
      <c r="AE19" s="13" t="s">
        <v>50</v>
      </c>
      <c r="AF19" s="13" t="s">
        <v>0</v>
      </c>
      <c r="AG19" s="13"/>
      <c r="AH19" s="13" t="s">
        <v>50</v>
      </c>
      <c r="AI19" s="89">
        <v>3.0138593845821567E-2</v>
      </c>
      <c r="AJ19" s="89">
        <v>6.0247070229374089E-2</v>
      </c>
      <c r="AK19" s="13"/>
      <c r="AL19" s="13" t="s">
        <v>1</v>
      </c>
      <c r="AM19" s="89">
        <v>2.9485438912324746E-2</v>
      </c>
      <c r="AN19" s="89">
        <v>7.5783729081586121E-2</v>
      </c>
    </row>
    <row r="20" spans="1:40" s="63" customFormat="1" ht="15" x14ac:dyDescent="0.2">
      <c r="A20" s="13">
        <v>2019</v>
      </c>
      <c r="B20" s="13" t="s">
        <v>39</v>
      </c>
      <c r="C20" s="108" t="s">
        <v>0</v>
      </c>
      <c r="D20" s="108">
        <v>408420</v>
      </c>
      <c r="E20" s="109">
        <v>16268</v>
      </c>
      <c r="F20" s="109">
        <v>19636</v>
      </c>
      <c r="G20" s="109">
        <v>444324</v>
      </c>
      <c r="H20" s="110">
        <v>4.4192976296576369E-2</v>
      </c>
      <c r="I20" s="17"/>
      <c r="J20" s="108">
        <v>103710.77771883</v>
      </c>
      <c r="K20" s="109">
        <v>4455.6328944199995</v>
      </c>
      <c r="L20" s="109">
        <v>7110.8330313199976</v>
      </c>
      <c r="M20" s="109">
        <v>115277.24364456999</v>
      </c>
      <c r="N20" s="110">
        <v>6.1684620541800628E-2</v>
      </c>
      <c r="O20" s="13"/>
      <c r="P20" s="13">
        <v>2019</v>
      </c>
      <c r="Q20" s="13" t="s">
        <v>39</v>
      </c>
      <c r="R20" s="13" t="s">
        <v>1</v>
      </c>
      <c r="S20" s="111">
        <v>4677706</v>
      </c>
      <c r="T20" s="111">
        <v>191588</v>
      </c>
      <c r="U20" s="111">
        <v>290506</v>
      </c>
      <c r="V20" s="111">
        <v>5159800</v>
      </c>
      <c r="W20" s="112">
        <v>5.6301794643203222E-2</v>
      </c>
      <c r="X20" s="113"/>
      <c r="Y20" s="111">
        <v>1263017.1620748397</v>
      </c>
      <c r="Z20" s="111">
        <v>54746.202005899991</v>
      </c>
      <c r="AA20" s="111">
        <v>109925.78364714998</v>
      </c>
      <c r="AB20" s="111">
        <v>1427689.1477278899</v>
      </c>
      <c r="AC20" s="112">
        <v>7.699560077352445E-2</v>
      </c>
      <c r="AD20" s="13"/>
      <c r="AE20" s="13" t="s">
        <v>39</v>
      </c>
      <c r="AF20" s="13" t="s">
        <v>0</v>
      </c>
      <c r="AG20" s="13">
        <v>2019</v>
      </c>
      <c r="AH20" s="13" t="s">
        <v>39</v>
      </c>
      <c r="AI20" s="89">
        <v>3.8651452390359761E-2</v>
      </c>
      <c r="AJ20" s="89">
        <v>6.1684620541800628E-2</v>
      </c>
      <c r="AK20" s="13"/>
      <c r="AL20" s="13" t="s">
        <v>1</v>
      </c>
      <c r="AM20" s="89">
        <v>3.8346023777673439E-2</v>
      </c>
      <c r="AN20" s="89">
        <v>7.699560077352445E-2</v>
      </c>
    </row>
    <row r="21" spans="1:40" s="63" customFormat="1" ht="15" x14ac:dyDescent="0.2">
      <c r="A21" s="13"/>
      <c r="B21" s="13" t="s">
        <v>40</v>
      </c>
      <c r="C21" s="108" t="s">
        <v>0</v>
      </c>
      <c r="D21" s="108">
        <v>411186</v>
      </c>
      <c r="E21" s="109">
        <v>14182</v>
      </c>
      <c r="F21" s="109">
        <v>19996</v>
      </c>
      <c r="G21" s="109">
        <v>445364</v>
      </c>
      <c r="H21" s="110">
        <v>4.4898105819060362E-2</v>
      </c>
      <c r="I21" s="17"/>
      <c r="J21" s="108">
        <v>105221.97193958996</v>
      </c>
      <c r="K21" s="109">
        <v>3910.9009963199983</v>
      </c>
      <c r="L21" s="109">
        <v>7216.4552163499984</v>
      </c>
      <c r="M21" s="109">
        <v>116349.32815225996</v>
      </c>
      <c r="N21" s="110">
        <v>6.2024038565192403E-2</v>
      </c>
      <c r="O21" s="13"/>
      <c r="P21" s="13"/>
      <c r="Q21" s="13" t="s">
        <v>40</v>
      </c>
      <c r="R21" s="13" t="s">
        <v>1</v>
      </c>
      <c r="S21" s="111">
        <v>4710902</v>
      </c>
      <c r="T21" s="111">
        <v>165624</v>
      </c>
      <c r="U21" s="111">
        <v>293944</v>
      </c>
      <c r="V21" s="111">
        <v>5170470</v>
      </c>
      <c r="W21" s="112">
        <v>5.6850537765425584E-2</v>
      </c>
      <c r="X21" s="113"/>
      <c r="Y21" s="111">
        <v>1281604.8156382099</v>
      </c>
      <c r="Z21" s="111">
        <v>47781.350793920006</v>
      </c>
      <c r="AA21" s="111">
        <v>110769.34604606</v>
      </c>
      <c r="AB21" s="111">
        <v>1440155.5124781895</v>
      </c>
      <c r="AC21" s="112">
        <v>7.6914850574331631E-2</v>
      </c>
      <c r="AD21" s="13"/>
      <c r="AE21" s="13" t="s">
        <v>40</v>
      </c>
      <c r="AF21" s="13" t="s">
        <v>0</v>
      </c>
      <c r="AG21" s="13"/>
      <c r="AH21" s="13" t="s">
        <v>40</v>
      </c>
      <c r="AI21" s="89">
        <v>3.3613438585584417E-2</v>
      </c>
      <c r="AJ21" s="89">
        <v>6.202403856519241E-2</v>
      </c>
      <c r="AK21" s="13"/>
      <c r="AL21" s="13" t="s">
        <v>1</v>
      </c>
      <c r="AM21" s="89">
        <v>3.3177910565851919E-2</v>
      </c>
      <c r="AN21" s="89">
        <v>7.6914850574331672E-2</v>
      </c>
    </row>
    <row r="22" spans="1:40" s="63" customFormat="1" ht="15" x14ac:dyDescent="0.2">
      <c r="A22" s="13"/>
      <c r="B22" s="13" t="s">
        <v>41</v>
      </c>
      <c r="C22" s="108" t="s">
        <v>0</v>
      </c>
      <c r="D22" s="108">
        <v>410713</v>
      </c>
      <c r="E22" s="109">
        <v>14968</v>
      </c>
      <c r="F22" s="109">
        <v>20175</v>
      </c>
      <c r="G22" s="109">
        <v>445856</v>
      </c>
      <c r="H22" s="110">
        <v>4.5250035886025983E-2</v>
      </c>
      <c r="I22" s="17"/>
      <c r="J22" s="108">
        <v>104490.20876656003</v>
      </c>
      <c r="K22" s="109">
        <v>4109.9473921599993</v>
      </c>
      <c r="L22" s="109">
        <v>7248.2097878699997</v>
      </c>
      <c r="M22" s="109">
        <v>115848.36594659003</v>
      </c>
      <c r="N22" s="110">
        <v>6.2566353255355089E-2</v>
      </c>
      <c r="O22" s="13"/>
      <c r="P22" s="13"/>
      <c r="Q22" s="13" t="s">
        <v>41</v>
      </c>
      <c r="R22" s="13" t="s">
        <v>1</v>
      </c>
      <c r="S22" s="111">
        <v>4708102</v>
      </c>
      <c r="T22" s="111">
        <v>173063</v>
      </c>
      <c r="U22" s="111">
        <v>295428</v>
      </c>
      <c r="V22" s="111">
        <v>5176593</v>
      </c>
      <c r="W22" s="112">
        <v>5.7069968606765109E-2</v>
      </c>
      <c r="X22" s="113"/>
      <c r="Y22" s="111">
        <v>1275838.70166459</v>
      </c>
      <c r="Z22" s="111">
        <v>49441.491622039997</v>
      </c>
      <c r="AA22" s="111">
        <v>110903.09932340996</v>
      </c>
      <c r="AB22" s="111">
        <v>1436183.2926100395</v>
      </c>
      <c r="AC22" s="112">
        <v>7.7220714023111092E-2</v>
      </c>
      <c r="AD22" s="13"/>
      <c r="AE22" s="13" t="s">
        <v>41</v>
      </c>
      <c r="AF22" s="13" t="s">
        <v>0</v>
      </c>
      <c r="AG22" s="13"/>
      <c r="AH22" s="13" t="s">
        <v>41</v>
      </c>
      <c r="AI22" s="89">
        <v>3.5476956093233307E-2</v>
      </c>
      <c r="AJ22" s="89">
        <v>6.2566353255355076E-2</v>
      </c>
      <c r="AK22" s="13"/>
      <c r="AL22" s="13" t="s">
        <v>1</v>
      </c>
      <c r="AM22" s="89">
        <v>3.4425613970336465E-2</v>
      </c>
      <c r="AN22" s="89">
        <v>7.7220714023111106E-2</v>
      </c>
    </row>
    <row r="23" spans="1:40" s="63" customFormat="1" ht="15" x14ac:dyDescent="0.2">
      <c r="A23" s="13"/>
      <c r="B23" s="13" t="s">
        <v>42</v>
      </c>
      <c r="C23" s="108" t="s">
        <v>0</v>
      </c>
      <c r="D23" s="108">
        <v>412033</v>
      </c>
      <c r="E23" s="109">
        <v>14129</v>
      </c>
      <c r="F23" s="109">
        <v>19980</v>
      </c>
      <c r="G23" s="109">
        <v>446142</v>
      </c>
      <c r="H23" s="110">
        <v>4.4783947711715101E-2</v>
      </c>
      <c r="I23" s="17"/>
      <c r="J23" s="108">
        <v>105482.28728323997</v>
      </c>
      <c r="K23" s="109">
        <v>3925.4177807999981</v>
      </c>
      <c r="L23" s="109">
        <v>7162.9046507300027</v>
      </c>
      <c r="M23" s="109">
        <v>116570.60971476998</v>
      </c>
      <c r="N23" s="110">
        <v>6.1446917608619429E-2</v>
      </c>
      <c r="O23" s="13"/>
      <c r="P23" s="13"/>
      <c r="Q23" s="13" t="s">
        <v>42</v>
      </c>
      <c r="R23" s="13" t="s">
        <v>1</v>
      </c>
      <c r="S23" s="111">
        <v>4724294</v>
      </c>
      <c r="T23" s="111">
        <v>162157</v>
      </c>
      <c r="U23" s="111">
        <v>297785</v>
      </c>
      <c r="V23" s="111">
        <v>5184236</v>
      </c>
      <c r="W23" s="112">
        <v>5.7440479175716534E-2</v>
      </c>
      <c r="X23" s="113"/>
      <c r="Y23" s="111">
        <v>1287208.3278814699</v>
      </c>
      <c r="Z23" s="111">
        <v>46740.482176019999</v>
      </c>
      <c r="AA23" s="111">
        <v>111577.29408832001</v>
      </c>
      <c r="AB23" s="111">
        <v>1445526.10414581</v>
      </c>
      <c r="AC23" s="112">
        <v>7.7188017406474491E-2</v>
      </c>
      <c r="AD23" s="13"/>
      <c r="AE23" s="13" t="s">
        <v>42</v>
      </c>
      <c r="AF23" s="13" t="s">
        <v>0</v>
      </c>
      <c r="AG23" s="13"/>
      <c r="AH23" s="13" t="s">
        <v>42</v>
      </c>
      <c r="AI23" s="89">
        <v>3.3674163585528813E-2</v>
      </c>
      <c r="AJ23" s="89">
        <v>6.1446917608619429E-2</v>
      </c>
      <c r="AK23" s="13"/>
      <c r="AL23" s="13" t="s">
        <v>1</v>
      </c>
      <c r="AM23" s="89">
        <v>3.233458188127282E-2</v>
      </c>
      <c r="AN23" s="89">
        <v>7.7188017406474463E-2</v>
      </c>
    </row>
    <row r="24" spans="1:40" s="63" customFormat="1" ht="15" x14ac:dyDescent="0.2">
      <c r="A24" s="13"/>
      <c r="B24" s="13" t="s">
        <v>43</v>
      </c>
      <c r="C24" s="108" t="s">
        <v>0</v>
      </c>
      <c r="D24" s="108">
        <v>411307</v>
      </c>
      <c r="E24" s="109">
        <v>15292</v>
      </c>
      <c r="F24" s="109">
        <v>20238</v>
      </c>
      <c r="G24" s="109">
        <v>446837</v>
      </c>
      <c r="H24" s="110">
        <v>4.5291683544558752E-2</v>
      </c>
      <c r="I24" s="17"/>
      <c r="J24" s="108">
        <v>104550.21966731992</v>
      </c>
      <c r="K24" s="109">
        <v>4245.0411853899996</v>
      </c>
      <c r="L24" s="109">
        <v>7286.4540767299968</v>
      </c>
      <c r="M24" s="109">
        <v>116081.71492943991</v>
      </c>
      <c r="N24" s="110">
        <v>6.2770041613867067E-2</v>
      </c>
      <c r="O24" s="13"/>
      <c r="P24" s="13"/>
      <c r="Q24" s="13" t="s">
        <v>43</v>
      </c>
      <c r="R24" s="13" t="s">
        <v>1</v>
      </c>
      <c r="S24" s="111">
        <v>4723202</v>
      </c>
      <c r="T24" s="111">
        <v>173503</v>
      </c>
      <c r="U24" s="111">
        <v>300672</v>
      </c>
      <c r="V24" s="111">
        <v>5197377</v>
      </c>
      <c r="W24" s="112">
        <v>5.7850719699571534E-2</v>
      </c>
      <c r="X24" s="113"/>
      <c r="Y24" s="111">
        <v>1279750.0232049196</v>
      </c>
      <c r="Z24" s="111">
        <v>49845.320383099999</v>
      </c>
      <c r="AA24" s="111">
        <v>112879.70349054001</v>
      </c>
      <c r="AB24" s="111">
        <v>1442475.0470785594</v>
      </c>
      <c r="AC24" s="112">
        <v>7.8254181047467633E-2</v>
      </c>
      <c r="AD24" s="13"/>
      <c r="AE24" s="13" t="s">
        <v>43</v>
      </c>
      <c r="AF24" s="13" t="s">
        <v>0</v>
      </c>
      <c r="AG24" s="13"/>
      <c r="AH24" s="13" t="s">
        <v>43</v>
      </c>
      <c r="AI24" s="89">
        <v>3.6569421704101643E-2</v>
      </c>
      <c r="AJ24" s="89">
        <v>6.2770041613867067E-2</v>
      </c>
      <c r="AK24" s="13"/>
      <c r="AL24" s="13" t="s">
        <v>1</v>
      </c>
      <c r="AM24" s="89">
        <v>3.4555412576495921E-2</v>
      </c>
      <c r="AN24" s="89">
        <v>7.8254181047467647E-2</v>
      </c>
    </row>
    <row r="25" spans="1:40" s="63" customFormat="1" ht="15" x14ac:dyDescent="0.2">
      <c r="A25" s="13"/>
      <c r="B25" s="13" t="s">
        <v>44</v>
      </c>
      <c r="C25" s="108" t="s">
        <v>0</v>
      </c>
      <c r="D25" s="109">
        <v>412977</v>
      </c>
      <c r="E25" s="109">
        <v>14497</v>
      </c>
      <c r="F25" s="109">
        <v>20572</v>
      </c>
      <c r="G25" s="109">
        <v>448046</v>
      </c>
      <c r="H25" s="110">
        <v>4.5914928377889769E-2</v>
      </c>
      <c r="I25" s="17"/>
      <c r="J25" s="108">
        <v>105781.80117108996</v>
      </c>
      <c r="K25" s="109">
        <v>4060.8855642099993</v>
      </c>
      <c r="L25" s="109">
        <v>7441.7492908399963</v>
      </c>
      <c r="M25" s="109">
        <v>117284.43602613996</v>
      </c>
      <c r="N25" s="110">
        <v>6.3450441874328536E-2</v>
      </c>
      <c r="O25" s="13"/>
      <c r="P25" s="13"/>
      <c r="Q25" s="13" t="s">
        <v>44</v>
      </c>
      <c r="R25" s="13" t="s">
        <v>1</v>
      </c>
      <c r="S25" s="111">
        <v>4747472</v>
      </c>
      <c r="T25" s="111">
        <v>165496</v>
      </c>
      <c r="U25" s="111">
        <v>301593</v>
      </c>
      <c r="V25" s="111">
        <v>5214561</v>
      </c>
      <c r="W25" s="112">
        <v>5.7836699963812868E-2</v>
      </c>
      <c r="X25" s="113"/>
      <c r="Y25" s="111">
        <v>1295922.7770073398</v>
      </c>
      <c r="Z25" s="111">
        <v>48316.622743290005</v>
      </c>
      <c r="AA25" s="111">
        <v>114015.88434871998</v>
      </c>
      <c r="AB25" s="111">
        <v>1458255.2840993498</v>
      </c>
      <c r="AC25" s="112">
        <v>7.8186505196954373E-2</v>
      </c>
      <c r="AD25" s="13"/>
      <c r="AE25" s="13" t="s">
        <v>44</v>
      </c>
      <c r="AF25" s="13" t="s">
        <v>0</v>
      </c>
      <c r="AG25" s="13"/>
      <c r="AH25" s="13" t="s">
        <v>44</v>
      </c>
      <c r="AI25" s="89">
        <v>3.4624249404285178E-2</v>
      </c>
      <c r="AJ25" s="89">
        <v>6.3450441874328536E-2</v>
      </c>
      <c r="AK25" s="13"/>
      <c r="AL25" s="13" t="s">
        <v>1</v>
      </c>
      <c r="AM25" s="89">
        <v>3.3133171722488496E-2</v>
      </c>
      <c r="AN25" s="89">
        <v>7.8186505196954373E-2</v>
      </c>
    </row>
    <row r="26" spans="1:40" s="63" customFormat="1" ht="15" x14ac:dyDescent="0.2">
      <c r="A26" s="13"/>
      <c r="B26" s="13" t="s">
        <v>45</v>
      </c>
      <c r="C26" s="108" t="s">
        <v>0</v>
      </c>
      <c r="D26" s="109">
        <v>412184</v>
      </c>
      <c r="E26" s="109">
        <v>16203</v>
      </c>
      <c r="F26" s="108">
        <v>20852</v>
      </c>
      <c r="G26" s="109">
        <v>449239</v>
      </c>
      <c r="H26" s="110">
        <v>4.6416272852535065E-2</v>
      </c>
      <c r="I26" s="17"/>
      <c r="J26" s="114">
        <v>104691.27887136007</v>
      </c>
      <c r="K26" s="114">
        <v>4461.4917545199987</v>
      </c>
      <c r="L26" s="114">
        <v>7500.6194400399991</v>
      </c>
      <c r="M26" s="114">
        <v>116653.39006592007</v>
      </c>
      <c r="N26" s="110">
        <v>6.4298340886633873E-2</v>
      </c>
      <c r="O26" s="13"/>
      <c r="P26" s="13"/>
      <c r="Q26" s="13" t="s">
        <v>45</v>
      </c>
      <c r="R26" s="13" t="s">
        <v>1</v>
      </c>
      <c r="S26" s="111">
        <v>4739766</v>
      </c>
      <c r="T26" s="111">
        <v>183389</v>
      </c>
      <c r="U26" s="111">
        <v>302421</v>
      </c>
      <c r="V26" s="111">
        <v>5225576</v>
      </c>
      <c r="W26" s="112">
        <v>5.7873237323502712E-2</v>
      </c>
      <c r="X26" s="113"/>
      <c r="Y26" s="111">
        <v>1282963.23734515</v>
      </c>
      <c r="Z26" s="111">
        <v>52822.763544469984</v>
      </c>
      <c r="AA26" s="111">
        <v>113697.54128744999</v>
      </c>
      <c r="AB26" s="111">
        <v>1449483.5421770704</v>
      </c>
      <c r="AC26" s="112">
        <v>7.8440036039788705E-2</v>
      </c>
      <c r="AD26" s="13"/>
      <c r="AE26" s="13" t="s">
        <v>45</v>
      </c>
      <c r="AF26" s="13" t="s">
        <v>0</v>
      </c>
      <c r="AG26" s="13"/>
      <c r="AH26" s="13" t="s">
        <v>45</v>
      </c>
      <c r="AI26" s="89">
        <v>3.8245710236100627E-2</v>
      </c>
      <c r="AJ26" s="89">
        <v>6.4298340886633873E-2</v>
      </c>
      <c r="AK26" s="13"/>
      <c r="AL26" s="13" t="s">
        <v>1</v>
      </c>
      <c r="AM26" s="89">
        <v>3.6442472099498392E-2</v>
      </c>
      <c r="AN26" s="89">
        <v>7.8440036039788705E-2</v>
      </c>
    </row>
    <row r="27" spans="1:40" s="63" customFormat="1" ht="15" x14ac:dyDescent="0.2">
      <c r="A27" s="13"/>
      <c r="B27" s="13" t="s">
        <v>46</v>
      </c>
      <c r="C27" s="108" t="s">
        <v>0</v>
      </c>
      <c r="D27" s="109">
        <v>410786</v>
      </c>
      <c r="E27" s="109">
        <v>15941</v>
      </c>
      <c r="F27" s="108">
        <v>21491</v>
      </c>
      <c r="G27" s="109">
        <v>448218</v>
      </c>
      <c r="H27" s="110">
        <v>4.7947650473653444E-2</v>
      </c>
      <c r="I27" s="115"/>
      <c r="J27" s="114">
        <v>105835.15050457999</v>
      </c>
      <c r="K27" s="114">
        <v>4434.6485291900008</v>
      </c>
      <c r="L27" s="114">
        <v>7683.6284536400017</v>
      </c>
      <c r="M27" s="114">
        <v>117953.42748740999</v>
      </c>
      <c r="N27" s="110">
        <v>6.5141205451279743E-2</v>
      </c>
      <c r="O27" s="13"/>
      <c r="P27" s="13"/>
      <c r="Q27" s="13" t="s">
        <v>46</v>
      </c>
      <c r="R27" s="13" t="s">
        <v>1</v>
      </c>
      <c r="S27" s="111">
        <v>4723302</v>
      </c>
      <c r="T27" s="111">
        <v>179056</v>
      </c>
      <c r="U27" s="111">
        <v>308139</v>
      </c>
      <c r="V27" s="111">
        <v>5210497</v>
      </c>
      <c r="W27" s="112">
        <v>5.9138120605385626E-2</v>
      </c>
      <c r="X27" s="113"/>
      <c r="Y27" s="111">
        <v>1297812.5106893198</v>
      </c>
      <c r="Z27" s="111">
        <v>52336.396562490001</v>
      </c>
      <c r="AA27" s="111">
        <v>115526.51320704997</v>
      </c>
      <c r="AB27" s="111">
        <v>1465675.42045886</v>
      </c>
      <c r="AC27" s="112">
        <v>7.8821348570396299E-2</v>
      </c>
      <c r="AD27" s="13"/>
      <c r="AE27" s="13" t="s">
        <v>46</v>
      </c>
      <c r="AF27" s="13" t="s">
        <v>0</v>
      </c>
      <c r="AG27" s="13"/>
      <c r="AH27" s="13" t="s">
        <v>46</v>
      </c>
      <c r="AI27" s="89">
        <v>3.7596605911798045E-2</v>
      </c>
      <c r="AJ27" s="89">
        <v>6.5141205451279743E-2</v>
      </c>
      <c r="AK27" s="13"/>
      <c r="AL27" s="13" t="s">
        <v>1</v>
      </c>
      <c r="AM27" s="89">
        <v>3.5708040014824707E-2</v>
      </c>
      <c r="AN27" s="89">
        <v>7.8821348570396299E-2</v>
      </c>
    </row>
    <row r="28" spans="1:40" s="63" customFormat="1" ht="15" x14ac:dyDescent="0.2">
      <c r="A28" s="13"/>
      <c r="B28" s="13" t="s">
        <v>47</v>
      </c>
      <c r="C28" s="108" t="s">
        <v>0</v>
      </c>
      <c r="D28" s="109">
        <v>409840</v>
      </c>
      <c r="E28" s="109">
        <v>16909</v>
      </c>
      <c r="F28" s="108">
        <v>22359</v>
      </c>
      <c r="G28" s="109">
        <v>449108</v>
      </c>
      <c r="H28" s="110">
        <v>4.9785352298333585E-2</v>
      </c>
      <c r="I28" s="115"/>
      <c r="J28" s="114">
        <v>104849.74129202004</v>
      </c>
      <c r="K28" s="114">
        <v>4669.7737285099965</v>
      </c>
      <c r="L28" s="114">
        <v>7925.2200929600021</v>
      </c>
      <c r="M28" s="114">
        <v>117444.73511349005</v>
      </c>
      <c r="N28" s="110">
        <v>6.7480420346656203E-2</v>
      </c>
      <c r="O28" s="13"/>
      <c r="P28" s="13"/>
      <c r="Q28" s="13" t="s">
        <v>47</v>
      </c>
      <c r="R28" s="13" t="s">
        <v>1</v>
      </c>
      <c r="S28" s="111">
        <v>4712199</v>
      </c>
      <c r="T28" s="111">
        <v>195406</v>
      </c>
      <c r="U28" s="111">
        <v>317066</v>
      </c>
      <c r="V28" s="111">
        <v>5224671</v>
      </c>
      <c r="W28" s="112">
        <v>6.068630924320402E-2</v>
      </c>
      <c r="X28" s="113"/>
      <c r="Y28" s="111">
        <v>1287387.5199575298</v>
      </c>
      <c r="Z28" s="111">
        <v>56473.610046049995</v>
      </c>
      <c r="AA28" s="111">
        <v>118061.63864399001</v>
      </c>
      <c r="AB28" s="111">
        <v>1461922.7686475702</v>
      </c>
      <c r="AC28" s="112">
        <v>8.0757780900566484E-2</v>
      </c>
      <c r="AD28" s="13"/>
      <c r="AE28" s="13" t="s">
        <v>47</v>
      </c>
      <c r="AF28" s="13" t="s">
        <v>0</v>
      </c>
      <c r="AG28" s="13"/>
      <c r="AH28" s="13" t="s">
        <v>47</v>
      </c>
      <c r="AI28" s="89">
        <v>3.9761456518229335E-2</v>
      </c>
      <c r="AJ28" s="89">
        <v>6.7480420346656203E-2</v>
      </c>
      <c r="AK28" s="13"/>
      <c r="AL28" s="13" t="s">
        <v>1</v>
      </c>
      <c r="AM28" s="89">
        <v>3.8629680895040666E-2</v>
      </c>
      <c r="AN28" s="89">
        <v>8.0757780900566484E-2</v>
      </c>
    </row>
    <row r="29" spans="1:40" s="63" customFormat="1" ht="15" x14ac:dyDescent="0.2">
      <c r="A29" s="13"/>
      <c r="B29" s="13" t="s">
        <v>48</v>
      </c>
      <c r="C29" s="108" t="s">
        <v>0</v>
      </c>
      <c r="D29" s="109">
        <v>411276</v>
      </c>
      <c r="E29" s="109">
        <v>15143</v>
      </c>
      <c r="F29" s="108">
        <v>23644</v>
      </c>
      <c r="G29" s="109">
        <v>450063</v>
      </c>
      <c r="H29" s="110">
        <v>5.253486734079451E-2</v>
      </c>
      <c r="I29" s="115"/>
      <c r="J29" s="114">
        <v>105217.58712254011</v>
      </c>
      <c r="K29" s="114">
        <v>4261.5015293699998</v>
      </c>
      <c r="L29" s="114">
        <v>8448.1035521100002</v>
      </c>
      <c r="M29" s="114">
        <v>117927.1922040201</v>
      </c>
      <c r="N29" s="110">
        <v>7.1638299820573584E-2</v>
      </c>
      <c r="O29" s="13"/>
      <c r="P29" s="13"/>
      <c r="Q29" s="13" t="s">
        <v>48</v>
      </c>
      <c r="R29" s="13" t="s">
        <v>1</v>
      </c>
      <c r="S29" s="111">
        <v>4722269</v>
      </c>
      <c r="T29" s="111">
        <v>180807</v>
      </c>
      <c r="U29" s="111">
        <v>332651</v>
      </c>
      <c r="V29" s="111">
        <v>5235727</v>
      </c>
      <c r="W29" s="112">
        <v>6.3534825249674021E-2</v>
      </c>
      <c r="X29" s="113"/>
      <c r="Y29" s="111">
        <v>1286483.4376375803</v>
      </c>
      <c r="Z29" s="111">
        <v>52925.169944760004</v>
      </c>
      <c r="AA29" s="111">
        <v>125349.21592608</v>
      </c>
      <c r="AB29" s="111">
        <v>1464757.82350842</v>
      </c>
      <c r="AC29" s="112">
        <v>8.5576751265161913E-2</v>
      </c>
      <c r="AD29" s="13"/>
      <c r="AE29" s="13" t="s">
        <v>48</v>
      </c>
      <c r="AF29" s="13" t="s">
        <v>0</v>
      </c>
      <c r="AG29" s="13"/>
      <c r="AH29" s="13" t="s">
        <v>48</v>
      </c>
      <c r="AI29" s="89">
        <v>3.6136716644600365E-2</v>
      </c>
      <c r="AJ29" s="89">
        <v>7.1638299820573584E-2</v>
      </c>
      <c r="AK29" s="13"/>
      <c r="AL29" s="13" t="s">
        <v>1</v>
      </c>
      <c r="AM29" s="89">
        <v>3.6132368843057261E-2</v>
      </c>
      <c r="AN29" s="89">
        <v>8.5576751265161913E-2</v>
      </c>
    </row>
    <row r="30" spans="1:40" s="63" customFormat="1" ht="15" x14ac:dyDescent="0.2">
      <c r="A30" s="13"/>
      <c r="B30" s="13" t="s">
        <v>49</v>
      </c>
      <c r="C30" s="108" t="s">
        <v>0</v>
      </c>
      <c r="D30" s="109">
        <v>401805</v>
      </c>
      <c r="E30" s="109">
        <v>20650</v>
      </c>
      <c r="F30" s="108">
        <v>25210</v>
      </c>
      <c r="G30" s="109">
        <v>447665</v>
      </c>
      <c r="H30" s="110">
        <v>5.6314431550378075E-2</v>
      </c>
      <c r="I30" s="115"/>
      <c r="J30" s="114">
        <v>101521.00072647992</v>
      </c>
      <c r="K30" s="114">
        <v>5779.6005225700019</v>
      </c>
      <c r="L30" s="114">
        <v>8974.6734240999976</v>
      </c>
      <c r="M30" s="114">
        <v>116275.27467314992</v>
      </c>
      <c r="N30" s="110">
        <v>7.7184710587249322E-2</v>
      </c>
      <c r="O30" s="13"/>
      <c r="P30" s="13"/>
      <c r="Q30" s="13" t="s">
        <v>49</v>
      </c>
      <c r="R30" s="13" t="s">
        <v>1</v>
      </c>
      <c r="S30" s="111">
        <v>4617153</v>
      </c>
      <c r="T30" s="111">
        <v>236118</v>
      </c>
      <c r="U30" s="111">
        <v>354046</v>
      </c>
      <c r="V30" s="111">
        <v>5207317</v>
      </c>
      <c r="W30" s="112">
        <v>6.7990099316020125E-2</v>
      </c>
      <c r="X30" s="113"/>
      <c r="Y30" s="111">
        <v>1238302.1664426399</v>
      </c>
      <c r="Z30" s="111">
        <v>69046.87537186002</v>
      </c>
      <c r="AA30" s="111">
        <v>132868.86178867999</v>
      </c>
      <c r="AB30" s="111">
        <v>1440217.9036031801</v>
      </c>
      <c r="AC30" s="112">
        <v>9.2256082538805212E-2</v>
      </c>
      <c r="AD30" s="13"/>
      <c r="AE30" s="13" t="s">
        <v>49</v>
      </c>
      <c r="AF30" s="13" t="s">
        <v>0</v>
      </c>
      <c r="AG30" s="13"/>
      <c r="AH30" s="13" t="s">
        <v>49</v>
      </c>
      <c r="AI30" s="89">
        <v>4.970618679522773E-2</v>
      </c>
      <c r="AJ30" s="89">
        <v>7.7184710587249322E-2</v>
      </c>
      <c r="AK30" s="13"/>
      <c r="AL30" s="13" t="s">
        <v>1</v>
      </c>
      <c r="AM30" s="89">
        <v>4.7941964336866309E-2</v>
      </c>
      <c r="AN30" s="89">
        <v>9.2256082538805212E-2</v>
      </c>
    </row>
    <row r="31" spans="1:40" s="63" customFormat="1" ht="15" x14ac:dyDescent="0.2">
      <c r="A31" s="13"/>
      <c r="B31" s="13" t="s">
        <v>50</v>
      </c>
      <c r="C31" s="108" t="s">
        <v>0</v>
      </c>
      <c r="D31" s="109">
        <v>399913</v>
      </c>
      <c r="E31" s="109">
        <v>16292</v>
      </c>
      <c r="F31" s="108">
        <v>32944</v>
      </c>
      <c r="G31" s="109">
        <v>449149</v>
      </c>
      <c r="H31" s="110">
        <v>7.3347597345201701E-2</v>
      </c>
      <c r="I31" s="115"/>
      <c r="J31" s="114">
        <v>101201.13715788</v>
      </c>
      <c r="K31" s="114">
        <v>4556.9134477699999</v>
      </c>
      <c r="L31" s="114">
        <v>11468.988219319996</v>
      </c>
      <c r="M31" s="114">
        <v>117227.03882496999</v>
      </c>
      <c r="N31" s="110">
        <v>9.7835689908061033E-2</v>
      </c>
      <c r="O31" s="13"/>
      <c r="P31" s="13"/>
      <c r="Q31" s="13" t="s">
        <v>50</v>
      </c>
      <c r="R31" s="13" t="s">
        <v>1</v>
      </c>
      <c r="S31" s="111">
        <v>4581746</v>
      </c>
      <c r="T31" s="111">
        <v>184666</v>
      </c>
      <c r="U31" s="111">
        <v>463726</v>
      </c>
      <c r="V31" s="111">
        <v>5230138</v>
      </c>
      <c r="W31" s="112">
        <v>8.8664199682685241E-2</v>
      </c>
      <c r="X31" s="113"/>
      <c r="Y31" s="111">
        <v>1225237.7114970102</v>
      </c>
      <c r="Z31" s="111">
        <v>54169.199341549996</v>
      </c>
      <c r="AA31" s="111">
        <v>169352.71501292003</v>
      </c>
      <c r="AB31" s="111">
        <v>1448759.6258514801</v>
      </c>
      <c r="AC31" s="112">
        <v>0.11689497138863619</v>
      </c>
      <c r="AD31" s="13"/>
      <c r="AE31" s="13" t="s">
        <v>50</v>
      </c>
      <c r="AF31" s="13" t="s">
        <v>0</v>
      </c>
      <c r="AG31" s="13"/>
      <c r="AH31" s="13" t="s">
        <v>50</v>
      </c>
      <c r="AI31" s="89">
        <v>3.8872545902774717E-2</v>
      </c>
      <c r="AJ31" s="89">
        <v>9.7835689908061033E-2</v>
      </c>
      <c r="AK31" s="13"/>
      <c r="AL31" s="13" t="s">
        <v>1</v>
      </c>
      <c r="AM31" s="89">
        <v>3.7390053101261096E-2</v>
      </c>
      <c r="AN31" s="89">
        <v>0.11689497138863619</v>
      </c>
    </row>
    <row r="32" spans="1:40" s="63" customFormat="1" ht="15" x14ac:dyDescent="0.2">
      <c r="A32" s="13">
        <v>2020</v>
      </c>
      <c r="B32" s="13" t="s">
        <v>39</v>
      </c>
      <c r="C32" s="108" t="s">
        <v>0</v>
      </c>
      <c r="D32" s="109">
        <v>393711</v>
      </c>
      <c r="E32" s="109">
        <v>19704</v>
      </c>
      <c r="F32" s="108">
        <v>35663</v>
      </c>
      <c r="G32" s="109">
        <v>449078</v>
      </c>
      <c r="H32" s="110">
        <v>7.9413821207006352E-2</v>
      </c>
      <c r="I32" s="115"/>
      <c r="J32" s="114">
        <v>100020.24268983996</v>
      </c>
      <c r="K32" s="114">
        <v>5538.2212699300007</v>
      </c>
      <c r="L32" s="114">
        <v>12653.16079124</v>
      </c>
      <c r="M32" s="114">
        <v>118211.62475100995</v>
      </c>
      <c r="N32" s="110">
        <v>0.10703821064883803</v>
      </c>
      <c r="O32" s="13"/>
      <c r="P32" s="13">
        <v>2020</v>
      </c>
      <c r="Q32" s="13" t="s">
        <v>39</v>
      </c>
      <c r="R32" s="13" t="s">
        <v>1</v>
      </c>
      <c r="S32" s="111">
        <v>4506387</v>
      </c>
      <c r="T32" s="111">
        <v>221611</v>
      </c>
      <c r="U32" s="111">
        <v>500992</v>
      </c>
      <c r="V32" s="111">
        <v>5228990</v>
      </c>
      <c r="W32" s="112">
        <v>9.5810472003197561E-2</v>
      </c>
      <c r="X32" s="113"/>
      <c r="Y32" s="111">
        <v>1209772.2397908701</v>
      </c>
      <c r="Z32" s="111">
        <v>65672.029910030004</v>
      </c>
      <c r="AA32" s="111">
        <v>186565.44095883006</v>
      </c>
      <c r="AB32" s="111">
        <v>1462009.7106597295</v>
      </c>
      <c r="AC32" s="112">
        <v>0.12760889315478124</v>
      </c>
      <c r="AD32" s="13"/>
      <c r="AE32" s="13" t="s">
        <v>39</v>
      </c>
      <c r="AF32" s="13" t="s">
        <v>0</v>
      </c>
      <c r="AG32" s="13">
        <v>2020</v>
      </c>
      <c r="AH32" s="13" t="s">
        <v>39</v>
      </c>
      <c r="AI32" s="89">
        <v>4.685005625796277E-2</v>
      </c>
      <c r="AJ32" s="89">
        <v>0.10703821064883803</v>
      </c>
      <c r="AK32" s="13"/>
      <c r="AL32" s="13" t="s">
        <v>1</v>
      </c>
      <c r="AM32" s="89">
        <v>4.4919010750206032E-2</v>
      </c>
      <c r="AN32" s="89">
        <v>0.12760889315478124</v>
      </c>
    </row>
    <row r="33" spans="1:40" s="63" customFormat="1" ht="15" x14ac:dyDescent="0.2">
      <c r="A33" s="13"/>
      <c r="B33" s="13" t="s">
        <v>40</v>
      </c>
      <c r="C33" s="108" t="s">
        <v>0</v>
      </c>
      <c r="D33" s="109">
        <v>393964</v>
      </c>
      <c r="E33" s="109">
        <v>17550</v>
      </c>
      <c r="F33" s="108">
        <v>37711</v>
      </c>
      <c r="G33" s="109">
        <v>449225</v>
      </c>
      <c r="H33" s="110">
        <v>8.3946797261951145E-2</v>
      </c>
      <c r="I33" s="115"/>
      <c r="J33" s="114">
        <v>100824.99007679999</v>
      </c>
      <c r="K33" s="114">
        <v>4983.1141107400035</v>
      </c>
      <c r="L33" s="114">
        <v>13361.795919449996</v>
      </c>
      <c r="M33" s="114">
        <v>119169.90010699</v>
      </c>
      <c r="N33" s="110">
        <v>0.11212391642062181</v>
      </c>
      <c r="O33" s="13"/>
      <c r="P33" s="13"/>
      <c r="Q33" s="13" t="s">
        <v>40</v>
      </c>
      <c r="R33" s="13" t="s">
        <v>1</v>
      </c>
      <c r="S33" s="111">
        <v>4504336</v>
      </c>
      <c r="T33" s="111">
        <v>199882</v>
      </c>
      <c r="U33" s="111">
        <v>532096</v>
      </c>
      <c r="V33" s="111">
        <v>5236314</v>
      </c>
      <c r="W33" s="112">
        <v>0.1016165187954733</v>
      </c>
      <c r="X33" s="113"/>
      <c r="Y33" s="111">
        <v>1218268.10058787</v>
      </c>
      <c r="Z33" s="111">
        <v>59808.148708120003</v>
      </c>
      <c r="AA33" s="111">
        <v>197595.28429974004</v>
      </c>
      <c r="AB33" s="111">
        <v>1475671.5335957301</v>
      </c>
      <c r="AC33" s="112">
        <v>0.1339019421336026</v>
      </c>
      <c r="AD33" s="13"/>
      <c r="AE33" s="13" t="s">
        <v>40</v>
      </c>
      <c r="AF33" s="13" t="s">
        <v>0</v>
      </c>
      <c r="AG33" s="13"/>
      <c r="AH33" s="13" t="s">
        <v>40</v>
      </c>
      <c r="AI33" s="89">
        <v>4.1815207584014039E-2</v>
      </c>
      <c r="AJ33" s="89">
        <v>0.11212391642062181</v>
      </c>
      <c r="AK33" s="13"/>
      <c r="AL33" s="13" t="s">
        <v>1</v>
      </c>
      <c r="AM33" s="89">
        <v>4.0529445304394437E-2</v>
      </c>
      <c r="AN33" s="89">
        <v>0.1339019421336026</v>
      </c>
    </row>
    <row r="34" spans="1:40" s="63" customFormat="1" ht="15" x14ac:dyDescent="0.2">
      <c r="A34" s="13"/>
      <c r="B34" s="13" t="s">
        <v>41</v>
      </c>
      <c r="C34" s="108" t="s">
        <v>0</v>
      </c>
      <c r="D34" s="109">
        <v>395181</v>
      </c>
      <c r="E34" s="109">
        <v>16370</v>
      </c>
      <c r="F34" s="108">
        <v>38667</v>
      </c>
      <c r="G34" s="109">
        <v>450218</v>
      </c>
      <c r="H34" s="110">
        <v>8.5885060126427645E-2</v>
      </c>
      <c r="I34" s="115"/>
      <c r="J34" s="114">
        <v>100300.53790554001</v>
      </c>
      <c r="K34" s="114">
        <v>4672.4528213300027</v>
      </c>
      <c r="L34" s="114">
        <v>13688.895379629997</v>
      </c>
      <c r="M34" s="114">
        <v>118661.88610650002</v>
      </c>
      <c r="N34" s="110">
        <v>0.11536050731019142</v>
      </c>
      <c r="O34" s="13"/>
      <c r="P34" s="13"/>
      <c r="Q34" s="13" t="s">
        <v>41</v>
      </c>
      <c r="R34" s="13" t="s">
        <v>1</v>
      </c>
      <c r="S34" s="111">
        <v>4515468</v>
      </c>
      <c r="T34" s="111">
        <v>185014</v>
      </c>
      <c r="U34" s="111">
        <v>546951</v>
      </c>
      <c r="V34" s="111">
        <v>5247433</v>
      </c>
      <c r="W34" s="112">
        <v>0.10423210739422495</v>
      </c>
      <c r="X34" s="113"/>
      <c r="Y34" s="111">
        <v>1212303.4934991703</v>
      </c>
      <c r="Z34" s="111">
        <v>55675.983908280017</v>
      </c>
      <c r="AA34" s="111">
        <v>202791.17856412003</v>
      </c>
      <c r="AB34" s="111">
        <v>1470770.6559715699</v>
      </c>
      <c r="AC34" s="112">
        <v>0.13788089784138308</v>
      </c>
      <c r="AD34" s="13"/>
      <c r="AE34" s="13" t="s">
        <v>41</v>
      </c>
      <c r="AF34" s="13" t="s">
        <v>0</v>
      </c>
      <c r="AG34" s="13"/>
      <c r="AH34" s="13" t="s">
        <v>41</v>
      </c>
      <c r="AI34" s="89">
        <v>3.937618872108975E-2</v>
      </c>
      <c r="AJ34" s="89">
        <v>0.11536050731019142</v>
      </c>
      <c r="AK34" s="13"/>
      <c r="AL34" s="13" t="s">
        <v>1</v>
      </c>
      <c r="AM34" s="89">
        <v>3.7854973297316206E-2</v>
      </c>
      <c r="AN34" s="89">
        <v>0.13788089784138308</v>
      </c>
    </row>
    <row r="35" spans="1:40" s="63" customFormat="1" ht="15" x14ac:dyDescent="0.2">
      <c r="A35" s="13"/>
      <c r="B35" s="13" t="s">
        <v>42</v>
      </c>
      <c r="C35" s="108" t="s">
        <v>0</v>
      </c>
      <c r="D35" s="109">
        <v>392604</v>
      </c>
      <c r="E35" s="109">
        <v>17904</v>
      </c>
      <c r="F35" s="108">
        <v>40560</v>
      </c>
      <c r="G35" s="109">
        <v>451068</v>
      </c>
      <c r="H35" s="110">
        <v>8.9919923381840433E-2</v>
      </c>
      <c r="I35" s="115"/>
      <c r="J35" s="114">
        <v>100209.49035113998</v>
      </c>
      <c r="K35" s="114">
        <v>5188.4464710800012</v>
      </c>
      <c r="L35" s="114">
        <v>14291.841751940008</v>
      </c>
      <c r="M35" s="114">
        <v>119689.77857415998</v>
      </c>
      <c r="N35" s="110">
        <v>0.11940737063929616</v>
      </c>
      <c r="O35" s="13"/>
      <c r="P35" s="13"/>
      <c r="Q35" s="13" t="s">
        <v>42</v>
      </c>
      <c r="R35" s="13" t="s">
        <v>1</v>
      </c>
      <c r="S35" s="111">
        <v>4465369</v>
      </c>
      <c r="T35" s="111">
        <v>216198</v>
      </c>
      <c r="U35" s="111">
        <v>574224</v>
      </c>
      <c r="V35" s="111">
        <v>5255791</v>
      </c>
      <c r="W35" s="112">
        <v>0.10925548599630389</v>
      </c>
      <c r="X35" s="113"/>
      <c r="Y35" s="111">
        <v>1204424.18252391</v>
      </c>
      <c r="Z35" s="111">
        <v>66216.503052609987</v>
      </c>
      <c r="AA35" s="111">
        <v>211773.61528609003</v>
      </c>
      <c r="AB35" s="111">
        <v>1482414.3008626101</v>
      </c>
      <c r="AC35" s="112">
        <v>0.14285723981673676</v>
      </c>
      <c r="AD35" s="13"/>
      <c r="AE35" s="13" t="s">
        <v>42</v>
      </c>
      <c r="AF35" s="13" t="s">
        <v>0</v>
      </c>
      <c r="AG35" s="13"/>
      <c r="AH35" s="13" t="s">
        <v>42</v>
      </c>
      <c r="AI35" s="89">
        <v>4.3349119138567302E-2</v>
      </c>
      <c r="AJ35" s="89">
        <v>0.11940737063929616</v>
      </c>
      <c r="AK35" s="13"/>
      <c r="AL35" s="13" t="s">
        <v>1</v>
      </c>
      <c r="AM35" s="89">
        <v>4.4668014207687359E-2</v>
      </c>
      <c r="AN35" s="89">
        <v>0.14285723981673676</v>
      </c>
    </row>
    <row r="36" spans="1:40" s="63" customFormat="1" ht="15" x14ac:dyDescent="0.2">
      <c r="A36" s="13"/>
      <c r="B36" s="13" t="s">
        <v>43</v>
      </c>
      <c r="C36" s="108" t="s">
        <v>0</v>
      </c>
      <c r="D36" s="109">
        <v>385015</v>
      </c>
      <c r="E36" s="109">
        <v>26804</v>
      </c>
      <c r="F36" s="108">
        <v>41443</v>
      </c>
      <c r="G36" s="109">
        <v>453262</v>
      </c>
      <c r="H36" s="110">
        <v>9.1432769568152633E-2</v>
      </c>
      <c r="I36" s="115"/>
      <c r="J36" s="114">
        <v>97367.332487460051</v>
      </c>
      <c r="K36" s="114">
        <v>7597.0839243799946</v>
      </c>
      <c r="L36" s="114">
        <v>14624.859271490002</v>
      </c>
      <c r="M36" s="114">
        <v>119589.27568333005</v>
      </c>
      <c r="N36" s="110">
        <v>0.12229239777500057</v>
      </c>
      <c r="O36" s="13"/>
      <c r="P36" s="13"/>
      <c r="Q36" s="13" t="s">
        <v>43</v>
      </c>
      <c r="R36" s="13" t="s">
        <v>1</v>
      </c>
      <c r="S36" s="111">
        <v>4369397</v>
      </c>
      <c r="T36" s="111">
        <v>321884</v>
      </c>
      <c r="U36" s="111">
        <v>585082</v>
      </c>
      <c r="V36" s="111">
        <v>5276363</v>
      </c>
      <c r="W36" s="112">
        <v>0.11088736692301117</v>
      </c>
      <c r="X36" s="113"/>
      <c r="Y36" s="111">
        <v>1167929.4762534702</v>
      </c>
      <c r="Z36" s="111">
        <v>95617.788159949967</v>
      </c>
      <c r="AA36" s="111">
        <v>216545.01656087997</v>
      </c>
      <c r="AB36" s="111">
        <v>1480092.2809743003</v>
      </c>
      <c r="AC36" s="112">
        <v>0.14630507796333814</v>
      </c>
      <c r="AD36" s="13"/>
      <c r="AE36" s="13" t="s">
        <v>43</v>
      </c>
      <c r="AF36" s="13" t="s">
        <v>0</v>
      </c>
      <c r="AG36" s="13"/>
      <c r="AH36" s="13" t="s">
        <v>43</v>
      </c>
      <c r="AI36" s="89">
        <v>6.3526464902228505E-2</v>
      </c>
      <c r="AJ36" s="89">
        <v>0.12229239777500057</v>
      </c>
      <c r="AK36" s="13"/>
      <c r="AL36" s="13" t="s">
        <v>1</v>
      </c>
      <c r="AM36" s="89">
        <v>6.4602585520551217E-2</v>
      </c>
      <c r="AN36" s="89">
        <v>0.14630507796333814</v>
      </c>
    </row>
    <row r="37" spans="1:40" s="63" customFormat="1" ht="15" x14ac:dyDescent="0.2">
      <c r="A37" s="13"/>
      <c r="B37" s="13" t="s">
        <v>44</v>
      </c>
      <c r="C37" s="108" t="s">
        <v>0</v>
      </c>
      <c r="D37" s="109">
        <v>391983</v>
      </c>
      <c r="E37" s="109">
        <v>21201</v>
      </c>
      <c r="F37" s="108">
        <v>42970</v>
      </c>
      <c r="G37" s="109">
        <v>456154</v>
      </c>
      <c r="H37" s="110">
        <v>9.420064276538187E-2</v>
      </c>
      <c r="I37" s="115"/>
      <c r="J37" s="114">
        <v>99946.937574989977</v>
      </c>
      <c r="K37" s="114">
        <v>6134.1779075400009</v>
      </c>
      <c r="L37" s="114">
        <v>15145.053429279991</v>
      </c>
      <c r="M37" s="114">
        <v>121226.16891180996</v>
      </c>
      <c r="N37" s="110">
        <v>0.12493221195745094</v>
      </c>
      <c r="O37" s="13"/>
      <c r="P37" s="13"/>
      <c r="Q37" s="13" t="s">
        <v>44</v>
      </c>
      <c r="R37" s="13" t="s">
        <v>1</v>
      </c>
      <c r="S37" s="111">
        <v>4437373</v>
      </c>
      <c r="T37" s="111">
        <v>263955</v>
      </c>
      <c r="U37" s="111">
        <v>604277</v>
      </c>
      <c r="V37" s="111">
        <v>5305605</v>
      </c>
      <c r="W37" s="112">
        <v>0.113894079939988</v>
      </c>
      <c r="X37" s="113"/>
      <c r="Y37" s="111">
        <v>1194306.1253092403</v>
      </c>
      <c r="Z37" s="111">
        <v>80310.940344170012</v>
      </c>
      <c r="AA37" s="111">
        <v>223671.67899178999</v>
      </c>
      <c r="AB37" s="111">
        <v>1498288.7446452</v>
      </c>
      <c r="AC37" s="112">
        <v>0.14928476222702736</v>
      </c>
      <c r="AD37" s="13"/>
      <c r="AE37" s="13" t="s">
        <v>44</v>
      </c>
      <c r="AF37" s="13" t="s">
        <v>0</v>
      </c>
      <c r="AG37" s="13"/>
      <c r="AH37" s="13" t="s">
        <v>44</v>
      </c>
      <c r="AI37" s="89">
        <v>5.0601103397093367E-2</v>
      </c>
      <c r="AJ37" s="89">
        <v>0.12493221195745094</v>
      </c>
      <c r="AK37" s="13"/>
      <c r="AL37" s="13" t="s">
        <v>1</v>
      </c>
      <c r="AM37" s="89">
        <v>5.3601777782284497E-2</v>
      </c>
      <c r="AN37" s="89">
        <v>0.14928476222702736</v>
      </c>
    </row>
    <row r="38" spans="1:40" s="63" customFormat="1" ht="15" x14ac:dyDescent="0.2">
      <c r="A38" s="13"/>
      <c r="B38" s="13" t="s">
        <v>45</v>
      </c>
      <c r="C38" s="108" t="s">
        <v>0</v>
      </c>
      <c r="D38" s="109">
        <v>389219</v>
      </c>
      <c r="E38" s="109">
        <v>24546</v>
      </c>
      <c r="F38" s="108">
        <v>43193</v>
      </c>
      <c r="G38" s="109">
        <v>456958</v>
      </c>
      <c r="H38" s="110">
        <v>9.452291020181286E-2</v>
      </c>
      <c r="I38" s="115"/>
      <c r="J38" s="114">
        <v>98613.964017060047</v>
      </c>
      <c r="K38" s="114">
        <v>7014.5085677199977</v>
      </c>
      <c r="L38" s="114">
        <v>15207.771064139997</v>
      </c>
      <c r="M38" s="114">
        <v>120836.24364892003</v>
      </c>
      <c r="N38" s="110">
        <v>0.12585438445376496</v>
      </c>
      <c r="O38" s="13"/>
      <c r="P38" s="13"/>
      <c r="Q38" s="13" t="s">
        <v>45</v>
      </c>
      <c r="R38" s="13" t="s">
        <v>1</v>
      </c>
      <c r="S38" s="111">
        <v>4407512</v>
      </c>
      <c r="T38" s="111">
        <v>293932</v>
      </c>
      <c r="U38" s="111">
        <v>609028</v>
      </c>
      <c r="V38" s="111">
        <v>5310472</v>
      </c>
      <c r="W38" s="112">
        <v>0.11468434444245257</v>
      </c>
      <c r="X38" s="113"/>
      <c r="Y38" s="111">
        <v>1179675.2807552</v>
      </c>
      <c r="Z38" s="111">
        <v>87435.74051732001</v>
      </c>
      <c r="AA38" s="111">
        <v>225608.29711706005</v>
      </c>
      <c r="AB38" s="111">
        <v>1492719.3183895797</v>
      </c>
      <c r="AC38" s="112">
        <v>0.15113912866114548</v>
      </c>
      <c r="AD38" s="13"/>
      <c r="AE38" s="13" t="s">
        <v>45</v>
      </c>
      <c r="AF38" s="13" t="s">
        <v>0</v>
      </c>
      <c r="AG38" s="13"/>
      <c r="AH38" s="13" t="s">
        <v>45</v>
      </c>
      <c r="AI38" s="89">
        <v>5.8049707239328681E-2</v>
      </c>
      <c r="AJ38" s="89">
        <v>0.12585438445376496</v>
      </c>
      <c r="AK38" s="13"/>
      <c r="AL38" s="13" t="s">
        <v>1</v>
      </c>
      <c r="AM38" s="89">
        <v>5.8574803340557063E-2</v>
      </c>
      <c r="AN38" s="89">
        <v>0.15113912866114548</v>
      </c>
    </row>
    <row r="39" spans="1:40" s="63" customFormat="1" ht="15" x14ac:dyDescent="0.2">
      <c r="A39" s="13"/>
      <c r="B39" s="13" t="s">
        <v>46</v>
      </c>
      <c r="C39" s="108" t="s">
        <v>0</v>
      </c>
      <c r="D39" s="109">
        <v>398356</v>
      </c>
      <c r="E39" s="109">
        <v>16789</v>
      </c>
      <c r="F39" s="108">
        <v>44272</v>
      </c>
      <c r="G39" s="109">
        <v>459417</v>
      </c>
      <c r="H39" s="110">
        <v>9.6365611198540757E-2</v>
      </c>
      <c r="I39" s="115"/>
      <c r="J39" s="114">
        <v>101937.81027485993</v>
      </c>
      <c r="K39" s="114">
        <v>4821.019417569999</v>
      </c>
      <c r="L39" s="114">
        <v>15554.282429879993</v>
      </c>
      <c r="M39" s="114">
        <v>122313.11212230993</v>
      </c>
      <c r="N39" s="110">
        <v>0.12716774317970189</v>
      </c>
      <c r="O39" s="13"/>
      <c r="P39" s="13"/>
      <c r="Q39" s="13" t="s">
        <v>46</v>
      </c>
      <c r="R39" s="13" t="s">
        <v>1</v>
      </c>
      <c r="S39" s="111">
        <v>4515408</v>
      </c>
      <c r="T39" s="111">
        <v>200121</v>
      </c>
      <c r="U39" s="111">
        <v>624153</v>
      </c>
      <c r="V39" s="111">
        <v>5339682</v>
      </c>
      <c r="W39" s="112">
        <v>0.11688954510774237</v>
      </c>
      <c r="X39" s="113"/>
      <c r="Y39" s="111">
        <v>1219264.2462061297</v>
      </c>
      <c r="Z39" s="111">
        <v>60561.252389629997</v>
      </c>
      <c r="AA39" s="111">
        <v>230966.87400355999</v>
      </c>
      <c r="AB39" s="111">
        <v>1510792.3725993203</v>
      </c>
      <c r="AC39" s="112">
        <v>0.15287797197849309</v>
      </c>
      <c r="AD39" s="13"/>
      <c r="AE39" s="13" t="s">
        <v>46</v>
      </c>
      <c r="AF39" s="13" t="s">
        <v>0</v>
      </c>
      <c r="AG39" s="13"/>
      <c r="AH39" s="13" t="s">
        <v>46</v>
      </c>
      <c r="AI39" s="89">
        <v>3.9415393279741792E-2</v>
      </c>
      <c r="AJ39" s="89">
        <v>0.12716774317970189</v>
      </c>
      <c r="AK39" s="13"/>
      <c r="AL39" s="13" t="s">
        <v>1</v>
      </c>
      <c r="AM39" s="89">
        <v>4.0085754659612345E-2</v>
      </c>
      <c r="AN39" s="89">
        <v>0.15287797197849309</v>
      </c>
    </row>
    <row r="40" spans="1:40" s="63" customFormat="1" ht="15" x14ac:dyDescent="0.2">
      <c r="A40" s="13"/>
      <c r="B40" s="13" t="s">
        <v>47</v>
      </c>
      <c r="C40" s="108" t="s">
        <v>0</v>
      </c>
      <c r="D40" s="109">
        <v>392151</v>
      </c>
      <c r="E40" s="109">
        <v>23129</v>
      </c>
      <c r="F40" s="108">
        <v>44579</v>
      </c>
      <c r="G40" s="109">
        <v>459859</v>
      </c>
      <c r="H40" s="110">
        <v>9.6940583961605625E-2</v>
      </c>
      <c r="I40" s="115"/>
      <c r="J40" s="114">
        <v>99707.117419700051</v>
      </c>
      <c r="K40" s="114">
        <v>6493.7125167100039</v>
      </c>
      <c r="L40" s="114">
        <v>15642.048354439996</v>
      </c>
      <c r="M40" s="114">
        <v>121842.87829085004</v>
      </c>
      <c r="N40" s="110">
        <v>0.12837884802016086</v>
      </c>
      <c r="O40" s="13"/>
      <c r="P40" s="13"/>
      <c r="Q40" s="13" t="s">
        <v>47</v>
      </c>
      <c r="R40" s="13" t="s">
        <v>1</v>
      </c>
      <c r="S40" s="111">
        <v>4438414</v>
      </c>
      <c r="T40" s="111">
        <v>279845</v>
      </c>
      <c r="U40" s="111">
        <v>626976</v>
      </c>
      <c r="V40" s="111">
        <v>5345235</v>
      </c>
      <c r="W40" s="112">
        <v>0.11729624609582179</v>
      </c>
      <c r="X40" s="113"/>
      <c r="Y40" s="111">
        <v>1191781.0784443801</v>
      </c>
      <c r="Z40" s="111">
        <v>81949.402375830017</v>
      </c>
      <c r="AA40" s="111">
        <v>232194.42585339004</v>
      </c>
      <c r="AB40" s="111">
        <v>1505924.9066735997</v>
      </c>
      <c r="AC40" s="112">
        <v>0.15418725384274212</v>
      </c>
      <c r="AD40" s="13"/>
      <c r="AE40" s="13" t="s">
        <v>47</v>
      </c>
      <c r="AF40" s="13" t="s">
        <v>0</v>
      </c>
      <c r="AG40" s="13"/>
      <c r="AH40" s="13" t="s">
        <v>47</v>
      </c>
      <c r="AI40" s="89">
        <v>5.3295790511521904E-2</v>
      </c>
      <c r="AJ40" s="89">
        <v>0.12837884802016086</v>
      </c>
      <c r="AK40" s="13"/>
      <c r="AL40" s="13" t="s">
        <v>1</v>
      </c>
      <c r="AM40" s="89">
        <v>5.4417987253325945E-2</v>
      </c>
      <c r="AN40" s="89">
        <v>0.15418725384274212</v>
      </c>
    </row>
    <row r="41" spans="1:40" s="63" customFormat="1" ht="15" x14ac:dyDescent="0.2">
      <c r="A41" s="13"/>
      <c r="B41" s="13" t="s">
        <v>48</v>
      </c>
      <c r="C41" s="108" t="s">
        <v>0</v>
      </c>
      <c r="D41" s="109">
        <v>400072</v>
      </c>
      <c r="E41" s="109">
        <v>16557</v>
      </c>
      <c r="F41" s="108">
        <v>45778</v>
      </c>
      <c r="G41" s="109">
        <v>462407</v>
      </c>
      <c r="H41" s="110">
        <v>9.899936635907329E-2</v>
      </c>
      <c r="I41" s="115"/>
      <c r="J41" s="114">
        <v>102632.61181169997</v>
      </c>
      <c r="K41" s="114">
        <v>4622.2666337999981</v>
      </c>
      <c r="L41" s="114">
        <v>16025.859739449998</v>
      </c>
      <c r="M41" s="114">
        <v>123280.73818494997</v>
      </c>
      <c r="N41" s="110">
        <v>0.12999483922141555</v>
      </c>
      <c r="O41" s="13"/>
      <c r="P41" s="13"/>
      <c r="Q41" s="13" t="s">
        <v>48</v>
      </c>
      <c r="R41" s="13" t="s">
        <v>1</v>
      </c>
      <c r="S41" s="111">
        <v>4531371</v>
      </c>
      <c r="T41" s="111">
        <v>204171</v>
      </c>
      <c r="U41" s="111">
        <v>644359</v>
      </c>
      <c r="V41" s="111">
        <v>5379901</v>
      </c>
      <c r="W41" s="112">
        <v>0.11977153482935839</v>
      </c>
      <c r="X41" s="113"/>
      <c r="Y41" s="111">
        <v>1226315.0466399302</v>
      </c>
      <c r="Z41" s="111">
        <v>59454.734082339994</v>
      </c>
      <c r="AA41" s="111">
        <v>238097.33677551008</v>
      </c>
      <c r="AB41" s="111">
        <v>1523867.1174977804</v>
      </c>
      <c r="AC41" s="112">
        <v>0.15624547182727491</v>
      </c>
      <c r="AD41" s="13"/>
      <c r="AE41" s="13" t="s">
        <v>48</v>
      </c>
      <c r="AF41" s="13" t="s">
        <v>0</v>
      </c>
      <c r="AG41" s="13"/>
      <c r="AH41" s="13" t="s">
        <v>48</v>
      </c>
      <c r="AI41" s="89">
        <v>3.7493826706857615E-2</v>
      </c>
      <c r="AJ41" s="89">
        <v>0.12999483922141555</v>
      </c>
      <c r="AK41" s="13"/>
      <c r="AL41" s="13" t="s">
        <v>1</v>
      </c>
      <c r="AM41" s="89">
        <v>3.9015694609885562E-2</v>
      </c>
      <c r="AN41" s="89">
        <v>0.15624547182727491</v>
      </c>
    </row>
    <row r="42" spans="1:40" ht="15" x14ac:dyDescent="0.2">
      <c r="A42" s="13"/>
      <c r="B42" s="13" t="s">
        <v>49</v>
      </c>
      <c r="C42" s="108" t="s">
        <v>0</v>
      </c>
      <c r="D42" s="109">
        <v>393290</v>
      </c>
      <c r="E42" s="109">
        <v>23269</v>
      </c>
      <c r="F42" s="108">
        <v>46003</v>
      </c>
      <c r="G42" s="109">
        <v>462562</v>
      </c>
      <c r="H42" s="110">
        <v>9.9452613919863722E-2</v>
      </c>
      <c r="I42" s="115"/>
      <c r="J42" s="114">
        <v>99659.855963609982</v>
      </c>
      <c r="K42" s="114">
        <v>6653.5575999399998</v>
      </c>
      <c r="L42" s="114">
        <v>16076.424810049999</v>
      </c>
      <c r="M42" s="114">
        <v>122389.83837359998</v>
      </c>
      <c r="N42" s="110">
        <v>0.13135424495762513</v>
      </c>
      <c r="O42" s="13"/>
      <c r="P42" s="13"/>
      <c r="Q42" s="13" t="s">
        <v>49</v>
      </c>
      <c r="R42" s="13" t="s">
        <v>1</v>
      </c>
      <c r="S42" s="111">
        <v>4448517</v>
      </c>
      <c r="T42" s="111">
        <v>285428</v>
      </c>
      <c r="U42" s="111">
        <v>649214</v>
      </c>
      <c r="V42" s="111">
        <v>5383159</v>
      </c>
      <c r="W42" s="112">
        <v>0.12060093339245599</v>
      </c>
      <c r="X42" s="113"/>
      <c r="Y42" s="111">
        <v>1189199.07203243</v>
      </c>
      <c r="Z42" s="111">
        <v>84920.976092060009</v>
      </c>
      <c r="AA42" s="111">
        <v>239627.78874485</v>
      </c>
      <c r="AB42" s="111">
        <v>1513747.8368693399</v>
      </c>
      <c r="AC42" s="112">
        <v>0.15830099499295511</v>
      </c>
      <c r="AD42" s="13"/>
      <c r="AE42" s="13" t="s">
        <v>49</v>
      </c>
      <c r="AF42" s="13" t="s">
        <v>0</v>
      </c>
      <c r="AG42" s="13"/>
      <c r="AH42" s="13" t="s">
        <v>49</v>
      </c>
      <c r="AI42" s="89">
        <v>5.4363643978593577E-2</v>
      </c>
      <c r="AJ42" s="89">
        <v>0.13135424495762513</v>
      </c>
      <c r="AK42" s="13"/>
      <c r="AL42" s="13" t="s">
        <v>1</v>
      </c>
      <c r="AM42" s="89">
        <v>5.6099816642968398E-2</v>
      </c>
      <c r="AN42" s="89">
        <v>0.15830099499295511</v>
      </c>
    </row>
    <row r="43" spans="1:40" ht="15" x14ac:dyDescent="0.2">
      <c r="A43" s="13"/>
      <c r="B43" s="13" t="s">
        <v>50</v>
      </c>
      <c r="C43" s="108" t="s">
        <v>0</v>
      </c>
      <c r="D43" s="109">
        <v>395177</v>
      </c>
      <c r="E43" s="109">
        <v>21332</v>
      </c>
      <c r="F43" s="108">
        <v>47216</v>
      </c>
      <c r="G43" s="109">
        <v>463725</v>
      </c>
      <c r="H43" s="110">
        <v>0.10181896598199364</v>
      </c>
      <c r="I43" s="115"/>
      <c r="J43" s="114">
        <v>100728.38788457004</v>
      </c>
      <c r="K43" s="114">
        <v>6374.5472478799993</v>
      </c>
      <c r="L43" s="114">
        <v>16463.170609040004</v>
      </c>
      <c r="M43" s="114">
        <v>123566.10574149003</v>
      </c>
      <c r="N43" s="110">
        <v>0.13323370927851563</v>
      </c>
      <c r="O43" s="13"/>
      <c r="P43" s="13"/>
      <c r="Q43" s="13" t="s">
        <v>50</v>
      </c>
      <c r="R43" s="13" t="s">
        <v>1</v>
      </c>
      <c r="S43" s="111">
        <v>4477544</v>
      </c>
      <c r="T43" s="111">
        <v>259220</v>
      </c>
      <c r="U43" s="111">
        <v>664471</v>
      </c>
      <c r="V43" s="111">
        <v>5401235</v>
      </c>
      <c r="W43" s="112">
        <v>0.12302204958680746</v>
      </c>
      <c r="X43" s="113"/>
      <c r="Y43" s="111">
        <v>1203817.4996137901</v>
      </c>
      <c r="Z43" s="111">
        <v>81132.96965506002</v>
      </c>
      <c r="AA43" s="111">
        <v>244714.08037747006</v>
      </c>
      <c r="AB43" s="111">
        <v>1529664.5496463198</v>
      </c>
      <c r="AC43" s="112">
        <v>0.15997891853743451</v>
      </c>
      <c r="AD43" s="13"/>
      <c r="AE43" s="13" t="s">
        <v>50</v>
      </c>
      <c r="AF43" s="13" t="s">
        <v>0</v>
      </c>
      <c r="AG43" s="13"/>
      <c r="AH43" s="13" t="s">
        <v>50</v>
      </c>
      <c r="AI43" s="89">
        <v>5.1588153641549984E-2</v>
      </c>
      <c r="AJ43" s="89">
        <v>0.13323370927851563</v>
      </c>
      <c r="AK43" s="13"/>
      <c r="AL43" s="13" t="s">
        <v>1</v>
      </c>
      <c r="AM43" s="89">
        <v>5.3039713624676153E-2</v>
      </c>
      <c r="AN43" s="89">
        <v>0.15997891853743451</v>
      </c>
    </row>
    <row r="44" spans="1:40" ht="15" x14ac:dyDescent="0.2">
      <c r="A44" s="13">
        <v>2021</v>
      </c>
      <c r="B44" s="13" t="s">
        <v>39</v>
      </c>
      <c r="C44" s="108" t="s">
        <v>0</v>
      </c>
      <c r="D44" s="109">
        <v>388178</v>
      </c>
      <c r="E44" s="109">
        <v>27559</v>
      </c>
      <c r="F44" s="108">
        <v>47720</v>
      </c>
      <c r="G44" s="109">
        <v>463457</v>
      </c>
      <c r="H44" s="110">
        <v>0.10296532364383319</v>
      </c>
      <c r="I44" s="115"/>
      <c r="J44" s="114">
        <v>99410.502482340016</v>
      </c>
      <c r="K44" s="114">
        <v>8266.3048885599947</v>
      </c>
      <c r="L44" s="114">
        <v>17017.261467969998</v>
      </c>
      <c r="M44" s="114">
        <v>124694.06883887001</v>
      </c>
      <c r="N44" s="110">
        <v>0.13647210028858506</v>
      </c>
      <c r="O44" s="13"/>
      <c r="P44" s="13">
        <v>2021</v>
      </c>
      <c r="Q44" s="13" t="s">
        <v>39</v>
      </c>
      <c r="R44" s="13" t="s">
        <v>1</v>
      </c>
      <c r="S44" s="111">
        <v>4398163</v>
      </c>
      <c r="T44" s="111">
        <v>327006</v>
      </c>
      <c r="U44" s="111">
        <v>671357</v>
      </c>
      <c r="V44" s="111">
        <v>5396526</v>
      </c>
      <c r="W44" s="112">
        <v>0.12440540451394101</v>
      </c>
      <c r="X44" s="113"/>
      <c r="Y44" s="111">
        <v>1188122.5034733301</v>
      </c>
      <c r="Z44" s="111">
        <v>103240.95345572998</v>
      </c>
      <c r="AA44" s="111">
        <v>253361.45568978999</v>
      </c>
      <c r="AB44" s="111">
        <v>1544724.9126188501</v>
      </c>
      <c r="AC44" s="112">
        <v>0.16401720048668958</v>
      </c>
      <c r="AD44" s="13"/>
      <c r="AE44" s="13" t="s">
        <v>39</v>
      </c>
      <c r="AF44" s="13" t="s">
        <v>0</v>
      </c>
      <c r="AG44" s="13">
        <v>2021</v>
      </c>
      <c r="AH44" s="13" t="s">
        <v>39</v>
      </c>
      <c r="AI44" s="89">
        <v>6.6292687098387454E-2</v>
      </c>
      <c r="AJ44" s="89">
        <v>0.13647210028858506</v>
      </c>
      <c r="AK44" s="13"/>
      <c r="AL44" s="13" t="s">
        <v>1</v>
      </c>
      <c r="AM44" s="89">
        <v>6.6834523488522229E-2</v>
      </c>
      <c r="AN44" s="89">
        <v>0.16401720048668958</v>
      </c>
    </row>
    <row r="45" spans="1:40" ht="15" x14ac:dyDescent="0.2">
      <c r="A45" s="13"/>
      <c r="B45" s="13" t="s">
        <v>40</v>
      </c>
      <c r="C45" s="108" t="s">
        <v>0</v>
      </c>
      <c r="D45" s="109">
        <v>387235</v>
      </c>
      <c r="E45" s="109">
        <v>27531</v>
      </c>
      <c r="F45" s="108">
        <v>49059</v>
      </c>
      <c r="G45" s="109">
        <v>463825</v>
      </c>
      <c r="H45" s="110">
        <v>0.10577049533768124</v>
      </c>
      <c r="I45" s="115"/>
      <c r="J45" s="114">
        <v>99778.458708300008</v>
      </c>
      <c r="K45" s="114">
        <v>8470.2281089300086</v>
      </c>
      <c r="L45" s="114">
        <v>17472.16395011</v>
      </c>
      <c r="M45" s="114">
        <v>125720.85076734002</v>
      </c>
      <c r="N45" s="110">
        <v>0.13897586473101525</v>
      </c>
      <c r="O45" s="13"/>
      <c r="P45" s="13"/>
      <c r="Q45" s="13" t="s">
        <v>40</v>
      </c>
      <c r="R45" s="13" t="s">
        <v>1</v>
      </c>
      <c r="S45" s="111">
        <v>4387723</v>
      </c>
      <c r="T45" s="111">
        <v>325765</v>
      </c>
      <c r="U45" s="111">
        <v>689413</v>
      </c>
      <c r="V45" s="111">
        <v>5402901</v>
      </c>
      <c r="W45" s="112">
        <v>0.12760052423688681</v>
      </c>
      <c r="X45" s="113"/>
      <c r="Y45" s="111">
        <v>1192413.41146351</v>
      </c>
      <c r="Z45" s="111">
        <v>105745.12036790999</v>
      </c>
      <c r="AA45" s="111">
        <v>259573.92138714</v>
      </c>
      <c r="AB45" s="111">
        <v>1557732.4532185602</v>
      </c>
      <c r="AC45" s="112">
        <v>0.16663575368851871</v>
      </c>
      <c r="AD45" s="13"/>
      <c r="AE45" s="13" t="s">
        <v>40</v>
      </c>
      <c r="AF45" s="13" t="s">
        <v>0</v>
      </c>
      <c r="AG45" s="13"/>
      <c r="AH45" s="13" t="s">
        <v>40</v>
      </c>
      <c r="AI45" s="89">
        <v>6.7373296133710375E-2</v>
      </c>
      <c r="AJ45" s="89">
        <v>0.13897586473101525</v>
      </c>
      <c r="AK45" s="13"/>
      <c r="AL45" s="13" t="s">
        <v>1</v>
      </c>
      <c r="AM45" s="89">
        <v>6.7884006749311304E-2</v>
      </c>
      <c r="AN45" s="89">
        <v>0.16663575368851871</v>
      </c>
    </row>
    <row r="46" spans="1:40" ht="15" x14ac:dyDescent="0.2">
      <c r="A46" s="13"/>
      <c r="B46" s="13" t="s">
        <v>41</v>
      </c>
      <c r="C46" s="108" t="s">
        <v>0</v>
      </c>
      <c r="D46" s="109">
        <v>385514</v>
      </c>
      <c r="E46" s="109">
        <v>29416</v>
      </c>
      <c r="F46" s="108">
        <v>49131</v>
      </c>
      <c r="G46" s="109">
        <v>464061</v>
      </c>
      <c r="H46" s="110">
        <v>0.10587185736357936</v>
      </c>
      <c r="I46" s="115"/>
      <c r="J46" s="114">
        <v>98756.407153640059</v>
      </c>
      <c r="K46" s="114">
        <v>8867.8315378299958</v>
      </c>
      <c r="L46" s="114">
        <v>17512.999096400003</v>
      </c>
      <c r="M46" s="114">
        <v>125137.23778787006</v>
      </c>
      <c r="N46" s="110">
        <v>0.13995034096954945</v>
      </c>
      <c r="O46" s="13"/>
      <c r="P46" s="13"/>
      <c r="Q46" s="13" t="s">
        <v>41</v>
      </c>
      <c r="R46" s="13" t="s">
        <v>1</v>
      </c>
      <c r="S46" s="111">
        <v>4367288</v>
      </c>
      <c r="T46" s="111">
        <v>348058</v>
      </c>
      <c r="U46" s="111">
        <v>688495</v>
      </c>
      <c r="V46" s="111">
        <v>5403841</v>
      </c>
      <c r="W46" s="112">
        <v>0.12740844891624309</v>
      </c>
      <c r="X46" s="113"/>
      <c r="Y46" s="111">
        <v>1180792.8602364301</v>
      </c>
      <c r="Z46" s="111">
        <v>110426.43201645998</v>
      </c>
      <c r="AA46" s="111">
        <v>259525.67251673993</v>
      </c>
      <c r="AB46" s="111">
        <v>1550744.9647696305</v>
      </c>
      <c r="AC46" s="112">
        <v>0.1673554829535065</v>
      </c>
      <c r="AD46" s="13"/>
      <c r="AE46" s="13" t="s">
        <v>41</v>
      </c>
      <c r="AF46" s="13" t="s">
        <v>0</v>
      </c>
      <c r="AG46" s="13"/>
      <c r="AH46" s="13" t="s">
        <v>41</v>
      </c>
      <c r="AI46" s="89">
        <v>7.0864849621042073E-2</v>
      </c>
      <c r="AJ46" s="89">
        <v>0.13995034096954945</v>
      </c>
      <c r="AK46" s="13"/>
      <c r="AL46" s="13" t="s">
        <v>1</v>
      </c>
      <c r="AM46" s="89">
        <v>7.1208634898172488E-2</v>
      </c>
      <c r="AN46" s="89">
        <v>0.1673554829535065</v>
      </c>
    </row>
    <row r="47" spans="1:40" ht="15" x14ac:dyDescent="0.2">
      <c r="A47" s="13"/>
      <c r="B47" s="13" t="s">
        <v>42</v>
      </c>
      <c r="C47" s="108" t="s">
        <v>0</v>
      </c>
      <c r="D47" s="109">
        <v>392680</v>
      </c>
      <c r="E47" s="109">
        <v>21403</v>
      </c>
      <c r="F47" s="108">
        <v>50485</v>
      </c>
      <c r="G47" s="109">
        <v>464568</v>
      </c>
      <c r="H47" s="110">
        <v>0.10867085119939385</v>
      </c>
      <c r="I47" s="115"/>
      <c r="J47" s="114">
        <v>101910.70286961997</v>
      </c>
      <c r="K47" s="114">
        <v>6367.3998716700007</v>
      </c>
      <c r="L47" s="114">
        <v>17971.892890849998</v>
      </c>
      <c r="M47" s="114">
        <v>126249.99563213997</v>
      </c>
      <c r="N47" s="110">
        <v>0.14235163178314456</v>
      </c>
      <c r="O47" s="13"/>
      <c r="P47" s="13"/>
      <c r="Q47" s="13" t="s">
        <v>42</v>
      </c>
      <c r="R47" s="13" t="s">
        <v>1</v>
      </c>
      <c r="S47" s="111">
        <v>4456705</v>
      </c>
      <c r="T47" s="111">
        <v>248875</v>
      </c>
      <c r="U47" s="111">
        <v>705958</v>
      </c>
      <c r="V47" s="111">
        <v>5411538</v>
      </c>
      <c r="W47" s="112">
        <v>0.13045422576724031</v>
      </c>
      <c r="X47" s="116"/>
      <c r="Y47" s="111">
        <v>1221604.9651668896</v>
      </c>
      <c r="Z47" s="111">
        <v>77171.151183509995</v>
      </c>
      <c r="AA47" s="111">
        <v>265854.55207919003</v>
      </c>
      <c r="AB47" s="111">
        <v>1564630.6684295903</v>
      </c>
      <c r="AC47" s="112">
        <v>0.16991521222450953</v>
      </c>
      <c r="AD47" s="13"/>
      <c r="AE47" s="13" t="s">
        <v>42</v>
      </c>
      <c r="AF47" s="13" t="s">
        <v>0</v>
      </c>
      <c r="AG47" s="13"/>
      <c r="AH47" s="13" t="s">
        <v>42</v>
      </c>
      <c r="AI47" s="89">
        <v>5.0434852213563378E-2</v>
      </c>
      <c r="AJ47" s="89">
        <v>0.14235163178314456</v>
      </c>
      <c r="AK47" s="13"/>
      <c r="AL47" s="13" t="s">
        <v>1</v>
      </c>
      <c r="AM47" s="89">
        <v>4.9322279526174816E-2</v>
      </c>
      <c r="AN47" s="89">
        <v>0.16991521222450953</v>
      </c>
    </row>
    <row r="48" spans="1:40" ht="15" x14ac:dyDescent="0.2">
      <c r="A48" s="13"/>
      <c r="B48" s="13" t="s">
        <v>43</v>
      </c>
      <c r="C48" s="108" t="s">
        <v>0</v>
      </c>
      <c r="D48" s="109">
        <v>390762</v>
      </c>
      <c r="E48" s="109">
        <v>23079</v>
      </c>
      <c r="F48" s="108">
        <v>51031</v>
      </c>
      <c r="G48" s="109">
        <v>464872</v>
      </c>
      <c r="H48" s="110">
        <v>0.10977430346417939</v>
      </c>
      <c r="I48" s="115"/>
      <c r="J48" s="114">
        <v>100903.21513254994</v>
      </c>
      <c r="K48" s="114">
        <v>6705.6426928400006</v>
      </c>
      <c r="L48" s="114">
        <v>18122.766177720001</v>
      </c>
      <c r="M48" s="114">
        <v>125731.62400310994</v>
      </c>
      <c r="N48" s="110">
        <v>0.14413848800101189</v>
      </c>
      <c r="O48" s="13"/>
      <c r="P48" s="13"/>
      <c r="Q48" s="13" t="s">
        <v>43</v>
      </c>
      <c r="R48" s="13" t="s">
        <v>1</v>
      </c>
      <c r="S48" s="111">
        <v>4436728</v>
      </c>
      <c r="T48" s="111">
        <v>273241</v>
      </c>
      <c r="U48" s="111">
        <v>708967</v>
      </c>
      <c r="V48" s="111">
        <v>5418936</v>
      </c>
      <c r="W48" s="112">
        <v>0.13083140306510355</v>
      </c>
      <c r="X48" s="116"/>
      <c r="Y48" s="111">
        <v>1210358.3269891602</v>
      </c>
      <c r="Z48" s="111">
        <v>82683.484300159995</v>
      </c>
      <c r="AA48" s="111">
        <v>266803.72687137988</v>
      </c>
      <c r="AB48" s="111">
        <v>1559845.5381607001</v>
      </c>
      <c r="AC48" s="112">
        <v>0.17104496589193238</v>
      </c>
      <c r="AD48" s="13"/>
      <c r="AE48" s="13" t="s">
        <v>43</v>
      </c>
      <c r="AF48" s="13" t="s">
        <v>0</v>
      </c>
      <c r="AG48" s="13"/>
      <c r="AH48" s="13" t="s">
        <v>43</v>
      </c>
      <c r="AI48" s="89">
        <v>5.3332984012631049E-2</v>
      </c>
      <c r="AJ48" s="89">
        <v>0.14413848800101189</v>
      </c>
      <c r="AK48" s="13"/>
      <c r="AL48" s="13" t="s">
        <v>1</v>
      </c>
      <c r="AM48" s="89">
        <v>5.300748200854339E-2</v>
      </c>
      <c r="AN48" s="89">
        <v>0.17104496589193238</v>
      </c>
    </row>
    <row r="49" spans="1:40" ht="15" x14ac:dyDescent="0.2">
      <c r="A49" s="13"/>
      <c r="B49" s="13" t="s">
        <v>44</v>
      </c>
      <c r="C49" s="108" t="s">
        <v>0</v>
      </c>
      <c r="D49" s="109">
        <v>395524</v>
      </c>
      <c r="E49" s="109">
        <v>17426</v>
      </c>
      <c r="F49" s="108">
        <v>51981</v>
      </c>
      <c r="G49" s="109">
        <v>464931</v>
      </c>
      <c r="H49" s="110">
        <v>0.11180368699871594</v>
      </c>
      <c r="I49" s="115"/>
      <c r="J49" s="114">
        <v>103412.48387299001</v>
      </c>
      <c r="K49" s="114">
        <v>4965.4194781099986</v>
      </c>
      <c r="L49" s="114">
        <v>18428.767330310009</v>
      </c>
      <c r="M49" s="114">
        <v>126806.67068141</v>
      </c>
      <c r="N49" s="110">
        <v>0.14532963629816115</v>
      </c>
      <c r="O49" s="13"/>
      <c r="P49" s="13"/>
      <c r="Q49" s="13" t="s">
        <v>44</v>
      </c>
      <c r="R49" s="13" t="s">
        <v>1</v>
      </c>
      <c r="S49" s="111">
        <v>4493695</v>
      </c>
      <c r="T49" s="111">
        <v>209532</v>
      </c>
      <c r="U49" s="111">
        <v>721641</v>
      </c>
      <c r="V49" s="111">
        <v>5424868</v>
      </c>
      <c r="W49" s="112">
        <v>0.1330246192165413</v>
      </c>
      <c r="X49" s="116"/>
      <c r="Y49" s="111">
        <v>1241655.6678422601</v>
      </c>
      <c r="Z49" s="111">
        <v>61691.950219810002</v>
      </c>
      <c r="AA49" s="111">
        <v>271258.38662566995</v>
      </c>
      <c r="AB49" s="111">
        <v>1574606.0046877402</v>
      </c>
      <c r="AC49" s="112">
        <v>0.17227064155611621</v>
      </c>
      <c r="AD49" s="13"/>
      <c r="AE49" s="13" t="s">
        <v>44</v>
      </c>
      <c r="AF49" s="13" t="s">
        <v>0</v>
      </c>
      <c r="AG49" s="13"/>
      <c r="AH49" s="13" t="s">
        <v>44</v>
      </c>
      <c r="AI49" s="89">
        <v>3.9157399618078091E-2</v>
      </c>
      <c r="AJ49" s="89">
        <v>0.14532963629816115</v>
      </c>
      <c r="AK49" s="13"/>
      <c r="AL49" s="13" t="s">
        <v>1</v>
      </c>
      <c r="AM49" s="89">
        <v>3.9179293128660538E-2</v>
      </c>
      <c r="AN49" s="89">
        <v>0.17227064155611621</v>
      </c>
    </row>
    <row r="50" spans="1:40" x14ac:dyDescent="0.2">
      <c r="B50" s="91" t="s">
        <v>45</v>
      </c>
      <c r="C50" s="91" t="s">
        <v>0</v>
      </c>
      <c r="D50" s="91">
        <v>394661</v>
      </c>
      <c r="E50" s="91">
        <v>21421</v>
      </c>
      <c r="F50" s="91">
        <v>51573</v>
      </c>
      <c r="G50" s="91">
        <v>467655</v>
      </c>
      <c r="H50" s="91">
        <v>0.11028001411296789</v>
      </c>
      <c r="J50" s="91">
        <v>102503.62407997005</v>
      </c>
      <c r="K50" s="91">
        <v>6073.4123132199993</v>
      </c>
      <c r="L50" s="91">
        <v>18276.571344659995</v>
      </c>
      <c r="M50" s="91">
        <v>126853.60773785005</v>
      </c>
      <c r="N50" s="91">
        <v>0.14407608636901786</v>
      </c>
      <c r="Q50" s="91" t="s">
        <v>45</v>
      </c>
      <c r="R50" s="91" t="s">
        <v>1</v>
      </c>
      <c r="S50" s="91">
        <v>4496683</v>
      </c>
      <c r="T50" s="91">
        <v>258163</v>
      </c>
      <c r="U50" s="91">
        <v>716990</v>
      </c>
      <c r="V50" s="91">
        <v>5471836</v>
      </c>
      <c r="W50" s="91">
        <v>0.13103280142168003</v>
      </c>
      <c r="Y50" s="91">
        <v>1233502.0927382205</v>
      </c>
      <c r="Z50" s="91">
        <v>76090.853540399999</v>
      </c>
      <c r="AA50" s="91">
        <v>269667.78668523993</v>
      </c>
      <c r="AB50" s="91">
        <v>1579260.7329638596</v>
      </c>
      <c r="AC50" s="91">
        <v>0.17075570933695286</v>
      </c>
      <c r="AE50" s="63" t="s">
        <v>45</v>
      </c>
      <c r="AF50" s="63" t="s">
        <v>0</v>
      </c>
      <c r="AH50" s="13" t="s">
        <v>45</v>
      </c>
      <c r="AI50" s="89">
        <v>4.7877332158901144E-2</v>
      </c>
      <c r="AJ50" s="89">
        <v>0.14407608636901786</v>
      </c>
      <c r="AK50" s="13"/>
      <c r="AL50" s="13" t="s">
        <v>1</v>
      </c>
      <c r="AM50" s="89">
        <v>4.818131164294661E-2</v>
      </c>
      <c r="AN50" s="89">
        <v>0.17075570933695286</v>
      </c>
    </row>
    <row r="51" spans="1:40" x14ac:dyDescent="0.2">
      <c r="B51" s="91" t="s">
        <v>46</v>
      </c>
      <c r="C51" s="91" t="s">
        <v>0</v>
      </c>
      <c r="D51" s="91">
        <v>399006</v>
      </c>
      <c r="E51" s="91">
        <v>16636</v>
      </c>
      <c r="F51" s="91">
        <v>52598</v>
      </c>
      <c r="G51" s="91">
        <v>468240</v>
      </c>
      <c r="H51" s="91">
        <v>0.11233128310268238</v>
      </c>
      <c r="J51" s="91">
        <v>104566.72874937004</v>
      </c>
      <c r="K51" s="91">
        <v>4753.2345378699993</v>
      </c>
      <c r="L51" s="91">
        <v>18609.502422480004</v>
      </c>
      <c r="M51" s="91">
        <v>127929.46570972004</v>
      </c>
      <c r="N51" s="91">
        <v>0.14546689708457103</v>
      </c>
      <c r="Q51" s="91" t="s">
        <v>46</v>
      </c>
      <c r="R51" s="91" t="s">
        <v>1</v>
      </c>
      <c r="S51" s="91">
        <v>4550923</v>
      </c>
      <c r="T51" s="91">
        <v>198778</v>
      </c>
      <c r="U51" s="91">
        <v>728405</v>
      </c>
      <c r="V51" s="91">
        <v>5478106</v>
      </c>
      <c r="W51" s="91">
        <v>0.1329665764043266</v>
      </c>
      <c r="Y51" s="91">
        <v>1260475.3106943802</v>
      </c>
      <c r="Z51" s="91">
        <v>58693.780604769992</v>
      </c>
      <c r="AA51" s="91">
        <v>273441.61814798997</v>
      </c>
      <c r="AB51" s="91">
        <v>1592610.7094471403</v>
      </c>
      <c r="AC51" s="91">
        <v>0.17169394662862253</v>
      </c>
      <c r="AE51" s="63" t="s">
        <v>46</v>
      </c>
      <c r="AF51" s="63" t="s">
        <v>0</v>
      </c>
      <c r="AH51" s="13" t="s">
        <v>46</v>
      </c>
      <c r="AI51" s="89">
        <v>3.7155119123653546E-2</v>
      </c>
      <c r="AJ51" s="89">
        <v>0.14546689708457103</v>
      </c>
      <c r="AK51" s="13"/>
      <c r="AL51" s="13" t="s">
        <v>1</v>
      </c>
      <c r="AM51" s="89">
        <v>3.6853815095306608E-2</v>
      </c>
      <c r="AN51" s="89">
        <v>0.17169394662862253</v>
      </c>
    </row>
    <row r="52" spans="1:40" x14ac:dyDescent="0.2">
      <c r="B52" s="91" t="s">
        <v>47</v>
      </c>
      <c r="C52" s="91" t="s">
        <v>0</v>
      </c>
      <c r="D52" s="91">
        <v>398641</v>
      </c>
      <c r="E52" s="91">
        <v>19782</v>
      </c>
      <c r="F52" s="91">
        <v>52474</v>
      </c>
      <c r="G52" s="91">
        <v>470897</v>
      </c>
      <c r="H52" s="91">
        <v>0.11143413527799073</v>
      </c>
      <c r="J52" s="91">
        <v>103534.64630637011</v>
      </c>
      <c r="K52" s="91">
        <v>5644.7974401500005</v>
      </c>
      <c r="L52" s="91">
        <v>18549.915495879999</v>
      </c>
      <c r="M52" s="91">
        <v>127729.3592424001</v>
      </c>
      <c r="N52" s="91">
        <v>0.14522828272141136</v>
      </c>
      <c r="Q52" s="91" t="s">
        <v>47</v>
      </c>
      <c r="R52" s="91" t="s">
        <v>1</v>
      </c>
      <c r="S52" s="91">
        <v>4559385</v>
      </c>
      <c r="T52" s="91">
        <v>233232</v>
      </c>
      <c r="U52" s="91">
        <v>727540</v>
      </c>
      <c r="V52" s="91">
        <v>5520157</v>
      </c>
      <c r="W52" s="91">
        <v>0.13179697606426774</v>
      </c>
      <c r="Y52" s="91">
        <v>1251552.0487678598</v>
      </c>
      <c r="Z52" s="91">
        <v>69025.662708329983</v>
      </c>
      <c r="AA52" s="91">
        <v>272796.93234100996</v>
      </c>
      <c r="AB52" s="91">
        <v>1593374.6438172008</v>
      </c>
      <c r="AC52" s="91">
        <v>0.17120702491378825</v>
      </c>
      <c r="AE52" s="63" t="s">
        <v>47</v>
      </c>
      <c r="AF52" s="63" t="s">
        <v>0</v>
      </c>
      <c r="AH52" s="13" t="s">
        <v>47</v>
      </c>
      <c r="AI52" s="89">
        <v>4.4193421728809509E-2</v>
      </c>
      <c r="AJ52" s="89">
        <v>0.14522828272141136</v>
      </c>
      <c r="AK52" s="13"/>
      <c r="AL52" s="13" t="s">
        <v>1</v>
      </c>
      <c r="AM52" s="89">
        <v>4.3320422460700912E-2</v>
      </c>
      <c r="AN52" s="89">
        <v>0.17120702491378825</v>
      </c>
    </row>
    <row r="53" spans="1:40" x14ac:dyDescent="0.2">
      <c r="B53" s="91" t="s">
        <v>48</v>
      </c>
      <c r="C53" s="91" t="s">
        <v>0</v>
      </c>
      <c r="D53" s="91">
        <v>401246</v>
      </c>
      <c r="E53" s="91">
        <v>16243</v>
      </c>
      <c r="F53" s="91">
        <v>53414</v>
      </c>
      <c r="G53" s="91">
        <v>470903</v>
      </c>
      <c r="H53" s="91">
        <v>0.11342888025771762</v>
      </c>
      <c r="J53" s="91">
        <v>105432.77171923996</v>
      </c>
      <c r="K53" s="91">
        <v>4657.3373263900003</v>
      </c>
      <c r="L53" s="91">
        <v>18846.675046959997</v>
      </c>
      <c r="M53" s="91">
        <v>128936.78409258995</v>
      </c>
      <c r="N53" s="91">
        <v>0.14616988611586695</v>
      </c>
      <c r="Q53" s="91" t="s">
        <v>48</v>
      </c>
      <c r="R53" s="91" t="s">
        <v>1</v>
      </c>
      <c r="S53" s="91">
        <v>4596454</v>
      </c>
      <c r="T53" s="91">
        <v>190301</v>
      </c>
      <c r="U53" s="91">
        <v>737000</v>
      </c>
      <c r="V53" s="91">
        <v>5523755</v>
      </c>
      <c r="W53" s="91">
        <v>0.1334237307773426</v>
      </c>
      <c r="Y53" s="91">
        <v>1275642.2525911503</v>
      </c>
      <c r="Z53" s="91">
        <v>56760.252133430004</v>
      </c>
      <c r="AA53" s="91">
        <v>275988.84220810008</v>
      </c>
      <c r="AB53" s="91">
        <v>1608391.3469326799</v>
      </c>
      <c r="AC53" s="91">
        <v>0.17159309065821016</v>
      </c>
      <c r="AE53" s="63" t="s">
        <v>48</v>
      </c>
      <c r="AF53" s="63" t="s">
        <v>0</v>
      </c>
      <c r="AH53" s="63" t="s">
        <v>48</v>
      </c>
      <c r="AI53" s="89">
        <v>3.6121091115825801E-2</v>
      </c>
      <c r="AJ53" s="89">
        <v>0.14616988611586695</v>
      </c>
      <c r="AL53" s="63" t="s">
        <v>1</v>
      </c>
      <c r="AM53" s="89">
        <v>3.5290075541425887E-2</v>
      </c>
      <c r="AN53" s="89">
        <v>0.17159309065821016</v>
      </c>
    </row>
    <row r="54" spans="1:40" x14ac:dyDescent="0.2">
      <c r="AI54" s="89"/>
      <c r="AJ54" s="89"/>
      <c r="AM54" s="89"/>
      <c r="AN54" s="89"/>
    </row>
    <row r="55" spans="1:40" x14ac:dyDescent="0.2">
      <c r="AI55" s="89"/>
      <c r="AJ55" s="89"/>
      <c r="AM55" s="89"/>
      <c r="AN55" s="89"/>
    </row>
    <row r="56" spans="1:40" x14ac:dyDescent="0.2">
      <c r="AI56" s="89"/>
      <c r="AJ56" s="89"/>
      <c r="AM56" s="89"/>
      <c r="AN56" s="89"/>
    </row>
    <row r="57" spans="1:40" x14ac:dyDescent="0.2">
      <c r="AI57" s="89"/>
      <c r="AJ57" s="89"/>
      <c r="AM57" s="89"/>
      <c r="AN57" s="89"/>
    </row>
    <row r="58" spans="1:40" x14ac:dyDescent="0.2">
      <c r="AI58" s="89"/>
      <c r="AJ58" s="89"/>
      <c r="AM58" s="89"/>
      <c r="AN58" s="89"/>
    </row>
    <row r="59" spans="1:40" x14ac:dyDescent="0.2">
      <c r="AI59" s="89"/>
      <c r="AJ59" s="89"/>
      <c r="AM59" s="89"/>
      <c r="AN59" s="89"/>
    </row>
    <row r="60" spans="1:40" x14ac:dyDescent="0.2">
      <c r="AI60" s="89"/>
      <c r="AJ60" s="89"/>
      <c r="AM60" s="89"/>
      <c r="AN60" s="89"/>
    </row>
    <row r="61" spans="1:40" x14ac:dyDescent="0.2">
      <c r="AI61" s="89"/>
      <c r="AJ61" s="89"/>
      <c r="AM61" s="89"/>
      <c r="AN61" s="89"/>
    </row>
    <row r="62" spans="1:40" x14ac:dyDescent="0.2">
      <c r="AI62" s="89"/>
      <c r="AJ62" s="89"/>
      <c r="AM62" s="89"/>
      <c r="AN62" s="89"/>
    </row>
    <row r="63" spans="1:40" x14ac:dyDescent="0.2">
      <c r="AI63" s="89"/>
      <c r="AJ63" s="89"/>
      <c r="AM63" s="89"/>
      <c r="AN63" s="89"/>
    </row>
    <row r="64" spans="1:40" x14ac:dyDescent="0.2">
      <c r="AI64" s="89"/>
      <c r="AJ64" s="89"/>
      <c r="AM64" s="89"/>
      <c r="AN64" s="89"/>
    </row>
    <row r="65" spans="35:40" x14ac:dyDescent="0.2">
      <c r="AI65" s="89"/>
      <c r="AJ65" s="89"/>
      <c r="AM65" s="89"/>
      <c r="AN65" s="89"/>
    </row>
    <row r="66" spans="35:40" x14ac:dyDescent="0.2">
      <c r="AI66" s="89"/>
      <c r="AJ66" s="89"/>
      <c r="AM66" s="89"/>
      <c r="AN66" s="89"/>
    </row>
    <row r="67" spans="35:40" x14ac:dyDescent="0.2">
      <c r="AI67" s="89"/>
      <c r="AJ67" s="89"/>
      <c r="AM67" s="89"/>
      <c r="AN67" s="89"/>
    </row>
    <row r="68" spans="35:40" x14ac:dyDescent="0.2">
      <c r="AI68" s="89"/>
      <c r="AJ68" s="89"/>
      <c r="AM68" s="89"/>
      <c r="AN68" s="89"/>
    </row>
    <row r="69" spans="35:40" x14ac:dyDescent="0.2">
      <c r="AI69" s="89"/>
      <c r="AJ69" s="89"/>
      <c r="AM69" s="89"/>
      <c r="AN69" s="89"/>
    </row>
    <row r="70" spans="35:40" x14ac:dyDescent="0.2">
      <c r="AI70" s="89"/>
      <c r="AJ70" s="89"/>
      <c r="AM70" s="89"/>
      <c r="AN70" s="89"/>
    </row>
    <row r="71" spans="35:40" x14ac:dyDescent="0.2">
      <c r="AI71" s="89"/>
      <c r="AJ71" s="89"/>
      <c r="AM71" s="89"/>
      <c r="AN71" s="89"/>
    </row>
    <row r="72" spans="35:40" x14ac:dyDescent="0.2">
      <c r="AI72" s="89"/>
      <c r="AJ72" s="89"/>
      <c r="AM72" s="89"/>
      <c r="AN72" s="89"/>
    </row>
    <row r="73" spans="35:40" x14ac:dyDescent="0.2">
      <c r="AI73" s="89"/>
      <c r="AJ73" s="89"/>
      <c r="AM73" s="89"/>
      <c r="AN73" s="89"/>
    </row>
    <row r="74" spans="35:40" x14ac:dyDescent="0.2">
      <c r="AI74" s="89"/>
      <c r="AJ74" s="89"/>
      <c r="AM74" s="89"/>
      <c r="AN74" s="89"/>
    </row>
    <row r="75" spans="35:40" x14ac:dyDescent="0.2">
      <c r="AI75" s="89"/>
      <c r="AJ75" s="89"/>
      <c r="AM75" s="89"/>
      <c r="AN75" s="89"/>
    </row>
    <row r="76" spans="35:40" x14ac:dyDescent="0.2">
      <c r="AI76" s="89"/>
      <c r="AJ76" s="89"/>
      <c r="AM76" s="89"/>
      <c r="AN76" s="89"/>
    </row>
    <row r="77" spans="35:40" x14ac:dyDescent="0.2">
      <c r="AI77" s="89"/>
      <c r="AJ77" s="89"/>
      <c r="AM77" s="89"/>
      <c r="AN77" s="89"/>
    </row>
    <row r="78" spans="35:40" x14ac:dyDescent="0.2">
      <c r="AI78" s="89"/>
      <c r="AJ78" s="89"/>
      <c r="AM78" s="89"/>
      <c r="AN78" s="89"/>
    </row>
    <row r="79" spans="35:40" x14ac:dyDescent="0.2">
      <c r="AI79" s="89"/>
      <c r="AJ79" s="89"/>
      <c r="AM79" s="89"/>
      <c r="AN79" s="89"/>
    </row>
    <row r="80" spans="35:40" x14ac:dyDescent="0.2">
      <c r="AI80" s="89"/>
      <c r="AJ80" s="89"/>
      <c r="AM80" s="89"/>
      <c r="AN80" s="89"/>
    </row>
    <row r="81" spans="35:40" x14ac:dyDescent="0.2">
      <c r="AI81" s="89"/>
      <c r="AJ81" s="89"/>
      <c r="AM81" s="89"/>
      <c r="AN81" s="89"/>
    </row>
    <row r="82" spans="35:40" x14ac:dyDescent="0.2">
      <c r="AI82" s="89"/>
      <c r="AJ82" s="89"/>
      <c r="AM82" s="89"/>
      <c r="AN82" s="89"/>
    </row>
    <row r="83" spans="35:40" x14ac:dyDescent="0.2">
      <c r="AI83" s="89"/>
      <c r="AJ83" s="89"/>
      <c r="AM83" s="89"/>
      <c r="AN83" s="89"/>
    </row>
    <row r="84" spans="35:40" x14ac:dyDescent="0.2">
      <c r="AI84" s="89"/>
      <c r="AJ84" s="89"/>
      <c r="AM84" s="89"/>
      <c r="AN84" s="89"/>
    </row>
    <row r="85" spans="35:40" x14ac:dyDescent="0.2">
      <c r="AI85" s="89"/>
      <c r="AJ85" s="89"/>
      <c r="AM85" s="89"/>
      <c r="AN85" s="89"/>
    </row>
    <row r="86" spans="35:40" x14ac:dyDescent="0.2">
      <c r="AI86" s="89"/>
      <c r="AJ86" s="89"/>
      <c r="AM86" s="89"/>
      <c r="AN86" s="89"/>
    </row>
    <row r="87" spans="35:40" x14ac:dyDescent="0.2">
      <c r="AI87" s="89"/>
      <c r="AJ87" s="89"/>
      <c r="AM87" s="89"/>
      <c r="AN87" s="89"/>
    </row>
    <row r="88" spans="35:40" x14ac:dyDescent="0.2">
      <c r="AI88" s="89"/>
      <c r="AJ88" s="89"/>
      <c r="AM88" s="89"/>
      <c r="AN88" s="89"/>
    </row>
    <row r="89" spans="35:40" x14ac:dyDescent="0.2">
      <c r="AI89" s="89"/>
      <c r="AJ89" s="89"/>
      <c r="AM89" s="89"/>
      <c r="AN89" s="89"/>
    </row>
    <row r="90" spans="35:40" x14ac:dyDescent="0.2">
      <c r="AI90" s="89"/>
      <c r="AJ90" s="89"/>
      <c r="AM90" s="89"/>
      <c r="AN90" s="89"/>
    </row>
    <row r="91" spans="35:40" x14ac:dyDescent="0.2">
      <c r="AI91" s="89"/>
      <c r="AJ91" s="89"/>
      <c r="AM91" s="89"/>
      <c r="AN91" s="89"/>
    </row>
    <row r="92" spans="35:40" x14ac:dyDescent="0.2">
      <c r="AI92" s="89"/>
      <c r="AJ92" s="89"/>
      <c r="AM92" s="89"/>
      <c r="AN92" s="89"/>
    </row>
    <row r="93" spans="35:40" x14ac:dyDescent="0.2">
      <c r="AI93" s="89"/>
      <c r="AJ93" s="89"/>
      <c r="AM93" s="89"/>
      <c r="AN93" s="89"/>
    </row>
    <row r="94" spans="35:40" x14ac:dyDescent="0.2">
      <c r="AI94" s="89"/>
      <c r="AJ94" s="89"/>
      <c r="AM94" s="89"/>
      <c r="AN94" s="89"/>
    </row>
    <row r="95" spans="35:40" x14ac:dyDescent="0.2">
      <c r="AI95" s="89"/>
      <c r="AJ95" s="89"/>
      <c r="AM95" s="89"/>
      <c r="AN95" s="89"/>
    </row>
    <row r="96" spans="35:40" x14ac:dyDescent="0.2">
      <c r="AI96" s="89"/>
      <c r="AJ96" s="89"/>
      <c r="AM96" s="89"/>
      <c r="AN96" s="89"/>
    </row>
    <row r="97" spans="35:40" x14ac:dyDescent="0.2">
      <c r="AI97" s="89"/>
      <c r="AJ97" s="89"/>
      <c r="AM97" s="89"/>
      <c r="AN97" s="89"/>
    </row>
    <row r="98" spans="35:40" x14ac:dyDescent="0.2">
      <c r="AI98" s="89"/>
      <c r="AJ98" s="89"/>
      <c r="AM98" s="89"/>
      <c r="AN98" s="89"/>
    </row>
    <row r="99" spans="35:40" x14ac:dyDescent="0.2">
      <c r="AI99" s="89"/>
      <c r="AJ99" s="89"/>
      <c r="AM99" s="89"/>
      <c r="AN99" s="89"/>
    </row>
    <row r="100" spans="35:40" x14ac:dyDescent="0.2">
      <c r="AI100" s="89"/>
      <c r="AJ100" s="89"/>
      <c r="AM100" s="89"/>
      <c r="AN100" s="89"/>
    </row>
    <row r="101" spans="35:40" x14ac:dyDescent="0.2">
      <c r="AI101" s="89"/>
      <c r="AJ101" s="89"/>
      <c r="AM101" s="89"/>
      <c r="AN101" s="89"/>
    </row>
    <row r="102" spans="35:40" x14ac:dyDescent="0.2">
      <c r="AI102" s="89"/>
      <c r="AJ102" s="89"/>
      <c r="AM102" s="89"/>
      <c r="AN102" s="89"/>
    </row>
    <row r="103" spans="35:40" x14ac:dyDescent="0.2">
      <c r="AI103" s="89"/>
      <c r="AJ103" s="89"/>
      <c r="AM103" s="89"/>
      <c r="AN103" s="89"/>
    </row>
    <row r="104" spans="35:40" x14ac:dyDescent="0.2">
      <c r="AI104" s="89"/>
      <c r="AJ104" s="89"/>
      <c r="AM104" s="89"/>
      <c r="AN104" s="89"/>
    </row>
    <row r="105" spans="35:40" x14ac:dyDescent="0.2">
      <c r="AI105" s="89"/>
      <c r="AJ105" s="89"/>
      <c r="AM105" s="89"/>
      <c r="AN105" s="89"/>
    </row>
    <row r="106" spans="35:40" x14ac:dyDescent="0.2">
      <c r="AI106" s="89"/>
      <c r="AJ106" s="89"/>
      <c r="AM106" s="89"/>
      <c r="AN106" s="89"/>
    </row>
    <row r="107" spans="35:40" x14ac:dyDescent="0.2">
      <c r="AI107" s="89"/>
      <c r="AJ107" s="89"/>
      <c r="AM107" s="89"/>
      <c r="AN107" s="89"/>
    </row>
    <row r="108" spans="35:40" x14ac:dyDescent="0.2">
      <c r="AI108" s="89"/>
      <c r="AJ108" s="89"/>
      <c r="AM108" s="89"/>
      <c r="AN108" s="89"/>
    </row>
    <row r="109" spans="35:40" x14ac:dyDescent="0.2">
      <c r="AI109" s="89"/>
      <c r="AJ109" s="89"/>
      <c r="AM109" s="89"/>
      <c r="AN109" s="89"/>
    </row>
    <row r="110" spans="35:40" x14ac:dyDescent="0.2">
      <c r="AI110" s="89"/>
      <c r="AJ110" s="89"/>
      <c r="AM110" s="89"/>
      <c r="AN110" s="89"/>
    </row>
    <row r="111" spans="35:40" x14ac:dyDescent="0.2">
      <c r="AI111" s="89"/>
      <c r="AJ111" s="89"/>
      <c r="AM111" s="89"/>
      <c r="AN111" s="89"/>
    </row>
    <row r="112" spans="35:40" x14ac:dyDescent="0.2">
      <c r="AI112" s="89"/>
      <c r="AJ112" s="89"/>
      <c r="AM112" s="89"/>
      <c r="AN112" s="89"/>
    </row>
    <row r="113" spans="35:40" x14ac:dyDescent="0.2">
      <c r="AI113" s="89"/>
      <c r="AJ113" s="89"/>
      <c r="AM113" s="89"/>
      <c r="AN113" s="89"/>
    </row>
    <row r="114" spans="35:40" x14ac:dyDescent="0.2">
      <c r="AI114" s="89"/>
      <c r="AJ114" s="89"/>
      <c r="AM114" s="89"/>
      <c r="AN114" s="89"/>
    </row>
    <row r="115" spans="35:40" x14ac:dyDescent="0.2">
      <c r="AI115" s="89"/>
      <c r="AJ115" s="89"/>
      <c r="AM115" s="89"/>
      <c r="AN115" s="89"/>
    </row>
    <row r="116" spans="35:40" x14ac:dyDescent="0.2">
      <c r="AI116" s="89"/>
      <c r="AJ116" s="89"/>
      <c r="AM116" s="89"/>
      <c r="AN116" s="89"/>
    </row>
    <row r="117" spans="35:40" x14ac:dyDescent="0.2">
      <c r="AI117" s="89"/>
      <c r="AJ117" s="89"/>
      <c r="AM117" s="89"/>
      <c r="AN117" s="89"/>
    </row>
    <row r="118" spans="35:40" x14ac:dyDescent="0.2">
      <c r="AI118" s="89"/>
      <c r="AJ118" s="89"/>
      <c r="AM118" s="89"/>
      <c r="AN118" s="89"/>
    </row>
    <row r="119" spans="35:40" x14ac:dyDescent="0.2">
      <c r="AI119" s="89"/>
      <c r="AJ119" s="89"/>
      <c r="AM119" s="89"/>
      <c r="AN119" s="89"/>
    </row>
    <row r="120" spans="35:40" x14ac:dyDescent="0.2">
      <c r="AI120" s="89"/>
      <c r="AJ120" s="89"/>
      <c r="AM120" s="89"/>
      <c r="AN120" s="89"/>
    </row>
    <row r="121" spans="35:40" x14ac:dyDescent="0.2">
      <c r="AI121" s="89"/>
      <c r="AJ121" s="89"/>
      <c r="AM121" s="89"/>
      <c r="AN121" s="89"/>
    </row>
    <row r="122" spans="35:40" x14ac:dyDescent="0.2">
      <c r="AI122" s="89"/>
      <c r="AJ122" s="89"/>
      <c r="AM122" s="89"/>
      <c r="AN122" s="89"/>
    </row>
    <row r="123" spans="35:40" x14ac:dyDescent="0.2">
      <c r="AI123" s="89"/>
      <c r="AJ123" s="89"/>
      <c r="AM123" s="89"/>
      <c r="AN123" s="89"/>
    </row>
    <row r="124" spans="35:40" x14ac:dyDescent="0.2">
      <c r="AI124" s="89"/>
      <c r="AJ124" s="89"/>
      <c r="AM124" s="89"/>
      <c r="AN124" s="89"/>
    </row>
    <row r="125" spans="35:40" x14ac:dyDescent="0.2">
      <c r="AI125" s="89"/>
      <c r="AJ125" s="89"/>
      <c r="AM125" s="89"/>
      <c r="AN125" s="89"/>
    </row>
    <row r="126" spans="35:40" x14ac:dyDescent="0.2">
      <c r="AI126" s="89"/>
      <c r="AJ126" s="89"/>
      <c r="AM126" s="89"/>
      <c r="AN126" s="89"/>
    </row>
    <row r="127" spans="35:40" x14ac:dyDescent="0.2">
      <c r="AI127" s="89"/>
      <c r="AJ127" s="89"/>
      <c r="AM127" s="89"/>
      <c r="AN127" s="89"/>
    </row>
    <row r="128" spans="35:40" x14ac:dyDescent="0.2">
      <c r="AI128" s="89"/>
      <c r="AJ128" s="89"/>
      <c r="AM128" s="89"/>
      <c r="AN128" s="89"/>
    </row>
    <row r="129" spans="35:40" x14ac:dyDescent="0.2">
      <c r="AI129" s="89"/>
      <c r="AJ129" s="89"/>
      <c r="AM129" s="89"/>
      <c r="AN129" s="89"/>
    </row>
    <row r="130" spans="35:40" x14ac:dyDescent="0.2">
      <c r="AI130" s="89"/>
      <c r="AJ130" s="89"/>
      <c r="AM130" s="89"/>
      <c r="AN130" s="89"/>
    </row>
    <row r="131" spans="35:40" x14ac:dyDescent="0.2">
      <c r="AI131" s="89"/>
      <c r="AJ131" s="89"/>
      <c r="AM131" s="89"/>
      <c r="AN131" s="89"/>
    </row>
    <row r="132" spans="35:40" x14ac:dyDescent="0.2">
      <c r="AI132" s="89"/>
      <c r="AJ132" s="89"/>
      <c r="AM132" s="89"/>
      <c r="AN132" s="89"/>
    </row>
    <row r="133" spans="35:40" x14ac:dyDescent="0.2">
      <c r="AI133" s="89"/>
      <c r="AJ133" s="89"/>
      <c r="AM133" s="89"/>
      <c r="AN133" s="89"/>
    </row>
    <row r="134" spans="35:40" x14ac:dyDescent="0.2">
      <c r="AI134" s="89"/>
      <c r="AJ134" s="89"/>
      <c r="AM134" s="89"/>
      <c r="AN134" s="89"/>
    </row>
    <row r="135" spans="35:40" x14ac:dyDescent="0.2">
      <c r="AI135" s="89"/>
      <c r="AJ135" s="89"/>
      <c r="AM135" s="89"/>
      <c r="AN135" s="89"/>
    </row>
    <row r="136" spans="35:40" x14ac:dyDescent="0.2">
      <c r="AI136" s="89"/>
      <c r="AJ136" s="89"/>
      <c r="AM136" s="89"/>
      <c r="AN136" s="89"/>
    </row>
    <row r="137" spans="35:40" x14ac:dyDescent="0.2">
      <c r="AI137" s="89"/>
      <c r="AJ137" s="89"/>
      <c r="AM137" s="89"/>
      <c r="AN137" s="89"/>
    </row>
    <row r="138" spans="35:40" x14ac:dyDescent="0.2">
      <c r="AI138" s="89"/>
      <c r="AJ138" s="89"/>
      <c r="AM138" s="89"/>
      <c r="AN138" s="89"/>
    </row>
    <row r="139" spans="35:40" x14ac:dyDescent="0.2">
      <c r="AI139" s="89"/>
      <c r="AJ139" s="89"/>
      <c r="AM139" s="89"/>
      <c r="AN139" s="89"/>
    </row>
    <row r="140" spans="35:40" x14ac:dyDescent="0.2">
      <c r="AI140" s="89"/>
      <c r="AJ140" s="89"/>
      <c r="AM140" s="89"/>
      <c r="AN140" s="89"/>
    </row>
    <row r="141" spans="35:40" x14ac:dyDescent="0.2">
      <c r="AI141" s="89"/>
      <c r="AJ141" s="89"/>
      <c r="AM141" s="89"/>
      <c r="AN141" s="89"/>
    </row>
    <row r="142" spans="35:40" x14ac:dyDescent="0.2">
      <c r="AI142" s="89"/>
      <c r="AJ142" s="89"/>
      <c r="AM142" s="89"/>
      <c r="AN142" s="89"/>
    </row>
    <row r="143" spans="35:40" x14ac:dyDescent="0.2">
      <c r="AI143" s="89"/>
      <c r="AJ143" s="89"/>
      <c r="AM143" s="89"/>
      <c r="AN143" s="89"/>
    </row>
    <row r="144" spans="35:40" x14ac:dyDescent="0.2">
      <c r="AI144" s="89"/>
      <c r="AJ144" s="89"/>
      <c r="AM144" s="89"/>
      <c r="AN144" s="89"/>
    </row>
    <row r="145" spans="2:40" x14ac:dyDescent="0.2">
      <c r="AI145" s="89"/>
      <c r="AJ145" s="89"/>
      <c r="AM145" s="89"/>
      <c r="AN145" s="89"/>
    </row>
    <row r="146" spans="2:40" x14ac:dyDescent="0.2">
      <c r="AI146" s="89"/>
      <c r="AJ146" s="89"/>
      <c r="AM146" s="89"/>
      <c r="AN146" s="89"/>
    </row>
    <row r="147" spans="2:40" x14ac:dyDescent="0.2">
      <c r="AI147" s="89"/>
      <c r="AJ147" s="89"/>
      <c r="AM147" s="89"/>
      <c r="AN147" s="89"/>
    </row>
    <row r="148" spans="2:40" x14ac:dyDescent="0.2">
      <c r="AI148" s="89"/>
      <c r="AJ148" s="89"/>
      <c r="AM148" s="89"/>
      <c r="AN148" s="89"/>
    </row>
    <row r="149" spans="2:40" x14ac:dyDescent="0.2">
      <c r="AI149" s="89"/>
      <c r="AJ149" s="89"/>
      <c r="AM149" s="89"/>
      <c r="AN149" s="89"/>
    </row>
    <row r="150" spans="2:40" x14ac:dyDescent="0.2">
      <c r="AI150" s="89"/>
      <c r="AJ150" s="89"/>
      <c r="AM150" s="89"/>
      <c r="AN150" s="89"/>
    </row>
    <row r="151" spans="2:40" x14ac:dyDescent="0.2">
      <c r="AI151" s="89"/>
      <c r="AJ151" s="89"/>
      <c r="AM151" s="89"/>
      <c r="AN151" s="89"/>
    </row>
    <row r="152" spans="2:40" x14ac:dyDescent="0.2">
      <c r="AI152" s="89"/>
      <c r="AJ152" s="89"/>
      <c r="AM152" s="89"/>
      <c r="AN152" s="89"/>
    </row>
    <row r="153" spans="2:40" x14ac:dyDescent="0.2">
      <c r="AI153" s="89"/>
      <c r="AJ153" s="89"/>
      <c r="AM153" s="89"/>
      <c r="AN153" s="89"/>
    </row>
    <row r="154" spans="2:40" x14ac:dyDescent="0.2">
      <c r="AI154" s="89"/>
      <c r="AJ154" s="89"/>
      <c r="AM154" s="89"/>
      <c r="AN154" s="89"/>
    </row>
    <row r="155" spans="2:40" x14ac:dyDescent="0.2">
      <c r="AI155" s="89"/>
      <c r="AJ155" s="89"/>
      <c r="AM155" s="89"/>
      <c r="AN155" s="89"/>
    </row>
    <row r="156" spans="2:40" x14ac:dyDescent="0.2">
      <c r="AI156" s="89"/>
      <c r="AJ156" s="89"/>
      <c r="AM156" s="89"/>
      <c r="AN156" s="89"/>
    </row>
    <row r="157" spans="2:40" x14ac:dyDescent="0.2">
      <c r="AI157" s="89"/>
      <c r="AJ157" s="89"/>
      <c r="AM157" s="89"/>
      <c r="AN157" s="89"/>
    </row>
    <row r="158" spans="2:40" x14ac:dyDescent="0.2">
      <c r="AI158" s="89"/>
      <c r="AJ158" s="89"/>
      <c r="AM158" s="89"/>
      <c r="AN158" s="89"/>
    </row>
    <row r="159" spans="2:40" x14ac:dyDescent="0.2">
      <c r="B159" s="420"/>
      <c r="AI159" s="89"/>
      <c r="AJ159" s="89"/>
      <c r="AM159" s="89"/>
      <c r="AN159" s="89"/>
    </row>
    <row r="160" spans="2:40" x14ac:dyDescent="0.2">
      <c r="AI160" s="89"/>
      <c r="AJ160" s="89"/>
      <c r="AM160" s="89"/>
      <c r="AN160" s="89"/>
    </row>
    <row r="161" spans="35:40" x14ac:dyDescent="0.2">
      <c r="AI161" s="89"/>
      <c r="AJ161" s="89"/>
      <c r="AM161" s="89"/>
      <c r="AN161" s="89"/>
    </row>
    <row r="162" spans="35:40" x14ac:dyDescent="0.2">
      <c r="AI162" s="89"/>
      <c r="AJ162" s="89"/>
      <c r="AM162" s="89"/>
      <c r="AN162" s="89"/>
    </row>
    <row r="163" spans="35:40" x14ac:dyDescent="0.2">
      <c r="AI163" s="89"/>
      <c r="AJ163" s="89"/>
      <c r="AM163" s="89"/>
      <c r="AN163" s="89"/>
    </row>
    <row r="164" spans="35:40" x14ac:dyDescent="0.2">
      <c r="AI164" s="89"/>
      <c r="AJ164" s="89"/>
      <c r="AM164" s="89"/>
      <c r="AN164" s="89"/>
    </row>
    <row r="165" spans="35:40" x14ac:dyDescent="0.2">
      <c r="AI165" s="89"/>
      <c r="AJ165" s="89"/>
      <c r="AM165" s="89"/>
      <c r="AN165" s="89"/>
    </row>
    <row r="166" spans="35:40" x14ac:dyDescent="0.2">
      <c r="AI166" s="89"/>
      <c r="AJ166" s="89"/>
      <c r="AM166" s="89"/>
      <c r="AN166" s="89"/>
    </row>
    <row r="167" spans="35:40" x14ac:dyDescent="0.2">
      <c r="AI167" s="89"/>
      <c r="AJ167" s="89"/>
      <c r="AM167" s="89"/>
      <c r="AN167" s="89"/>
    </row>
    <row r="168" spans="35:40" x14ac:dyDescent="0.2">
      <c r="AI168" s="89"/>
      <c r="AJ168" s="89"/>
      <c r="AM168" s="89"/>
      <c r="AN168" s="89"/>
    </row>
    <row r="169" spans="35:40" x14ac:dyDescent="0.2">
      <c r="AI169" s="89"/>
      <c r="AJ169" s="89"/>
      <c r="AM169" s="89"/>
      <c r="AN169" s="89"/>
    </row>
    <row r="170" spans="35:40" x14ac:dyDescent="0.2">
      <c r="AI170" s="89"/>
      <c r="AJ170" s="89"/>
      <c r="AM170" s="89"/>
      <c r="AN170" s="89"/>
    </row>
    <row r="171" spans="35:40" x14ac:dyDescent="0.2">
      <c r="AI171" s="89"/>
      <c r="AJ171" s="89"/>
      <c r="AM171" s="89"/>
      <c r="AN171" s="89"/>
    </row>
    <row r="172" spans="35:40" x14ac:dyDescent="0.2">
      <c r="AI172" s="89"/>
      <c r="AJ172" s="89"/>
      <c r="AM172" s="89"/>
      <c r="AN172" s="89"/>
    </row>
    <row r="173" spans="35:40" x14ac:dyDescent="0.2">
      <c r="AI173" s="89"/>
      <c r="AJ173" s="89"/>
      <c r="AM173" s="89"/>
      <c r="AN173" s="89"/>
    </row>
    <row r="174" spans="35:40" x14ac:dyDescent="0.2">
      <c r="AI174" s="89"/>
      <c r="AJ174" s="89"/>
      <c r="AM174" s="89"/>
      <c r="AN174" s="89"/>
    </row>
    <row r="175" spans="35:40" x14ac:dyDescent="0.2">
      <c r="AI175" s="89"/>
      <c r="AJ175" s="89"/>
      <c r="AM175" s="89"/>
      <c r="AN175" s="89"/>
    </row>
    <row r="176" spans="35:40" x14ac:dyDescent="0.2">
      <c r="AI176" s="89"/>
      <c r="AJ176" s="89"/>
      <c r="AM176" s="89"/>
      <c r="AN176" s="89"/>
    </row>
    <row r="177" spans="35:40" x14ac:dyDescent="0.2">
      <c r="AI177" s="89"/>
      <c r="AJ177" s="89"/>
      <c r="AM177" s="89"/>
      <c r="AN177" s="89"/>
    </row>
    <row r="178" spans="35:40" x14ac:dyDescent="0.2">
      <c r="AI178" s="89"/>
      <c r="AJ178" s="89"/>
      <c r="AM178" s="89"/>
      <c r="AN178" s="89"/>
    </row>
    <row r="179" spans="35:40" x14ac:dyDescent="0.2">
      <c r="AI179" s="89"/>
      <c r="AJ179" s="89"/>
      <c r="AM179" s="89"/>
      <c r="AN179" s="89"/>
    </row>
    <row r="180" spans="35:40" x14ac:dyDescent="0.2">
      <c r="AI180" s="89"/>
      <c r="AJ180" s="89"/>
      <c r="AM180" s="89"/>
      <c r="AN180" s="89"/>
    </row>
    <row r="181" spans="35:40" x14ac:dyDescent="0.2">
      <c r="AI181" s="89"/>
      <c r="AJ181" s="89"/>
      <c r="AM181" s="89"/>
      <c r="AN181" s="89"/>
    </row>
    <row r="182" spans="35:40" x14ac:dyDescent="0.2">
      <c r="AI182" s="89"/>
      <c r="AJ182" s="89"/>
      <c r="AM182" s="89"/>
      <c r="AN182" s="89"/>
    </row>
    <row r="183" spans="35:40" x14ac:dyDescent="0.2">
      <c r="AI183" s="89"/>
      <c r="AJ183" s="89"/>
      <c r="AM183" s="89"/>
      <c r="AN183" s="89"/>
    </row>
    <row r="184" spans="35:40" x14ac:dyDescent="0.2">
      <c r="AI184" s="89"/>
      <c r="AJ184" s="89"/>
      <c r="AM184" s="89"/>
      <c r="AN184" s="89"/>
    </row>
    <row r="185" spans="35:40" x14ac:dyDescent="0.2">
      <c r="AI185" s="89"/>
      <c r="AJ185" s="89"/>
      <c r="AM185" s="89"/>
      <c r="AN185" s="89"/>
    </row>
    <row r="186" spans="35:40" x14ac:dyDescent="0.2">
      <c r="AI186" s="89"/>
      <c r="AJ186" s="89"/>
      <c r="AM186" s="89"/>
      <c r="AN186" s="89"/>
    </row>
    <row r="187" spans="35:40" x14ac:dyDescent="0.2">
      <c r="AI187" s="89"/>
      <c r="AJ187" s="89"/>
      <c r="AM187" s="89"/>
      <c r="AN187" s="89"/>
    </row>
    <row r="188" spans="35:40" x14ac:dyDescent="0.2">
      <c r="AI188" s="89"/>
      <c r="AJ188" s="89"/>
      <c r="AM188" s="89"/>
      <c r="AN188" s="89"/>
    </row>
    <row r="189" spans="35:40" x14ac:dyDescent="0.2">
      <c r="AI189" s="89"/>
      <c r="AJ189" s="89"/>
      <c r="AM189" s="89"/>
      <c r="AN189" s="89"/>
    </row>
    <row r="190" spans="35:40" x14ac:dyDescent="0.2">
      <c r="AI190" s="89"/>
      <c r="AJ190" s="89"/>
      <c r="AM190" s="89"/>
      <c r="AN190" s="89"/>
    </row>
    <row r="191" spans="35:40" x14ac:dyDescent="0.2">
      <c r="AI191" s="89"/>
      <c r="AJ191" s="89"/>
      <c r="AM191" s="89"/>
      <c r="AN191" s="89"/>
    </row>
    <row r="192" spans="35:40" x14ac:dyDescent="0.2">
      <c r="AI192" s="89"/>
      <c r="AJ192" s="89"/>
      <c r="AM192" s="89"/>
      <c r="AN192" s="89"/>
    </row>
    <row r="193" spans="35:40" x14ac:dyDescent="0.2">
      <c r="AI193" s="89"/>
      <c r="AJ193" s="89"/>
      <c r="AM193" s="89"/>
      <c r="AN193" s="89"/>
    </row>
    <row r="194" spans="35:40" x14ac:dyDescent="0.2">
      <c r="AI194" s="89"/>
      <c r="AJ194" s="89"/>
      <c r="AM194" s="89"/>
      <c r="AN194" s="89"/>
    </row>
    <row r="195" spans="35:40" x14ac:dyDescent="0.2">
      <c r="AI195" s="89"/>
      <c r="AJ195" s="89"/>
      <c r="AM195" s="89"/>
      <c r="AN195" s="89"/>
    </row>
    <row r="196" spans="35:40" x14ac:dyDescent="0.2">
      <c r="AI196" s="89"/>
      <c r="AJ196" s="89"/>
      <c r="AM196" s="89"/>
      <c r="AN196" s="89"/>
    </row>
    <row r="197" spans="35:40" x14ac:dyDescent="0.2">
      <c r="AI197" s="89"/>
      <c r="AJ197" s="89"/>
      <c r="AM197" s="89"/>
      <c r="AN197" s="89"/>
    </row>
    <row r="198" spans="35:40" x14ac:dyDescent="0.2">
      <c r="AI198" s="89"/>
      <c r="AJ198" s="89"/>
      <c r="AM198" s="89"/>
      <c r="AN198" s="89"/>
    </row>
    <row r="199" spans="35:40" x14ac:dyDescent="0.2">
      <c r="AI199" s="89"/>
      <c r="AJ199" s="89"/>
      <c r="AM199" s="89"/>
      <c r="AN199" s="89"/>
    </row>
    <row r="200" spans="35:40" x14ac:dyDescent="0.2">
      <c r="AI200" s="89"/>
      <c r="AJ200" s="89"/>
      <c r="AM200" s="89"/>
      <c r="AN200" s="89"/>
    </row>
    <row r="201" spans="35:40" x14ac:dyDescent="0.2">
      <c r="AI201" s="89"/>
      <c r="AJ201" s="89"/>
      <c r="AM201" s="89"/>
      <c r="AN201" s="89"/>
    </row>
    <row r="202" spans="35:40" x14ac:dyDescent="0.2">
      <c r="AI202" s="89"/>
      <c r="AJ202" s="89"/>
      <c r="AM202" s="89"/>
      <c r="AN202" s="89"/>
    </row>
    <row r="203" spans="35:40" x14ac:dyDescent="0.2">
      <c r="AI203" s="89"/>
      <c r="AJ203" s="89"/>
      <c r="AM203" s="89"/>
      <c r="AN203" s="89"/>
    </row>
    <row r="204" spans="35:40" x14ac:dyDescent="0.2">
      <c r="AI204" s="89"/>
      <c r="AJ204" s="89"/>
      <c r="AM204" s="89"/>
      <c r="AN204" s="89"/>
    </row>
    <row r="205" spans="35:40" x14ac:dyDescent="0.2">
      <c r="AI205" s="89"/>
      <c r="AJ205" s="89"/>
      <c r="AM205" s="89"/>
      <c r="AN205" s="89"/>
    </row>
    <row r="206" spans="35:40" x14ac:dyDescent="0.2">
      <c r="AI206" s="89"/>
      <c r="AJ206" s="89"/>
      <c r="AM206" s="89"/>
      <c r="AN206" s="89"/>
    </row>
    <row r="207" spans="35:40" x14ac:dyDescent="0.2">
      <c r="AI207" s="89"/>
      <c r="AJ207" s="89"/>
      <c r="AM207" s="89"/>
      <c r="AN207" s="89"/>
    </row>
    <row r="208" spans="35:40" x14ac:dyDescent="0.2">
      <c r="AI208" s="89"/>
      <c r="AJ208" s="89"/>
      <c r="AM208" s="89"/>
      <c r="AN208" s="89"/>
    </row>
    <row r="209" spans="35:40" x14ac:dyDescent="0.2">
      <c r="AI209" s="89"/>
      <c r="AJ209" s="89"/>
      <c r="AM209" s="89"/>
      <c r="AN209" s="89"/>
    </row>
    <row r="210" spans="35:40" x14ac:dyDescent="0.2">
      <c r="AI210" s="89"/>
      <c r="AJ210" s="89"/>
      <c r="AM210" s="89"/>
      <c r="AN210" s="89"/>
    </row>
    <row r="211" spans="35:40" x14ac:dyDescent="0.2">
      <c r="AI211" s="89"/>
      <c r="AJ211" s="89"/>
      <c r="AM211" s="89"/>
      <c r="AN211" s="89"/>
    </row>
    <row r="212" spans="35:40" x14ac:dyDescent="0.2">
      <c r="AI212" s="89"/>
      <c r="AJ212" s="89"/>
      <c r="AM212" s="89"/>
      <c r="AN212" s="89"/>
    </row>
    <row r="213" spans="35:40" x14ac:dyDescent="0.2">
      <c r="AI213" s="89"/>
      <c r="AJ213" s="89"/>
      <c r="AM213" s="89"/>
      <c r="AN213" s="89"/>
    </row>
    <row r="214" spans="35:40" x14ac:dyDescent="0.2">
      <c r="AI214" s="89"/>
      <c r="AJ214" s="89"/>
      <c r="AM214" s="89"/>
      <c r="AN214" s="89"/>
    </row>
    <row r="215" spans="35:40" x14ac:dyDescent="0.2">
      <c r="AI215" s="89"/>
      <c r="AJ215" s="89"/>
      <c r="AM215" s="89"/>
      <c r="AN215" s="89"/>
    </row>
    <row r="216" spans="35:40" x14ac:dyDescent="0.2">
      <c r="AI216" s="89"/>
      <c r="AJ216" s="89"/>
      <c r="AM216" s="89"/>
      <c r="AN216" s="89"/>
    </row>
    <row r="217" spans="35:40" x14ac:dyDescent="0.2">
      <c r="AI217" s="89"/>
      <c r="AJ217" s="89"/>
      <c r="AM217" s="89"/>
      <c r="AN217" s="89"/>
    </row>
    <row r="218" spans="35:40" x14ac:dyDescent="0.2">
      <c r="AI218" s="89"/>
      <c r="AJ218" s="89"/>
      <c r="AM218" s="89"/>
      <c r="AN218" s="89"/>
    </row>
    <row r="219" spans="35:40" x14ac:dyDescent="0.2">
      <c r="AI219" s="89"/>
      <c r="AJ219" s="89"/>
      <c r="AM219" s="89"/>
      <c r="AN219" s="89"/>
    </row>
    <row r="220" spans="35:40" x14ac:dyDescent="0.2">
      <c r="AI220" s="89"/>
      <c r="AJ220" s="89"/>
      <c r="AM220" s="89"/>
      <c r="AN220" s="89"/>
    </row>
    <row r="221" spans="35:40" x14ac:dyDescent="0.2">
      <c r="AI221" s="89"/>
      <c r="AJ221" s="89"/>
      <c r="AM221" s="89"/>
      <c r="AN221" s="89"/>
    </row>
    <row r="222" spans="35:40" x14ac:dyDescent="0.2">
      <c r="AI222" s="89"/>
      <c r="AJ222" s="89"/>
      <c r="AM222" s="89"/>
      <c r="AN222" s="89"/>
    </row>
    <row r="223" spans="35:40" x14ac:dyDescent="0.2">
      <c r="AI223" s="89"/>
      <c r="AJ223" s="89"/>
      <c r="AM223" s="89"/>
      <c r="AN223" s="89"/>
    </row>
    <row r="224" spans="35:40" x14ac:dyDescent="0.2">
      <c r="AI224" s="89"/>
      <c r="AJ224" s="89"/>
      <c r="AM224" s="89"/>
      <c r="AN224" s="89"/>
    </row>
    <row r="225" spans="35:40" x14ac:dyDescent="0.2">
      <c r="AI225" s="89"/>
      <c r="AJ225" s="89"/>
      <c r="AM225" s="89"/>
      <c r="AN225" s="89"/>
    </row>
    <row r="226" spans="35:40" x14ac:dyDescent="0.2">
      <c r="AI226" s="89"/>
      <c r="AJ226" s="89"/>
      <c r="AM226" s="89"/>
      <c r="AN226" s="89"/>
    </row>
    <row r="227" spans="35:40" x14ac:dyDescent="0.2">
      <c r="AI227" s="89"/>
      <c r="AJ227" s="89"/>
      <c r="AM227" s="89"/>
      <c r="AN227" s="89"/>
    </row>
    <row r="228" spans="35:40" x14ac:dyDescent="0.2">
      <c r="AI228" s="89"/>
      <c r="AJ228" s="89"/>
      <c r="AM228" s="89"/>
      <c r="AN228" s="89"/>
    </row>
    <row r="229" spans="35:40" x14ac:dyDescent="0.2">
      <c r="AI229" s="89"/>
      <c r="AJ229" s="89"/>
      <c r="AM229" s="89"/>
      <c r="AN229" s="89"/>
    </row>
    <row r="230" spans="35:40" x14ac:dyDescent="0.2">
      <c r="AI230" s="89"/>
      <c r="AJ230" s="89"/>
      <c r="AM230" s="89"/>
      <c r="AN230" s="89"/>
    </row>
    <row r="231" spans="35:40" x14ac:dyDescent="0.2">
      <c r="AI231" s="89"/>
      <c r="AJ231" s="89"/>
      <c r="AM231" s="89"/>
      <c r="AN231" s="89"/>
    </row>
    <row r="232" spans="35:40" x14ac:dyDescent="0.2">
      <c r="AI232" s="89"/>
      <c r="AJ232" s="89"/>
      <c r="AM232" s="89"/>
      <c r="AN232" s="89"/>
    </row>
    <row r="233" spans="35:40" x14ac:dyDescent="0.2">
      <c r="AI233" s="89"/>
      <c r="AJ233" s="89"/>
      <c r="AM233" s="89"/>
      <c r="AN233" s="89"/>
    </row>
    <row r="234" spans="35:40" x14ac:dyDescent="0.2">
      <c r="AI234" s="89"/>
      <c r="AJ234" s="89"/>
      <c r="AM234" s="89"/>
      <c r="AN234" s="89"/>
    </row>
    <row r="235" spans="35:40" x14ac:dyDescent="0.2">
      <c r="AI235" s="89"/>
      <c r="AJ235" s="89"/>
      <c r="AM235" s="89"/>
      <c r="AN235" s="89"/>
    </row>
    <row r="236" spans="35:40" x14ac:dyDescent="0.2">
      <c r="AI236" s="89"/>
      <c r="AJ236" s="89"/>
      <c r="AM236" s="89"/>
      <c r="AN236" s="89"/>
    </row>
    <row r="237" spans="35:40" x14ac:dyDescent="0.2">
      <c r="AI237" s="89"/>
      <c r="AJ237" s="89"/>
      <c r="AM237" s="89"/>
      <c r="AN237" s="89"/>
    </row>
    <row r="238" spans="35:40" x14ac:dyDescent="0.2">
      <c r="AI238" s="89"/>
      <c r="AJ238" s="89"/>
      <c r="AM238" s="89"/>
      <c r="AN238" s="89"/>
    </row>
    <row r="239" spans="35:40" x14ac:dyDescent="0.2">
      <c r="AI239" s="89"/>
      <c r="AJ239" s="89"/>
      <c r="AM239" s="89"/>
      <c r="AN239" s="89"/>
    </row>
    <row r="240" spans="35:40" x14ac:dyDescent="0.2">
      <c r="AI240" s="89"/>
      <c r="AJ240" s="89"/>
      <c r="AM240" s="89"/>
      <c r="AN240" s="89"/>
    </row>
    <row r="241" spans="35:40" x14ac:dyDescent="0.2">
      <c r="AI241" s="89"/>
      <c r="AJ241" s="89"/>
      <c r="AM241" s="89"/>
      <c r="AN241" s="89"/>
    </row>
    <row r="242" spans="35:40" x14ac:dyDescent="0.2">
      <c r="AI242" s="89"/>
      <c r="AJ242" s="89"/>
      <c r="AM242" s="89"/>
      <c r="AN242" s="89"/>
    </row>
    <row r="243" spans="35:40" x14ac:dyDescent="0.2">
      <c r="AI243" s="89"/>
      <c r="AJ243" s="89"/>
      <c r="AM243" s="89"/>
      <c r="AN243" s="89"/>
    </row>
    <row r="244" spans="35:40" x14ac:dyDescent="0.2">
      <c r="AI244" s="89"/>
      <c r="AJ244" s="89"/>
      <c r="AM244" s="89"/>
      <c r="AN244" s="89"/>
    </row>
    <row r="245" spans="35:40" x14ac:dyDescent="0.2">
      <c r="AI245" s="89"/>
      <c r="AJ245" s="89"/>
      <c r="AM245" s="89"/>
      <c r="AN245" s="89"/>
    </row>
    <row r="246" spans="35:40" x14ac:dyDescent="0.2">
      <c r="AI246" s="89"/>
      <c r="AJ246" s="89"/>
      <c r="AM246" s="89"/>
      <c r="AN246" s="89"/>
    </row>
    <row r="247" spans="35:40" x14ac:dyDescent="0.2">
      <c r="AI247" s="89"/>
      <c r="AJ247" s="89"/>
      <c r="AM247" s="89"/>
      <c r="AN247" s="89"/>
    </row>
    <row r="248" spans="35:40" x14ac:dyDescent="0.2">
      <c r="AI248" s="89"/>
      <c r="AJ248" s="89"/>
      <c r="AM248" s="89"/>
      <c r="AN248" s="89"/>
    </row>
    <row r="249" spans="35:40" x14ac:dyDescent="0.2">
      <c r="AI249" s="89"/>
      <c r="AJ249" s="89"/>
      <c r="AM249" s="89"/>
      <c r="AN249" s="89"/>
    </row>
    <row r="250" spans="35:40" x14ac:dyDescent="0.2">
      <c r="AI250" s="89"/>
      <c r="AJ250" s="89"/>
      <c r="AM250" s="89"/>
      <c r="AN250" s="89"/>
    </row>
    <row r="251" spans="35:40" x14ac:dyDescent="0.2">
      <c r="AI251" s="89"/>
      <c r="AJ251" s="89"/>
      <c r="AM251" s="89"/>
      <c r="AN251" s="89"/>
    </row>
    <row r="252" spans="35:40" x14ac:dyDescent="0.2">
      <c r="AI252" s="89"/>
      <c r="AJ252" s="89"/>
      <c r="AM252" s="89"/>
      <c r="AN252" s="89"/>
    </row>
    <row r="253" spans="35:40" x14ac:dyDescent="0.2">
      <c r="AI253" s="89"/>
      <c r="AJ253" s="89"/>
      <c r="AM253" s="89"/>
      <c r="AN253" s="89"/>
    </row>
    <row r="254" spans="35:40" x14ac:dyDescent="0.2">
      <c r="AI254" s="89"/>
      <c r="AJ254" s="89"/>
      <c r="AM254" s="89"/>
      <c r="AN254" s="89"/>
    </row>
    <row r="255" spans="35:40" x14ac:dyDescent="0.2">
      <c r="AI255" s="89"/>
      <c r="AJ255" s="89"/>
      <c r="AM255" s="89"/>
      <c r="AN255" s="89"/>
    </row>
    <row r="256" spans="35:40" x14ac:dyDescent="0.2">
      <c r="AI256" s="89"/>
      <c r="AJ256" s="89"/>
      <c r="AM256" s="89"/>
      <c r="AN256" s="89"/>
    </row>
    <row r="257" spans="35:40" x14ac:dyDescent="0.2">
      <c r="AI257" s="89"/>
      <c r="AJ257" s="89"/>
      <c r="AM257" s="89"/>
      <c r="AN257" s="89"/>
    </row>
    <row r="258" spans="35:40" x14ac:dyDescent="0.2">
      <c r="AI258" s="89"/>
      <c r="AJ258" s="89"/>
      <c r="AM258" s="89"/>
      <c r="AN258" s="89"/>
    </row>
    <row r="259" spans="35:40" x14ac:dyDescent="0.2">
      <c r="AI259" s="89"/>
      <c r="AJ259" s="89"/>
      <c r="AM259" s="89"/>
      <c r="AN259" s="89"/>
    </row>
    <row r="260" spans="35:40" x14ac:dyDescent="0.2">
      <c r="AI260" s="89"/>
      <c r="AJ260" s="89"/>
      <c r="AM260" s="89"/>
      <c r="AN260" s="89"/>
    </row>
    <row r="261" spans="35:40" x14ac:dyDescent="0.2">
      <c r="AI261" s="89"/>
      <c r="AJ261" s="89"/>
      <c r="AM261" s="89"/>
      <c r="AN261" s="89"/>
    </row>
    <row r="262" spans="35:40" x14ac:dyDescent="0.2">
      <c r="AI262" s="89"/>
      <c r="AJ262" s="89"/>
      <c r="AM262" s="89"/>
      <c r="AN262" s="89"/>
    </row>
    <row r="263" spans="35:40" x14ac:dyDescent="0.2">
      <c r="AI263" s="89"/>
      <c r="AJ263" s="89"/>
      <c r="AM263" s="89"/>
      <c r="AN263" s="89"/>
    </row>
    <row r="264" spans="35:40" x14ac:dyDescent="0.2">
      <c r="AI264" s="89"/>
      <c r="AJ264" s="89"/>
      <c r="AM264" s="89"/>
      <c r="AN264" s="89"/>
    </row>
    <row r="265" spans="35:40" x14ac:dyDescent="0.2">
      <c r="AI265" s="89"/>
      <c r="AJ265" s="89"/>
      <c r="AM265" s="89"/>
      <c r="AN265" s="89"/>
    </row>
    <row r="266" spans="35:40" x14ac:dyDescent="0.2">
      <c r="AI266" s="89"/>
      <c r="AJ266" s="89"/>
      <c r="AM266" s="89"/>
      <c r="AN266" s="89"/>
    </row>
    <row r="267" spans="35:40" x14ac:dyDescent="0.2">
      <c r="AI267" s="89"/>
      <c r="AJ267" s="89"/>
      <c r="AM267" s="89"/>
      <c r="AN267" s="89"/>
    </row>
    <row r="268" spans="35:40" x14ac:dyDescent="0.2">
      <c r="AI268" s="89"/>
      <c r="AJ268" s="89"/>
      <c r="AM268" s="89"/>
      <c r="AN268" s="89"/>
    </row>
    <row r="269" spans="35:40" x14ac:dyDescent="0.2">
      <c r="AI269" s="89"/>
      <c r="AJ269" s="89"/>
      <c r="AM269" s="89"/>
      <c r="AN269" s="89"/>
    </row>
    <row r="270" spans="35:40" x14ac:dyDescent="0.2">
      <c r="AI270" s="89"/>
      <c r="AJ270" s="89"/>
      <c r="AM270" s="89"/>
      <c r="AN270" s="89"/>
    </row>
    <row r="271" spans="35:40" x14ac:dyDescent="0.2">
      <c r="AI271" s="89"/>
      <c r="AJ271" s="89"/>
      <c r="AM271" s="89"/>
      <c r="AN271" s="89"/>
    </row>
    <row r="272" spans="35:40" x14ac:dyDescent="0.2">
      <c r="AI272" s="89"/>
      <c r="AJ272" s="89"/>
      <c r="AM272" s="89"/>
      <c r="AN272" s="89"/>
    </row>
    <row r="273" spans="35:40" x14ac:dyDescent="0.2">
      <c r="AI273" s="89"/>
      <c r="AJ273" s="89"/>
      <c r="AM273" s="89"/>
      <c r="AN273" s="89"/>
    </row>
    <row r="274" spans="35:40" x14ac:dyDescent="0.2">
      <c r="AI274" s="89"/>
      <c r="AJ274" s="89"/>
      <c r="AM274" s="89"/>
      <c r="AN274" s="89"/>
    </row>
    <row r="275" spans="35:40" x14ac:dyDescent="0.2">
      <c r="AI275" s="89"/>
      <c r="AJ275" s="89"/>
      <c r="AM275" s="89"/>
      <c r="AN275" s="89"/>
    </row>
    <row r="276" spans="35:40" x14ac:dyDescent="0.2">
      <c r="AI276" s="89"/>
      <c r="AJ276" s="89"/>
      <c r="AM276" s="89"/>
      <c r="AN276" s="89"/>
    </row>
    <row r="277" spans="35:40" x14ac:dyDescent="0.2">
      <c r="AI277" s="89"/>
      <c r="AJ277" s="89"/>
      <c r="AM277" s="89"/>
      <c r="AN277" s="89"/>
    </row>
    <row r="278" spans="35:40" x14ac:dyDescent="0.2">
      <c r="AI278" s="89"/>
      <c r="AJ278" s="89"/>
      <c r="AM278" s="89"/>
      <c r="AN278" s="89"/>
    </row>
    <row r="279" spans="35:40" x14ac:dyDescent="0.2">
      <c r="AI279" s="89"/>
      <c r="AJ279" s="89"/>
      <c r="AM279" s="89"/>
      <c r="AN279" s="89"/>
    </row>
    <row r="280" spans="35:40" x14ac:dyDescent="0.2">
      <c r="AI280" s="89"/>
      <c r="AJ280" s="89"/>
      <c r="AM280" s="89"/>
      <c r="AN280" s="89"/>
    </row>
    <row r="281" spans="35:40" x14ac:dyDescent="0.2">
      <c r="AI281" s="89"/>
      <c r="AJ281" s="89"/>
      <c r="AM281" s="89"/>
      <c r="AN281" s="89"/>
    </row>
    <row r="282" spans="35:40" x14ac:dyDescent="0.2">
      <c r="AI282" s="89"/>
      <c r="AJ282" s="89"/>
      <c r="AM282" s="89"/>
      <c r="AN282" s="89"/>
    </row>
    <row r="283" spans="35:40" x14ac:dyDescent="0.2">
      <c r="AI283" s="89"/>
      <c r="AJ283" s="89"/>
      <c r="AM283" s="89"/>
      <c r="AN283" s="89"/>
    </row>
    <row r="284" spans="35:40" x14ac:dyDescent="0.2">
      <c r="AI284" s="89"/>
      <c r="AJ284" s="89"/>
      <c r="AM284" s="89"/>
      <c r="AN284" s="89"/>
    </row>
    <row r="285" spans="35:40" x14ac:dyDescent="0.2">
      <c r="AI285" s="89"/>
      <c r="AJ285" s="89"/>
      <c r="AM285" s="89"/>
      <c r="AN285" s="89"/>
    </row>
    <row r="286" spans="35:40" x14ac:dyDescent="0.2">
      <c r="AI286" s="89"/>
      <c r="AJ286" s="89"/>
      <c r="AM286" s="89"/>
      <c r="AN286" s="89"/>
    </row>
    <row r="287" spans="35:40" x14ac:dyDescent="0.2">
      <c r="AI287" s="89"/>
      <c r="AJ287" s="89"/>
      <c r="AM287" s="89"/>
      <c r="AN287" s="89"/>
    </row>
    <row r="288" spans="35:40" x14ac:dyDescent="0.2">
      <c r="AI288" s="89"/>
      <c r="AJ288" s="89"/>
      <c r="AM288" s="89"/>
      <c r="AN288" s="89"/>
    </row>
    <row r="289" spans="35:40" x14ac:dyDescent="0.2">
      <c r="AI289" s="89"/>
      <c r="AJ289" s="89"/>
      <c r="AM289" s="89"/>
      <c r="AN289" s="89"/>
    </row>
    <row r="290" spans="35:40" x14ac:dyDescent="0.2">
      <c r="AI290" s="89"/>
      <c r="AJ290" s="89"/>
      <c r="AM290" s="89"/>
      <c r="AN290" s="89"/>
    </row>
    <row r="291" spans="35:40" x14ac:dyDescent="0.2">
      <c r="AI291" s="89"/>
      <c r="AJ291" s="89"/>
      <c r="AM291" s="89"/>
      <c r="AN291" s="89"/>
    </row>
    <row r="292" spans="35:40" x14ac:dyDescent="0.2">
      <c r="AI292" s="89"/>
      <c r="AJ292" s="89"/>
      <c r="AM292" s="89"/>
      <c r="AN292" s="89"/>
    </row>
    <row r="293" spans="35:40" x14ac:dyDescent="0.2">
      <c r="AI293" s="89"/>
      <c r="AJ293" s="89"/>
      <c r="AM293" s="89"/>
      <c r="AN293" s="89"/>
    </row>
    <row r="294" spans="35:40" x14ac:dyDescent="0.2">
      <c r="AI294" s="89"/>
      <c r="AJ294" s="89"/>
      <c r="AM294" s="89"/>
      <c r="AN294" s="89"/>
    </row>
    <row r="295" spans="35:40" x14ac:dyDescent="0.2">
      <c r="AI295" s="89"/>
      <c r="AJ295" s="89"/>
      <c r="AM295" s="89"/>
      <c r="AN295" s="89"/>
    </row>
    <row r="296" spans="35:40" x14ac:dyDescent="0.2">
      <c r="AI296" s="89"/>
      <c r="AJ296" s="89"/>
      <c r="AM296" s="89"/>
      <c r="AN296" s="89"/>
    </row>
    <row r="297" spans="35:40" x14ac:dyDescent="0.2">
      <c r="AI297" s="89"/>
      <c r="AJ297" s="89"/>
      <c r="AM297" s="89"/>
      <c r="AN297" s="89"/>
    </row>
    <row r="298" spans="35:40" x14ac:dyDescent="0.2">
      <c r="AI298" s="89"/>
      <c r="AJ298" s="89"/>
      <c r="AM298" s="89"/>
      <c r="AN298" s="89"/>
    </row>
    <row r="299" spans="35:40" x14ac:dyDescent="0.2">
      <c r="AI299" s="89"/>
      <c r="AJ299" s="89"/>
      <c r="AM299" s="89"/>
      <c r="AN299" s="89"/>
    </row>
    <row r="300" spans="35:40" x14ac:dyDescent="0.2">
      <c r="AI300" s="89"/>
      <c r="AJ300" s="89"/>
      <c r="AM300" s="89"/>
      <c r="AN300" s="89"/>
    </row>
    <row r="301" spans="35:40" x14ac:dyDescent="0.2">
      <c r="AI301" s="89"/>
      <c r="AJ301" s="89"/>
      <c r="AM301" s="89"/>
      <c r="AN301" s="89"/>
    </row>
    <row r="302" spans="35:40" x14ac:dyDescent="0.2">
      <c r="AI302" s="89"/>
      <c r="AJ302" s="89"/>
      <c r="AM302" s="89"/>
      <c r="AN302" s="89"/>
    </row>
    <row r="303" spans="35:40" x14ac:dyDescent="0.2">
      <c r="AI303" s="89"/>
      <c r="AJ303" s="89"/>
      <c r="AM303" s="89"/>
      <c r="AN303" s="89"/>
    </row>
    <row r="304" spans="35:40" x14ac:dyDescent="0.2">
      <c r="AI304" s="89"/>
      <c r="AJ304" s="89"/>
      <c r="AM304" s="89"/>
      <c r="AN304" s="89"/>
    </row>
    <row r="305" spans="35:40" x14ac:dyDescent="0.2">
      <c r="AI305" s="89"/>
      <c r="AJ305" s="89"/>
      <c r="AM305" s="89"/>
      <c r="AN305" s="89"/>
    </row>
    <row r="306" spans="35:40" x14ac:dyDescent="0.2">
      <c r="AI306" s="89"/>
      <c r="AJ306" s="89"/>
      <c r="AM306" s="89"/>
      <c r="AN306" s="89"/>
    </row>
    <row r="307" spans="35:40" x14ac:dyDescent="0.2">
      <c r="AI307" s="89"/>
      <c r="AJ307" s="89"/>
      <c r="AM307" s="89"/>
      <c r="AN307" s="89"/>
    </row>
    <row r="308" spans="35:40" x14ac:dyDescent="0.2">
      <c r="AI308" s="89"/>
      <c r="AJ308" s="89"/>
      <c r="AM308" s="89"/>
      <c r="AN308" s="89"/>
    </row>
    <row r="309" spans="35:40" x14ac:dyDescent="0.2">
      <c r="AI309" s="89"/>
      <c r="AJ309" s="89"/>
      <c r="AM309" s="89"/>
      <c r="AN309" s="89"/>
    </row>
    <row r="310" spans="35:40" x14ac:dyDescent="0.2">
      <c r="AI310" s="89"/>
      <c r="AJ310" s="89"/>
      <c r="AM310" s="89"/>
      <c r="AN310" s="89"/>
    </row>
    <row r="311" spans="35:40" x14ac:dyDescent="0.2">
      <c r="AI311" s="89"/>
      <c r="AJ311" s="89"/>
      <c r="AM311" s="89"/>
      <c r="AN311" s="89"/>
    </row>
    <row r="312" spans="35:40" x14ac:dyDescent="0.2">
      <c r="AI312" s="89"/>
      <c r="AJ312" s="89"/>
      <c r="AM312" s="89"/>
      <c r="AN312" s="89"/>
    </row>
    <row r="313" spans="35:40" x14ac:dyDescent="0.2">
      <c r="AI313" s="89"/>
      <c r="AJ313" s="89"/>
      <c r="AM313" s="89"/>
      <c r="AN313" s="89"/>
    </row>
    <row r="314" spans="35:40" x14ac:dyDescent="0.2">
      <c r="AI314" s="89"/>
      <c r="AJ314" s="89"/>
      <c r="AM314" s="89"/>
      <c r="AN314" s="89"/>
    </row>
    <row r="315" spans="35:40" x14ac:dyDescent="0.2">
      <c r="AI315" s="89"/>
      <c r="AJ315" s="89"/>
      <c r="AM315" s="89"/>
      <c r="AN315" s="89"/>
    </row>
    <row r="316" spans="35:40" x14ac:dyDescent="0.2">
      <c r="AI316" s="89"/>
      <c r="AJ316" s="89"/>
      <c r="AM316" s="89"/>
      <c r="AN316" s="89"/>
    </row>
    <row r="317" spans="35:40" x14ac:dyDescent="0.2">
      <c r="AI317" s="89"/>
      <c r="AJ317" s="89"/>
      <c r="AM317" s="89"/>
      <c r="AN317" s="89"/>
    </row>
    <row r="318" spans="35:40" x14ac:dyDescent="0.2">
      <c r="AI318" s="89"/>
      <c r="AJ318" s="89"/>
      <c r="AM318" s="89"/>
      <c r="AN318" s="89"/>
    </row>
    <row r="319" spans="35:40" x14ac:dyDescent="0.2">
      <c r="AI319" s="89"/>
      <c r="AJ319" s="89"/>
      <c r="AM319" s="89"/>
      <c r="AN319" s="89"/>
    </row>
    <row r="320" spans="35:40" x14ac:dyDescent="0.2">
      <c r="AI320" s="89"/>
      <c r="AJ320" s="89"/>
      <c r="AM320" s="89"/>
      <c r="AN320" s="89"/>
    </row>
    <row r="321" spans="35:40" x14ac:dyDescent="0.2">
      <c r="AI321" s="89"/>
      <c r="AJ321" s="89"/>
      <c r="AM321" s="89"/>
      <c r="AN321" s="89"/>
    </row>
    <row r="322" spans="35:40" x14ac:dyDescent="0.2">
      <c r="AI322" s="89"/>
      <c r="AJ322" s="89"/>
      <c r="AM322" s="89"/>
      <c r="AN322" s="89"/>
    </row>
    <row r="323" spans="35:40" x14ac:dyDescent="0.2">
      <c r="AI323" s="89"/>
      <c r="AJ323" s="89"/>
      <c r="AM323" s="89"/>
      <c r="AN323" s="89"/>
    </row>
    <row r="324" spans="35:40" x14ac:dyDescent="0.2">
      <c r="AI324" s="89"/>
      <c r="AJ324" s="89"/>
      <c r="AM324" s="89"/>
      <c r="AN324" s="89"/>
    </row>
    <row r="325" spans="35:40" x14ac:dyDescent="0.2">
      <c r="AI325" s="89"/>
      <c r="AJ325" s="89"/>
      <c r="AM325" s="89"/>
      <c r="AN325" s="89"/>
    </row>
    <row r="326" spans="35:40" x14ac:dyDescent="0.2">
      <c r="AI326" s="89"/>
      <c r="AJ326" s="89"/>
      <c r="AM326" s="89"/>
      <c r="AN326" s="89"/>
    </row>
    <row r="327" spans="35:40" x14ac:dyDescent="0.2">
      <c r="AI327" s="89"/>
      <c r="AJ327" s="89"/>
      <c r="AM327" s="89"/>
      <c r="AN327" s="89"/>
    </row>
    <row r="328" spans="35:40" x14ac:dyDescent="0.2">
      <c r="AI328" s="89"/>
      <c r="AJ328" s="89"/>
      <c r="AM328" s="89"/>
      <c r="AN328" s="89"/>
    </row>
    <row r="329" spans="35:40" x14ac:dyDescent="0.2">
      <c r="AI329" s="89"/>
      <c r="AJ329" s="89"/>
      <c r="AM329" s="89"/>
      <c r="AN329" s="89"/>
    </row>
    <row r="330" spans="35:40" x14ac:dyDescent="0.2">
      <c r="AI330" s="89"/>
      <c r="AJ330" s="89"/>
      <c r="AM330" s="89"/>
      <c r="AN330" s="89"/>
    </row>
    <row r="331" spans="35:40" x14ac:dyDescent="0.2">
      <c r="AI331" s="89"/>
      <c r="AJ331" s="89"/>
      <c r="AM331" s="89"/>
      <c r="AN331" s="89"/>
    </row>
    <row r="332" spans="35:40" x14ac:dyDescent="0.2">
      <c r="AI332" s="89"/>
      <c r="AJ332" s="89"/>
      <c r="AM332" s="89"/>
      <c r="AN332" s="89"/>
    </row>
    <row r="333" spans="35:40" x14ac:dyDescent="0.2">
      <c r="AI333" s="89"/>
      <c r="AJ333" s="89"/>
      <c r="AM333" s="89"/>
      <c r="AN333" s="89"/>
    </row>
    <row r="334" spans="35:40" x14ac:dyDescent="0.2">
      <c r="AI334" s="89"/>
      <c r="AJ334" s="89"/>
      <c r="AM334" s="89"/>
      <c r="AN334" s="89"/>
    </row>
    <row r="335" spans="35:40" x14ac:dyDescent="0.2">
      <c r="AI335" s="89"/>
      <c r="AJ335" s="89"/>
      <c r="AM335" s="89"/>
      <c r="AN335" s="89"/>
    </row>
    <row r="336" spans="35:40" x14ac:dyDescent="0.2">
      <c r="AI336" s="89"/>
      <c r="AJ336" s="89"/>
      <c r="AM336" s="89"/>
      <c r="AN336" s="89"/>
    </row>
    <row r="337" spans="35:40" x14ac:dyDescent="0.2">
      <c r="AI337" s="89"/>
      <c r="AJ337" s="89"/>
      <c r="AM337" s="89"/>
      <c r="AN337" s="89"/>
    </row>
    <row r="338" spans="35:40" x14ac:dyDescent="0.2">
      <c r="AI338" s="89"/>
      <c r="AJ338" s="89"/>
      <c r="AM338" s="89"/>
      <c r="AN338" s="89"/>
    </row>
    <row r="339" spans="35:40" x14ac:dyDescent="0.2">
      <c r="AI339" s="89"/>
      <c r="AJ339" s="89"/>
      <c r="AM339" s="89"/>
      <c r="AN339" s="89"/>
    </row>
    <row r="340" spans="35:40" x14ac:dyDescent="0.2">
      <c r="AI340" s="89"/>
      <c r="AJ340" s="89"/>
      <c r="AM340" s="89"/>
      <c r="AN340" s="89"/>
    </row>
    <row r="341" spans="35:40" x14ac:dyDescent="0.2">
      <c r="AI341" s="89"/>
      <c r="AJ341" s="89"/>
      <c r="AM341" s="89"/>
      <c r="AN341" s="89"/>
    </row>
    <row r="342" spans="35:40" x14ac:dyDescent="0.2">
      <c r="AI342" s="89"/>
      <c r="AJ342" s="89"/>
      <c r="AM342" s="89"/>
      <c r="AN342" s="89"/>
    </row>
    <row r="343" spans="35:40" x14ac:dyDescent="0.2">
      <c r="AI343" s="89"/>
      <c r="AJ343" s="89"/>
      <c r="AM343" s="89"/>
      <c r="AN343" s="89"/>
    </row>
    <row r="344" spans="35:40" x14ac:dyDescent="0.2">
      <c r="AI344" s="89"/>
      <c r="AJ344" s="89"/>
      <c r="AM344" s="89"/>
      <c r="AN344" s="89"/>
    </row>
    <row r="345" spans="35:40" x14ac:dyDescent="0.2">
      <c r="AI345" s="89"/>
      <c r="AJ345" s="89"/>
      <c r="AM345" s="89"/>
      <c r="AN345" s="89"/>
    </row>
    <row r="346" spans="35:40" x14ac:dyDescent="0.2">
      <c r="AI346" s="89"/>
      <c r="AJ346" s="89"/>
      <c r="AM346" s="89"/>
      <c r="AN346" s="89"/>
    </row>
    <row r="347" spans="35:40" x14ac:dyDescent="0.2">
      <c r="AI347" s="89"/>
      <c r="AJ347" s="89"/>
      <c r="AM347" s="89"/>
      <c r="AN347" s="89"/>
    </row>
    <row r="348" spans="35:40" x14ac:dyDescent="0.2">
      <c r="AI348" s="89"/>
      <c r="AJ348" s="89"/>
      <c r="AM348" s="89"/>
      <c r="AN348" s="89"/>
    </row>
    <row r="349" spans="35:40" x14ac:dyDescent="0.2">
      <c r="AI349" s="89"/>
      <c r="AJ349" s="89"/>
      <c r="AM349" s="89"/>
      <c r="AN349" s="89"/>
    </row>
    <row r="350" spans="35:40" x14ac:dyDescent="0.2">
      <c r="AI350" s="89"/>
      <c r="AJ350" s="89"/>
      <c r="AM350" s="89"/>
      <c r="AN350" s="89"/>
    </row>
    <row r="351" spans="35:40" x14ac:dyDescent="0.2">
      <c r="AI351" s="89"/>
      <c r="AJ351" s="89"/>
      <c r="AM351" s="89"/>
      <c r="AN351" s="89"/>
    </row>
    <row r="352" spans="35:40" x14ac:dyDescent="0.2">
      <c r="AI352" s="89"/>
      <c r="AJ352" s="89"/>
      <c r="AM352" s="89"/>
      <c r="AN352" s="89"/>
    </row>
    <row r="353" spans="35:40" x14ac:dyDescent="0.2">
      <c r="AI353" s="89"/>
      <c r="AJ353" s="89"/>
      <c r="AM353" s="89"/>
      <c r="AN353" s="89"/>
    </row>
    <row r="354" spans="35:40" x14ac:dyDescent="0.2">
      <c r="AI354" s="89"/>
      <c r="AJ354" s="89"/>
      <c r="AM354" s="89"/>
      <c r="AN354" s="89"/>
    </row>
    <row r="355" spans="35:40" x14ac:dyDescent="0.2">
      <c r="AI355" s="89"/>
      <c r="AJ355" s="89"/>
      <c r="AM355" s="89"/>
      <c r="AN355" s="89"/>
    </row>
    <row r="356" spans="35:40" x14ac:dyDescent="0.2">
      <c r="AI356" s="89"/>
      <c r="AJ356" s="89"/>
      <c r="AM356" s="89"/>
      <c r="AN356" s="89"/>
    </row>
    <row r="357" spans="35:40" x14ac:dyDescent="0.2">
      <c r="AI357" s="89"/>
      <c r="AJ357" s="89"/>
      <c r="AM357" s="89"/>
      <c r="AN357" s="89"/>
    </row>
    <row r="358" spans="35:40" x14ac:dyDescent="0.2">
      <c r="AI358" s="89"/>
      <c r="AJ358" s="89"/>
      <c r="AM358" s="89"/>
      <c r="AN358" s="89"/>
    </row>
    <row r="359" spans="35:40" x14ac:dyDescent="0.2">
      <c r="AI359" s="89"/>
      <c r="AJ359" s="89"/>
      <c r="AM359" s="89"/>
      <c r="AN359" s="89"/>
    </row>
    <row r="360" spans="35:40" x14ac:dyDescent="0.2">
      <c r="AI360" s="89"/>
      <c r="AJ360" s="89"/>
      <c r="AM360" s="89"/>
      <c r="AN360" s="89"/>
    </row>
    <row r="361" spans="35:40" x14ac:dyDescent="0.2">
      <c r="AI361" s="89"/>
      <c r="AJ361" s="89"/>
      <c r="AM361" s="89"/>
      <c r="AN361" s="89"/>
    </row>
    <row r="362" spans="35:40" x14ac:dyDescent="0.2">
      <c r="AI362" s="89"/>
      <c r="AJ362" s="89"/>
      <c r="AM362" s="89"/>
      <c r="AN362" s="89"/>
    </row>
    <row r="363" spans="35:40" x14ac:dyDescent="0.2">
      <c r="AI363" s="89"/>
      <c r="AJ363" s="89"/>
    </row>
    <row r="364" spans="35:40" x14ac:dyDescent="0.2">
      <c r="AI364" s="89"/>
      <c r="AJ364" s="89"/>
    </row>
    <row r="365" spans="35:40" x14ac:dyDescent="0.2">
      <c r="AI365" s="89"/>
      <c r="AJ365" s="89"/>
    </row>
    <row r="366" spans="35:40" x14ac:dyDescent="0.2">
      <c r="AI366" s="89"/>
      <c r="AJ366" s="89"/>
    </row>
    <row r="367" spans="35:40" x14ac:dyDescent="0.2">
      <c r="AI367" s="89"/>
      <c r="AJ367" s="89"/>
    </row>
    <row r="368" spans="35:40" x14ac:dyDescent="0.2">
      <c r="AI368" s="89"/>
      <c r="AJ368" s="89"/>
    </row>
    <row r="369" spans="35:36" x14ac:dyDescent="0.2">
      <c r="AI369" s="89"/>
      <c r="AJ369" s="89"/>
    </row>
    <row r="370" spans="35:36" x14ac:dyDescent="0.2">
      <c r="AI370" s="89"/>
      <c r="AJ370" s="89"/>
    </row>
    <row r="371" spans="35:36" x14ac:dyDescent="0.2">
      <c r="AI371" s="89"/>
      <c r="AJ371" s="89"/>
    </row>
    <row r="372" spans="35:36" x14ac:dyDescent="0.2">
      <c r="AI372" s="89"/>
      <c r="AJ372" s="89"/>
    </row>
    <row r="373" spans="35:36" x14ac:dyDescent="0.2">
      <c r="AI373" s="89"/>
      <c r="AJ373" s="89"/>
    </row>
    <row r="374" spans="35:36" x14ac:dyDescent="0.2">
      <c r="AI374" s="89"/>
      <c r="AJ374" s="89"/>
    </row>
    <row r="375" spans="35:36" x14ac:dyDescent="0.2">
      <c r="AI375" s="89"/>
      <c r="AJ375" s="89"/>
    </row>
    <row r="376" spans="35:36" x14ac:dyDescent="0.2">
      <c r="AI376" s="89"/>
      <c r="AJ376" s="89"/>
    </row>
    <row r="377" spans="35:36" x14ac:dyDescent="0.2">
      <c r="AI377" s="89"/>
      <c r="AJ377" s="89"/>
    </row>
    <row r="378" spans="35:36" x14ac:dyDescent="0.2">
      <c r="AI378" s="89"/>
      <c r="AJ378" s="89"/>
    </row>
    <row r="379" spans="35:36" x14ac:dyDescent="0.2">
      <c r="AI379" s="89"/>
      <c r="AJ379" s="89"/>
    </row>
    <row r="380" spans="35:36" x14ac:dyDescent="0.2">
      <c r="AI380" s="89"/>
      <c r="AJ380" s="89"/>
    </row>
    <row r="381" spans="35:36" x14ac:dyDescent="0.2">
      <c r="AI381" s="89"/>
      <c r="AJ381" s="89"/>
    </row>
    <row r="382" spans="35:36" x14ac:dyDescent="0.2">
      <c r="AI382" s="89"/>
      <c r="AJ382" s="89"/>
    </row>
    <row r="383" spans="35:36" x14ac:dyDescent="0.2">
      <c r="AI383" s="89"/>
      <c r="AJ383" s="89"/>
    </row>
    <row r="384" spans="35:36" x14ac:dyDescent="0.2">
      <c r="AI384" s="89"/>
      <c r="AJ384" s="89"/>
    </row>
    <row r="385" spans="35:36" x14ac:dyDescent="0.2">
      <c r="AI385" s="89"/>
      <c r="AJ385" s="89"/>
    </row>
    <row r="386" spans="35:36" x14ac:dyDescent="0.2">
      <c r="AI386" s="89"/>
      <c r="AJ386" s="89"/>
    </row>
    <row r="387" spans="35:36" x14ac:dyDescent="0.2">
      <c r="AI387" s="89"/>
      <c r="AJ387" s="89"/>
    </row>
    <row r="388" spans="35:36" x14ac:dyDescent="0.2">
      <c r="AI388" s="89"/>
      <c r="AJ388" s="89"/>
    </row>
    <row r="389" spans="35:36" x14ac:dyDescent="0.2">
      <c r="AI389" s="89"/>
      <c r="AJ389" s="89"/>
    </row>
    <row r="390" spans="35:36" x14ac:dyDescent="0.2">
      <c r="AI390" s="89"/>
      <c r="AJ390" s="89"/>
    </row>
    <row r="391" spans="35:36" x14ac:dyDescent="0.2">
      <c r="AI391" s="89"/>
      <c r="AJ391" s="89"/>
    </row>
    <row r="392" spans="35:36" x14ac:dyDescent="0.2">
      <c r="AI392" s="89"/>
      <c r="AJ392" s="89"/>
    </row>
    <row r="393" spans="35:36" x14ac:dyDescent="0.2">
      <c r="AI393" s="89"/>
      <c r="AJ393" s="89"/>
    </row>
    <row r="394" spans="35:36" x14ac:dyDescent="0.2">
      <c r="AI394" s="89"/>
      <c r="AJ394" s="89"/>
    </row>
    <row r="395" spans="35:36" x14ac:dyDescent="0.2">
      <c r="AI395" s="89"/>
      <c r="AJ395" s="89"/>
    </row>
    <row r="396" spans="35:36" x14ac:dyDescent="0.2">
      <c r="AI396" s="89"/>
      <c r="AJ396" s="89"/>
    </row>
    <row r="397" spans="35:36" x14ac:dyDescent="0.2">
      <c r="AI397" s="89"/>
      <c r="AJ397" s="89"/>
    </row>
    <row r="398" spans="35:36" x14ac:dyDescent="0.2">
      <c r="AI398" s="89"/>
      <c r="AJ398" s="89"/>
    </row>
    <row r="399" spans="35:36" x14ac:dyDescent="0.2">
      <c r="AI399" s="89"/>
      <c r="AJ399" s="89"/>
    </row>
    <row r="400" spans="35:36" x14ac:dyDescent="0.2">
      <c r="AI400" s="89"/>
      <c r="AJ400" s="89"/>
    </row>
    <row r="401" spans="35:36" x14ac:dyDescent="0.2">
      <c r="AI401" s="89"/>
      <c r="AJ401" s="89"/>
    </row>
    <row r="402" spans="35:36" x14ac:dyDescent="0.2">
      <c r="AI402" s="89"/>
      <c r="AJ402" s="89"/>
    </row>
    <row r="403" spans="35:36" x14ac:dyDescent="0.2">
      <c r="AI403" s="89"/>
      <c r="AJ403" s="89"/>
    </row>
    <row r="404" spans="35:36" x14ac:dyDescent="0.2">
      <c r="AI404" s="89"/>
      <c r="AJ404" s="89"/>
    </row>
    <row r="405" spans="35:36" x14ac:dyDescent="0.2">
      <c r="AI405" s="89"/>
      <c r="AJ405" s="89"/>
    </row>
    <row r="406" spans="35:36" x14ac:dyDescent="0.2">
      <c r="AI406" s="89"/>
      <c r="AJ406" s="89"/>
    </row>
    <row r="407" spans="35:36" x14ac:dyDescent="0.2">
      <c r="AI407" s="89"/>
      <c r="AJ407" s="89"/>
    </row>
    <row r="408" spans="35:36" x14ac:dyDescent="0.2">
      <c r="AI408" s="89"/>
      <c r="AJ408" s="89"/>
    </row>
    <row r="409" spans="35:36" x14ac:dyDescent="0.2">
      <c r="AI409" s="89"/>
      <c r="AJ409" s="89"/>
    </row>
    <row r="410" spans="35:36" x14ac:dyDescent="0.2">
      <c r="AI410" s="89"/>
      <c r="AJ410" s="89"/>
    </row>
    <row r="411" spans="35:36" x14ac:dyDescent="0.2">
      <c r="AI411" s="89"/>
      <c r="AJ411" s="89"/>
    </row>
    <row r="412" spans="35:36" x14ac:dyDescent="0.2">
      <c r="AI412" s="89"/>
      <c r="AJ412" s="89"/>
    </row>
    <row r="413" spans="35:36" x14ac:dyDescent="0.2">
      <c r="AI413" s="89"/>
      <c r="AJ413" s="89"/>
    </row>
    <row r="414" spans="35:36" x14ac:dyDescent="0.2">
      <c r="AI414" s="89"/>
      <c r="AJ414" s="89"/>
    </row>
    <row r="415" spans="35:36" x14ac:dyDescent="0.2">
      <c r="AI415" s="89"/>
      <c r="AJ415" s="89"/>
    </row>
    <row r="416" spans="35:36" x14ac:dyDescent="0.2">
      <c r="AI416" s="89"/>
      <c r="AJ416" s="89"/>
    </row>
    <row r="417" spans="35:36" x14ac:dyDescent="0.2">
      <c r="AI417" s="89"/>
      <c r="AJ417" s="89"/>
    </row>
    <row r="418" spans="35:36" x14ac:dyDescent="0.2">
      <c r="AI418" s="89"/>
      <c r="AJ418" s="89"/>
    </row>
    <row r="419" spans="35:36" x14ac:dyDescent="0.2">
      <c r="AI419" s="89"/>
      <c r="AJ419" s="89"/>
    </row>
    <row r="420" spans="35:36" x14ac:dyDescent="0.2">
      <c r="AI420" s="89"/>
      <c r="AJ420" s="89"/>
    </row>
    <row r="421" spans="35:36" x14ac:dyDescent="0.2">
      <c r="AI421" s="89"/>
      <c r="AJ421" s="89"/>
    </row>
    <row r="422" spans="35:36" x14ac:dyDescent="0.2">
      <c r="AI422" s="89"/>
      <c r="AJ422" s="89"/>
    </row>
  </sheetData>
  <mergeCells count="5">
    <mergeCell ref="H1:I1"/>
    <mergeCell ref="D6:H6"/>
    <mergeCell ref="J6:N6"/>
    <mergeCell ref="S6:W6"/>
    <mergeCell ref="Y6:AC6"/>
  </mergeCells>
  <hyperlinks>
    <hyperlink ref="H1:I1" location="Index!A1" display="Regresar al Índice" xr:uid="{00000000-0004-0000-3B00-000000000000}"/>
  </hyperlink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3"/>
  <dimension ref="A1:I159"/>
  <sheetViews>
    <sheetView zoomScale="106" zoomScaleNormal="106" workbookViewId="0"/>
  </sheetViews>
  <sheetFormatPr baseColWidth="10" defaultColWidth="9.140625" defaultRowHeight="14.25" x14ac:dyDescent="0.2"/>
  <cols>
    <col min="1" max="16384" width="9.140625" style="91"/>
  </cols>
  <sheetData>
    <row r="1" spans="1:9" ht="15" x14ac:dyDescent="0.25">
      <c r="A1" s="63" t="s">
        <v>1188</v>
      </c>
      <c r="H1" s="408" t="s">
        <v>38</v>
      </c>
      <c r="I1" s="408"/>
    </row>
    <row r="2" spans="1:9" x14ac:dyDescent="0.2">
      <c r="A2" s="92" t="s">
        <v>828</v>
      </c>
    </row>
    <row r="3" spans="1:9" x14ac:dyDescent="0.2">
      <c r="A3" s="92" t="s">
        <v>826</v>
      </c>
    </row>
    <row r="6" spans="1:9" x14ac:dyDescent="0.2">
      <c r="A6" s="99" t="s">
        <v>28</v>
      </c>
      <c r="B6" s="100">
        <v>0.20929405699454232</v>
      </c>
    </row>
    <row r="7" spans="1:9" x14ac:dyDescent="0.2">
      <c r="A7" s="99" t="s">
        <v>27</v>
      </c>
      <c r="B7" s="100">
        <v>0.17563852761491738</v>
      </c>
    </row>
    <row r="8" spans="1:9" x14ac:dyDescent="0.2">
      <c r="A8" s="99" t="s">
        <v>29</v>
      </c>
      <c r="B8" s="100">
        <v>0.1662128022572919</v>
      </c>
    </row>
    <row r="9" spans="1:9" x14ac:dyDescent="0.2">
      <c r="A9" s="99" t="s">
        <v>31</v>
      </c>
      <c r="B9" s="100">
        <v>0.16367396254472791</v>
      </c>
    </row>
    <row r="10" spans="1:9" x14ac:dyDescent="0.2">
      <c r="A10" s="99" t="s">
        <v>15</v>
      </c>
      <c r="B10" s="100">
        <v>0.15220671944084085</v>
      </c>
    </row>
    <row r="11" spans="1:9" x14ac:dyDescent="0.2">
      <c r="A11" s="99" t="s">
        <v>51</v>
      </c>
      <c r="B11" s="100">
        <v>0.14971734190544811</v>
      </c>
    </row>
    <row r="12" spans="1:9" x14ac:dyDescent="0.2">
      <c r="A12" s="99" t="s">
        <v>24</v>
      </c>
      <c r="B12" s="100">
        <v>0.14571713816705226</v>
      </c>
    </row>
    <row r="13" spans="1:9" x14ac:dyDescent="0.2">
      <c r="A13" s="99" t="s">
        <v>9</v>
      </c>
      <c r="B13" s="100">
        <v>0.14559147102188952</v>
      </c>
    </row>
    <row r="14" spans="1:9" x14ac:dyDescent="0.2">
      <c r="A14" s="99" t="s">
        <v>10</v>
      </c>
      <c r="B14" s="100">
        <v>0.14282642945683832</v>
      </c>
    </row>
    <row r="15" spans="1:9" x14ac:dyDescent="0.2">
      <c r="A15" s="99" t="s">
        <v>21</v>
      </c>
      <c r="B15" s="100">
        <v>0.14010653161019909</v>
      </c>
    </row>
    <row r="16" spans="1:9" x14ac:dyDescent="0.2">
      <c r="A16" s="99" t="s">
        <v>12</v>
      </c>
      <c r="B16" s="100">
        <v>0.13935268723875655</v>
      </c>
    </row>
    <row r="17" spans="1:2" x14ac:dyDescent="0.2">
      <c r="A17" s="99" t="s">
        <v>6</v>
      </c>
      <c r="B17" s="100">
        <v>0.13622894572676231</v>
      </c>
    </row>
    <row r="18" spans="1:2" x14ac:dyDescent="0.2">
      <c r="A18" s="99" t="s">
        <v>4</v>
      </c>
      <c r="B18" s="100">
        <v>0.13438926072406449</v>
      </c>
    </row>
    <row r="19" spans="1:2" x14ac:dyDescent="0.2">
      <c r="A19" s="99" t="s">
        <v>1</v>
      </c>
      <c r="B19" s="100">
        <v>0.1334237307773426</v>
      </c>
    </row>
    <row r="20" spans="1:2" x14ac:dyDescent="0.2">
      <c r="A20" s="99" t="s">
        <v>18</v>
      </c>
      <c r="B20" s="100">
        <v>0.13294292663345061</v>
      </c>
    </row>
    <row r="21" spans="1:2" x14ac:dyDescent="0.2">
      <c r="A21" s="101" t="s">
        <v>32</v>
      </c>
      <c r="B21" s="102">
        <v>0.13269250159647766</v>
      </c>
    </row>
    <row r="22" spans="1:2" x14ac:dyDescent="0.2">
      <c r="A22" s="99" t="s">
        <v>20</v>
      </c>
      <c r="B22" s="100">
        <v>0.12955503670704979</v>
      </c>
    </row>
    <row r="23" spans="1:2" x14ac:dyDescent="0.2">
      <c r="A23" s="99" t="s">
        <v>30</v>
      </c>
      <c r="B23" s="100">
        <v>0.12952911321020724</v>
      </c>
    </row>
    <row r="24" spans="1:2" x14ac:dyDescent="0.2">
      <c r="A24" s="99" t="s">
        <v>8</v>
      </c>
      <c r="B24" s="100">
        <v>0.12939971030164674</v>
      </c>
    </row>
    <row r="25" spans="1:2" x14ac:dyDescent="0.2">
      <c r="A25" s="99" t="s">
        <v>26</v>
      </c>
      <c r="B25" s="100">
        <v>0.12907757656560759</v>
      </c>
    </row>
    <row r="26" spans="1:2" x14ac:dyDescent="0.2">
      <c r="A26" s="99" t="s">
        <v>16</v>
      </c>
      <c r="B26" s="100">
        <v>0.12864582201652797</v>
      </c>
    </row>
    <row r="27" spans="1:2" x14ac:dyDescent="0.2">
      <c r="A27" s="99" t="s">
        <v>5</v>
      </c>
      <c r="B27" s="100">
        <v>0.12569325034511153</v>
      </c>
    </row>
    <row r="28" spans="1:2" x14ac:dyDescent="0.2">
      <c r="A28" s="99" t="s">
        <v>22</v>
      </c>
      <c r="B28" s="100">
        <v>0.12422670193931191</v>
      </c>
    </row>
    <row r="29" spans="1:2" x14ac:dyDescent="0.2">
      <c r="A29" s="99" t="s">
        <v>7</v>
      </c>
      <c r="B29" s="100">
        <v>0.12313898199392002</v>
      </c>
    </row>
    <row r="30" spans="1:2" x14ac:dyDescent="0.2">
      <c r="A30" s="99" t="s">
        <v>11</v>
      </c>
      <c r="B30" s="100">
        <v>0.11991912069680631</v>
      </c>
    </row>
    <row r="31" spans="1:2" x14ac:dyDescent="0.2">
      <c r="A31" s="99" t="s">
        <v>17</v>
      </c>
      <c r="B31" s="100">
        <v>0.11373528866443587</v>
      </c>
    </row>
    <row r="32" spans="1:2" x14ac:dyDescent="0.2">
      <c r="A32" s="99" t="s">
        <v>0</v>
      </c>
      <c r="B32" s="100">
        <v>0.11342888025771762</v>
      </c>
    </row>
    <row r="33" spans="1:2" x14ac:dyDescent="0.2">
      <c r="A33" s="99" t="s">
        <v>14</v>
      </c>
      <c r="B33" s="100">
        <v>0.11291022316960275</v>
      </c>
    </row>
    <row r="34" spans="1:2" x14ac:dyDescent="0.2">
      <c r="A34" s="99" t="s">
        <v>19</v>
      </c>
      <c r="B34" s="100">
        <v>0.10899477507858199</v>
      </c>
    </row>
    <row r="35" spans="1:2" x14ac:dyDescent="0.2">
      <c r="A35" s="99" t="s">
        <v>23</v>
      </c>
      <c r="B35" s="100">
        <v>9.6402180671843599E-2</v>
      </c>
    </row>
    <row r="36" spans="1:2" x14ac:dyDescent="0.2">
      <c r="A36" s="99" t="s">
        <v>3</v>
      </c>
      <c r="B36" s="100">
        <v>9.1759445154225225E-2</v>
      </c>
    </row>
    <row r="37" spans="1:2" x14ac:dyDescent="0.2">
      <c r="A37" s="99" t="s">
        <v>33</v>
      </c>
      <c r="B37" s="100">
        <v>8.7835270876073249E-2</v>
      </c>
    </row>
    <row r="38" spans="1:2" x14ac:dyDescent="0.2">
      <c r="A38" s="99" t="s">
        <v>25</v>
      </c>
      <c r="B38" s="100">
        <v>8.1469225678358709E-2</v>
      </c>
    </row>
    <row r="159" spans="2:2" x14ac:dyDescent="0.2">
      <c r="B159" s="420"/>
    </row>
  </sheetData>
  <mergeCells count="1">
    <mergeCell ref="H1:I1"/>
  </mergeCells>
  <hyperlinks>
    <hyperlink ref="H1:I1" location="Index!A1" display="Regresar al Índice" xr:uid="{00000000-0004-0000-3C00-000000000000}"/>
  </hyperlink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42"/>
  <dimension ref="A1:L159"/>
  <sheetViews>
    <sheetView zoomScale="106" zoomScaleNormal="106" workbookViewId="0"/>
  </sheetViews>
  <sheetFormatPr baseColWidth="10" defaultColWidth="9.140625" defaultRowHeight="14.25" x14ac:dyDescent="0.2"/>
  <cols>
    <col min="1" max="1" width="9.140625" style="91"/>
    <col min="2" max="2" width="11.42578125" style="91" bestFit="1" customWidth="1"/>
    <col min="3" max="5" width="11.42578125" style="91" customWidth="1"/>
    <col min="6" max="6" width="32.28515625" style="91" bestFit="1" customWidth="1"/>
    <col min="7" max="7" width="15.5703125" style="91" bestFit="1" customWidth="1"/>
    <col min="8" max="16384" width="9.140625" style="91"/>
  </cols>
  <sheetData>
    <row r="1" spans="1:9" ht="15" x14ac:dyDescent="0.25">
      <c r="A1" s="63" t="s">
        <v>1190</v>
      </c>
      <c r="H1" s="408" t="s">
        <v>38</v>
      </c>
      <c r="I1" s="408"/>
    </row>
    <row r="2" spans="1:9" x14ac:dyDescent="0.2">
      <c r="A2" s="92" t="s">
        <v>828</v>
      </c>
    </row>
    <row r="3" spans="1:9" x14ac:dyDescent="0.2">
      <c r="A3" s="92" t="s">
        <v>827</v>
      </c>
    </row>
    <row r="6" spans="1:9" x14ac:dyDescent="0.2">
      <c r="A6" s="13"/>
      <c r="B6" s="13"/>
      <c r="C6" s="13" t="s">
        <v>488</v>
      </c>
      <c r="D6" s="13" t="s">
        <v>489</v>
      </c>
      <c r="E6" s="13"/>
      <c r="F6" s="13"/>
      <c r="G6" s="13" t="s">
        <v>490</v>
      </c>
      <c r="H6" s="13" t="s">
        <v>491</v>
      </c>
    </row>
    <row r="7" spans="1:9" x14ac:dyDescent="0.2">
      <c r="A7" s="13">
        <v>2018</v>
      </c>
      <c r="B7" s="13" t="s">
        <v>39</v>
      </c>
      <c r="C7" s="89">
        <v>4.0931184479757965E-2</v>
      </c>
      <c r="D7" s="89">
        <v>6.2933926924759451E-2</v>
      </c>
      <c r="E7" s="13"/>
      <c r="F7" s="13" t="s">
        <v>1</v>
      </c>
      <c r="G7" s="89">
        <v>4.1908600566468536E-2</v>
      </c>
      <c r="H7" s="89">
        <v>7.8838823001645075E-2</v>
      </c>
    </row>
    <row r="8" spans="1:9" x14ac:dyDescent="0.2">
      <c r="A8" s="13"/>
      <c r="B8" s="13" t="s">
        <v>40</v>
      </c>
      <c r="C8" s="89">
        <v>3.9811552292802158E-2</v>
      </c>
      <c r="D8" s="89">
        <v>6.3015362514989418E-2</v>
      </c>
      <c r="E8" s="13"/>
      <c r="F8" s="13" t="s">
        <v>1</v>
      </c>
      <c r="G8" s="89">
        <v>4.045763443320028E-2</v>
      </c>
      <c r="H8" s="89">
        <v>7.9049442966268535E-2</v>
      </c>
    </row>
    <row r="9" spans="1:9" x14ac:dyDescent="0.2">
      <c r="A9" s="13"/>
      <c r="B9" s="13" t="s">
        <v>41</v>
      </c>
      <c r="C9" s="89">
        <v>4.1367840294514263E-2</v>
      </c>
      <c r="D9" s="89">
        <v>6.3163593117657624E-2</v>
      </c>
      <c r="E9" s="13"/>
      <c r="F9" s="13" t="s">
        <v>1</v>
      </c>
      <c r="G9" s="89">
        <v>4.1670444039278311E-2</v>
      </c>
      <c r="H9" s="89">
        <v>8.0009644694729959E-2</v>
      </c>
    </row>
    <row r="10" spans="1:9" x14ac:dyDescent="0.2">
      <c r="A10" s="13"/>
      <c r="B10" s="13" t="s">
        <v>42</v>
      </c>
      <c r="C10" s="89">
        <v>3.9513563582854579E-2</v>
      </c>
      <c r="D10" s="89">
        <v>6.1674374640313716E-2</v>
      </c>
      <c r="E10" s="13"/>
      <c r="F10" s="13" t="s">
        <v>1</v>
      </c>
      <c r="G10" s="89">
        <v>4.0039163836293974E-2</v>
      </c>
      <c r="H10" s="89">
        <v>7.946316528403452E-2</v>
      </c>
    </row>
    <row r="11" spans="1:9" x14ac:dyDescent="0.2">
      <c r="A11" s="13"/>
      <c r="B11" s="13" t="s">
        <v>43</v>
      </c>
      <c r="C11" s="89">
        <v>4.0323165159157653E-2</v>
      </c>
      <c r="D11" s="89">
        <v>6.0937207055575426E-2</v>
      </c>
      <c r="E11" s="13"/>
      <c r="F11" s="13" t="s">
        <v>1</v>
      </c>
      <c r="G11" s="89">
        <v>4.1084838036470894E-2</v>
      </c>
      <c r="H11" s="89">
        <v>7.8645026380104857E-2</v>
      </c>
    </row>
    <row r="12" spans="1:9" x14ac:dyDescent="0.2">
      <c r="A12" s="13"/>
      <c r="B12" s="13" t="s">
        <v>44</v>
      </c>
      <c r="C12" s="89">
        <v>3.6934377492993428E-2</v>
      </c>
      <c r="D12" s="89">
        <v>6.0412996245941576E-2</v>
      </c>
      <c r="E12" s="13"/>
      <c r="F12" s="13" t="s">
        <v>1</v>
      </c>
      <c r="G12" s="89">
        <v>3.7251339258620939E-2</v>
      </c>
      <c r="H12" s="89">
        <v>7.7700474291856975E-2</v>
      </c>
    </row>
    <row r="13" spans="1:9" x14ac:dyDescent="0.2">
      <c r="A13" s="13"/>
      <c r="B13" s="13" t="s">
        <v>45</v>
      </c>
      <c r="C13" s="89">
        <v>3.9542317218209756E-2</v>
      </c>
      <c r="D13" s="89">
        <v>6.110643883657349E-2</v>
      </c>
      <c r="E13" s="13"/>
      <c r="F13" s="13" t="s">
        <v>1</v>
      </c>
      <c r="G13" s="89">
        <v>3.9485004622921302E-2</v>
      </c>
      <c r="H13" s="89">
        <v>7.7557381471072398E-2</v>
      </c>
    </row>
    <row r="14" spans="1:9" x14ac:dyDescent="0.2">
      <c r="A14" s="13"/>
      <c r="B14" s="13" t="s">
        <v>46</v>
      </c>
      <c r="C14" s="89">
        <v>3.5271643516572332E-2</v>
      </c>
      <c r="D14" s="89">
        <v>6.0590792341586965E-2</v>
      </c>
      <c r="E14" s="13"/>
      <c r="F14" s="13" t="s">
        <v>1</v>
      </c>
      <c r="G14" s="89">
        <v>3.5052231531424317E-2</v>
      </c>
      <c r="H14" s="89">
        <v>7.6611551239286521E-2</v>
      </c>
    </row>
    <row r="15" spans="1:9" x14ac:dyDescent="0.2">
      <c r="A15" s="13"/>
      <c r="B15" s="13" t="s">
        <v>47</v>
      </c>
      <c r="C15" s="89">
        <v>3.6834607150578243E-2</v>
      </c>
      <c r="D15" s="89">
        <v>6.0016125293587137E-2</v>
      </c>
      <c r="E15" s="13"/>
      <c r="F15" s="13" t="s">
        <v>1</v>
      </c>
      <c r="G15" s="89">
        <v>3.6959832375328759E-2</v>
      </c>
      <c r="H15" s="89">
        <v>7.6277738996861924E-2</v>
      </c>
    </row>
    <row r="16" spans="1:9" x14ac:dyDescent="0.2">
      <c r="A16" s="13"/>
      <c r="B16" s="13" t="s">
        <v>48</v>
      </c>
      <c r="C16" s="89">
        <v>3.4141755901481219E-2</v>
      </c>
      <c r="D16" s="89">
        <v>5.980075068103944E-2</v>
      </c>
      <c r="E16" s="13"/>
      <c r="F16" s="13" t="s">
        <v>1</v>
      </c>
      <c r="G16" s="89">
        <v>3.3415183491260964E-2</v>
      </c>
      <c r="H16" s="89">
        <v>7.6164106746489699E-2</v>
      </c>
    </row>
    <row r="17" spans="1:8" x14ac:dyDescent="0.2">
      <c r="A17" s="13"/>
      <c r="B17" s="13" t="s">
        <v>49</v>
      </c>
      <c r="C17" s="89">
        <v>3.2809290968900451E-2</v>
      </c>
      <c r="D17" s="89">
        <v>5.9423014585093296E-2</v>
      </c>
      <c r="E17" s="13"/>
      <c r="F17" s="13" t="s">
        <v>1</v>
      </c>
      <c r="G17" s="89">
        <v>3.269898032993105E-2</v>
      </c>
      <c r="H17" s="89">
        <v>7.5975510609979188E-2</v>
      </c>
    </row>
    <row r="18" spans="1:8" x14ac:dyDescent="0.2">
      <c r="A18" s="13"/>
      <c r="B18" s="13" t="s">
        <v>50</v>
      </c>
      <c r="C18" s="89">
        <v>3.0138593845821567E-2</v>
      </c>
      <c r="D18" s="89">
        <v>6.0247070229374089E-2</v>
      </c>
      <c r="E18" s="13"/>
      <c r="F18" s="13" t="s">
        <v>1</v>
      </c>
      <c r="G18" s="89">
        <v>2.9485438912324746E-2</v>
      </c>
      <c r="H18" s="89">
        <v>7.5783729081586121E-2</v>
      </c>
    </row>
    <row r="19" spans="1:8" x14ac:dyDescent="0.2">
      <c r="A19" s="13">
        <v>2019</v>
      </c>
      <c r="B19" s="13" t="s">
        <v>39</v>
      </c>
      <c r="C19" s="89">
        <v>3.8651452390359761E-2</v>
      </c>
      <c r="D19" s="89">
        <v>6.1684620541800628E-2</v>
      </c>
      <c r="E19" s="13"/>
      <c r="F19" s="13" t="s">
        <v>1</v>
      </c>
      <c r="G19" s="89">
        <v>3.8346023777673439E-2</v>
      </c>
      <c r="H19" s="89">
        <v>7.699560077352445E-2</v>
      </c>
    </row>
    <row r="20" spans="1:8" x14ac:dyDescent="0.2">
      <c r="A20" s="13"/>
      <c r="B20" s="13" t="s">
        <v>40</v>
      </c>
      <c r="C20" s="89">
        <v>3.3613438585584417E-2</v>
      </c>
      <c r="D20" s="89">
        <v>6.202403856519241E-2</v>
      </c>
      <c r="E20" s="13"/>
      <c r="F20" s="13" t="s">
        <v>1</v>
      </c>
      <c r="G20" s="89">
        <v>3.3177910565851919E-2</v>
      </c>
      <c r="H20" s="89">
        <v>7.6914850574331672E-2</v>
      </c>
    </row>
    <row r="21" spans="1:8" x14ac:dyDescent="0.2">
      <c r="A21" s="13"/>
      <c r="B21" s="13" t="s">
        <v>41</v>
      </c>
      <c r="C21" s="89">
        <v>3.5476956093233307E-2</v>
      </c>
      <c r="D21" s="89">
        <v>6.2566353255355076E-2</v>
      </c>
      <c r="E21" s="13"/>
      <c r="F21" s="13" t="s">
        <v>1</v>
      </c>
      <c r="G21" s="89">
        <v>3.4425613970336465E-2</v>
      </c>
      <c r="H21" s="89">
        <v>7.7220714023111106E-2</v>
      </c>
    </row>
    <row r="22" spans="1:8" x14ac:dyDescent="0.2">
      <c r="A22" s="13"/>
      <c r="B22" s="13" t="s">
        <v>42</v>
      </c>
      <c r="C22" s="89">
        <v>3.3674163585528813E-2</v>
      </c>
      <c r="D22" s="89">
        <v>6.1446917608619429E-2</v>
      </c>
      <c r="E22" s="13"/>
      <c r="F22" s="13" t="s">
        <v>1</v>
      </c>
      <c r="G22" s="89">
        <v>3.233458188127282E-2</v>
      </c>
      <c r="H22" s="89">
        <v>7.7188017406474463E-2</v>
      </c>
    </row>
    <row r="23" spans="1:8" x14ac:dyDescent="0.2">
      <c r="A23" s="13"/>
      <c r="B23" s="13" t="s">
        <v>43</v>
      </c>
      <c r="C23" s="89">
        <v>3.6569421704101643E-2</v>
      </c>
      <c r="D23" s="89">
        <v>6.2770041613867067E-2</v>
      </c>
      <c r="E23" s="13"/>
      <c r="F23" s="13" t="s">
        <v>1</v>
      </c>
      <c r="G23" s="89">
        <v>3.4555412576495921E-2</v>
      </c>
      <c r="H23" s="89">
        <v>7.8254181047467647E-2</v>
      </c>
    </row>
    <row r="24" spans="1:8" x14ac:dyDescent="0.2">
      <c r="A24" s="13"/>
      <c r="B24" s="13" t="s">
        <v>44</v>
      </c>
      <c r="C24" s="89">
        <v>3.4624249404285178E-2</v>
      </c>
      <c r="D24" s="89">
        <v>6.3450441874328536E-2</v>
      </c>
      <c r="E24" s="13"/>
      <c r="F24" s="13" t="s">
        <v>1</v>
      </c>
      <c r="G24" s="89">
        <v>3.3133171722488496E-2</v>
      </c>
      <c r="H24" s="89">
        <v>7.8186505196954373E-2</v>
      </c>
    </row>
    <row r="25" spans="1:8" x14ac:dyDescent="0.2">
      <c r="A25" s="13"/>
      <c r="B25" s="13" t="s">
        <v>45</v>
      </c>
      <c r="C25" s="89">
        <v>3.8245710236100627E-2</v>
      </c>
      <c r="D25" s="89">
        <v>6.4298340886633873E-2</v>
      </c>
      <c r="E25" s="13"/>
      <c r="F25" s="13" t="s">
        <v>1</v>
      </c>
      <c r="G25" s="89">
        <v>3.6442472099498392E-2</v>
      </c>
      <c r="H25" s="89">
        <v>7.8440036039788705E-2</v>
      </c>
    </row>
    <row r="26" spans="1:8" x14ac:dyDescent="0.2">
      <c r="A26" s="13"/>
      <c r="B26" s="13" t="s">
        <v>46</v>
      </c>
      <c r="C26" s="89">
        <v>3.7596605911798045E-2</v>
      </c>
      <c r="D26" s="89">
        <v>6.5141205451279743E-2</v>
      </c>
      <c r="E26" s="13"/>
      <c r="F26" s="13" t="s">
        <v>1</v>
      </c>
      <c r="G26" s="89">
        <v>3.5708040014824707E-2</v>
      </c>
      <c r="H26" s="89">
        <v>7.8821348570396299E-2</v>
      </c>
    </row>
    <row r="27" spans="1:8" x14ac:dyDescent="0.2">
      <c r="A27" s="13"/>
      <c r="B27" s="13" t="s">
        <v>47</v>
      </c>
      <c r="C27" s="89">
        <v>3.9761456518229335E-2</v>
      </c>
      <c r="D27" s="89">
        <v>6.7480420346656203E-2</v>
      </c>
      <c r="E27" s="13"/>
      <c r="F27" s="13" t="s">
        <v>1</v>
      </c>
      <c r="G27" s="89">
        <v>3.8629680895040666E-2</v>
      </c>
      <c r="H27" s="89">
        <v>8.0757780900566484E-2</v>
      </c>
    </row>
    <row r="28" spans="1:8" x14ac:dyDescent="0.2">
      <c r="A28" s="13"/>
      <c r="B28" s="13" t="s">
        <v>48</v>
      </c>
      <c r="C28" s="89">
        <v>3.6136716644600365E-2</v>
      </c>
      <c r="D28" s="89">
        <v>7.1638299820573584E-2</v>
      </c>
      <c r="E28" s="13"/>
      <c r="F28" s="13" t="s">
        <v>1</v>
      </c>
      <c r="G28" s="89">
        <v>3.6132368843057261E-2</v>
      </c>
      <c r="H28" s="89">
        <v>8.5576751265161913E-2</v>
      </c>
    </row>
    <row r="29" spans="1:8" x14ac:dyDescent="0.2">
      <c r="A29" s="13"/>
      <c r="B29" s="13" t="s">
        <v>49</v>
      </c>
      <c r="C29" s="89">
        <v>4.970618679522773E-2</v>
      </c>
      <c r="D29" s="89">
        <v>7.7184710587249322E-2</v>
      </c>
      <c r="E29" s="13"/>
      <c r="F29" s="13" t="s">
        <v>1</v>
      </c>
      <c r="G29" s="89">
        <v>4.7941964336866309E-2</v>
      </c>
      <c r="H29" s="89">
        <v>9.2256082538805212E-2</v>
      </c>
    </row>
    <row r="30" spans="1:8" x14ac:dyDescent="0.2">
      <c r="A30" s="13"/>
      <c r="B30" s="13" t="s">
        <v>50</v>
      </c>
      <c r="C30" s="89">
        <v>3.8872545902774717E-2</v>
      </c>
      <c r="D30" s="89">
        <v>9.7835689908061033E-2</v>
      </c>
      <c r="E30" s="13"/>
      <c r="F30" s="13" t="s">
        <v>1</v>
      </c>
      <c r="G30" s="89">
        <v>3.7390053101261096E-2</v>
      </c>
      <c r="H30" s="89">
        <v>0.11689497138863619</v>
      </c>
    </row>
    <row r="31" spans="1:8" x14ac:dyDescent="0.2">
      <c r="A31" s="13">
        <v>2020</v>
      </c>
      <c r="B31" s="13" t="s">
        <v>39</v>
      </c>
      <c r="C31" s="89">
        <v>4.685005625796277E-2</v>
      </c>
      <c r="D31" s="89">
        <v>0.10703821064883803</v>
      </c>
      <c r="E31" s="13"/>
      <c r="F31" s="13" t="s">
        <v>1</v>
      </c>
      <c r="G31" s="89">
        <v>4.4919010750206032E-2</v>
      </c>
      <c r="H31" s="89">
        <v>0.12760889315478124</v>
      </c>
    </row>
    <row r="32" spans="1:8" x14ac:dyDescent="0.2">
      <c r="A32" s="13"/>
      <c r="B32" s="13" t="s">
        <v>40</v>
      </c>
      <c r="C32" s="89">
        <v>4.1815207584014039E-2</v>
      </c>
      <c r="D32" s="89">
        <v>0.11212391642062181</v>
      </c>
      <c r="E32" s="13"/>
      <c r="F32" s="13" t="s">
        <v>1</v>
      </c>
      <c r="G32" s="89">
        <v>4.0529445304394437E-2</v>
      </c>
      <c r="H32" s="89">
        <v>0.1339019421336026</v>
      </c>
    </row>
    <row r="33" spans="1:12" x14ac:dyDescent="0.2">
      <c r="A33" s="13"/>
      <c r="B33" s="13" t="s">
        <v>41</v>
      </c>
      <c r="C33" s="89">
        <v>3.937618872108975E-2</v>
      </c>
      <c r="D33" s="89">
        <v>0.11536050731019142</v>
      </c>
      <c r="E33" s="13"/>
      <c r="F33" s="13" t="s">
        <v>1</v>
      </c>
      <c r="G33" s="89">
        <v>3.7854973297316206E-2</v>
      </c>
      <c r="H33" s="89">
        <v>0.13788089784138308</v>
      </c>
    </row>
    <row r="34" spans="1:12" x14ac:dyDescent="0.2">
      <c r="A34" s="13"/>
      <c r="B34" s="13" t="s">
        <v>42</v>
      </c>
      <c r="C34" s="89">
        <v>4.3349119138567302E-2</v>
      </c>
      <c r="D34" s="89">
        <v>0.11940737063929616</v>
      </c>
      <c r="E34" s="13"/>
      <c r="F34" s="13" t="s">
        <v>1</v>
      </c>
      <c r="G34" s="89">
        <v>4.4668014207687359E-2</v>
      </c>
      <c r="H34" s="89">
        <v>0.14285723981673676</v>
      </c>
    </row>
    <row r="35" spans="1:12" x14ac:dyDescent="0.2">
      <c r="A35" s="13"/>
      <c r="B35" s="13" t="s">
        <v>43</v>
      </c>
      <c r="C35" s="89">
        <v>6.3526464902228505E-2</v>
      </c>
      <c r="D35" s="89">
        <v>0.12229239777500057</v>
      </c>
      <c r="E35" s="13"/>
      <c r="F35" s="13" t="s">
        <v>1</v>
      </c>
      <c r="G35" s="89">
        <v>6.4602585520551217E-2</v>
      </c>
      <c r="H35" s="89">
        <v>0.14630507796333814</v>
      </c>
    </row>
    <row r="36" spans="1:12" x14ac:dyDescent="0.2">
      <c r="A36" s="13"/>
      <c r="B36" s="13" t="s">
        <v>44</v>
      </c>
      <c r="C36" s="89">
        <v>5.0601103397093367E-2</v>
      </c>
      <c r="D36" s="89">
        <v>0.12493221195745094</v>
      </c>
      <c r="E36" s="13"/>
      <c r="F36" s="13" t="s">
        <v>1</v>
      </c>
      <c r="G36" s="89">
        <v>5.3601777782284497E-2</v>
      </c>
      <c r="H36" s="89">
        <v>0.14928476222702736</v>
      </c>
    </row>
    <row r="37" spans="1:12" x14ac:dyDescent="0.2">
      <c r="A37" s="13"/>
      <c r="B37" s="13" t="s">
        <v>45</v>
      </c>
      <c r="C37" s="89">
        <v>5.8049707239328681E-2</v>
      </c>
      <c r="D37" s="89">
        <v>0.12585438445376496</v>
      </c>
      <c r="E37" s="13"/>
      <c r="F37" s="13" t="s">
        <v>1</v>
      </c>
      <c r="G37" s="89">
        <v>5.8574803340557063E-2</v>
      </c>
      <c r="H37" s="89">
        <v>0.15113912866114548</v>
      </c>
    </row>
    <row r="38" spans="1:12" x14ac:dyDescent="0.2">
      <c r="A38" s="13"/>
      <c r="B38" s="13" t="s">
        <v>46</v>
      </c>
      <c r="C38" s="89">
        <v>3.9415393279741792E-2</v>
      </c>
      <c r="D38" s="89">
        <v>0.12716774317970189</v>
      </c>
      <c r="E38" s="13"/>
      <c r="F38" s="13" t="s">
        <v>1</v>
      </c>
      <c r="G38" s="89">
        <v>4.0085754659612345E-2</v>
      </c>
      <c r="H38" s="89">
        <v>0.15287797197849309</v>
      </c>
    </row>
    <row r="39" spans="1:12" x14ac:dyDescent="0.2">
      <c r="A39" s="13"/>
      <c r="B39" s="13" t="s">
        <v>47</v>
      </c>
      <c r="C39" s="89">
        <v>5.3295790511521904E-2</v>
      </c>
      <c r="D39" s="89">
        <v>0.12837884802016086</v>
      </c>
      <c r="E39" s="13"/>
      <c r="F39" s="13" t="s">
        <v>1</v>
      </c>
      <c r="G39" s="89">
        <v>5.4417987253325945E-2</v>
      </c>
      <c r="H39" s="89">
        <v>0.15418725384274212</v>
      </c>
    </row>
    <row r="40" spans="1:12" x14ac:dyDescent="0.2">
      <c r="A40" s="13"/>
      <c r="B40" s="13" t="s">
        <v>48</v>
      </c>
      <c r="C40" s="89">
        <v>3.7493826706857615E-2</v>
      </c>
      <c r="D40" s="89">
        <v>0.12999483922141555</v>
      </c>
      <c r="E40" s="13"/>
      <c r="F40" s="13" t="s">
        <v>1</v>
      </c>
      <c r="G40" s="89">
        <v>3.9015694609885562E-2</v>
      </c>
      <c r="H40" s="89">
        <v>0.15624547182727491</v>
      </c>
    </row>
    <row r="41" spans="1:12" x14ac:dyDescent="0.2">
      <c r="A41" s="13"/>
      <c r="B41" s="13" t="s">
        <v>49</v>
      </c>
      <c r="C41" s="89">
        <v>5.4363643978593577E-2</v>
      </c>
      <c r="D41" s="89">
        <v>0.13135424495762513</v>
      </c>
      <c r="E41" s="13"/>
      <c r="F41" s="13" t="s">
        <v>1</v>
      </c>
      <c r="G41" s="89">
        <v>5.6099816642968398E-2</v>
      </c>
      <c r="H41" s="89">
        <v>0.15830099499295511</v>
      </c>
    </row>
    <row r="42" spans="1:12" x14ac:dyDescent="0.2">
      <c r="A42" s="13"/>
      <c r="B42" s="13" t="s">
        <v>50</v>
      </c>
      <c r="C42" s="89">
        <v>5.1588153641549984E-2</v>
      </c>
      <c r="D42" s="89">
        <v>0.13323370927851563</v>
      </c>
      <c r="E42" s="13"/>
      <c r="F42" s="13" t="s">
        <v>1</v>
      </c>
      <c r="G42" s="89">
        <v>5.3039713624676153E-2</v>
      </c>
      <c r="H42" s="89">
        <v>0.15997891853743451</v>
      </c>
    </row>
    <row r="43" spans="1:12" x14ac:dyDescent="0.2">
      <c r="A43" s="13">
        <v>2021</v>
      </c>
      <c r="B43" s="13" t="s">
        <v>39</v>
      </c>
      <c r="C43" s="89">
        <v>6.6292687098387454E-2</v>
      </c>
      <c r="D43" s="89">
        <v>0.13647210028858506</v>
      </c>
      <c r="E43" s="13"/>
      <c r="F43" s="13" t="s">
        <v>1</v>
      </c>
      <c r="G43" s="89">
        <v>6.6834523488522229E-2</v>
      </c>
      <c r="H43" s="89">
        <v>0.16401720048668958</v>
      </c>
    </row>
    <row r="44" spans="1:12" x14ac:dyDescent="0.2">
      <c r="A44" s="13"/>
      <c r="B44" s="13" t="s">
        <v>40</v>
      </c>
      <c r="C44" s="89">
        <v>6.7373296133710375E-2</v>
      </c>
      <c r="D44" s="89">
        <v>0.13897586473101525</v>
      </c>
      <c r="E44" s="13"/>
      <c r="F44" s="13" t="s">
        <v>1</v>
      </c>
      <c r="G44" s="89">
        <v>6.7884006749311304E-2</v>
      </c>
      <c r="H44" s="89">
        <v>0.16663575368851871</v>
      </c>
    </row>
    <row r="45" spans="1:12" x14ac:dyDescent="0.2">
      <c r="A45" s="13"/>
      <c r="B45" s="13" t="s">
        <v>41</v>
      </c>
      <c r="C45" s="89">
        <v>7.0864849621042073E-2</v>
      </c>
      <c r="D45" s="89">
        <v>0.13995034096954945</v>
      </c>
      <c r="E45" s="13"/>
      <c r="F45" s="13" t="s">
        <v>1</v>
      </c>
      <c r="G45" s="89">
        <v>7.1208634898172488E-2</v>
      </c>
      <c r="H45" s="89">
        <v>0.1673554829535065</v>
      </c>
    </row>
    <row r="46" spans="1:12" x14ac:dyDescent="0.2">
      <c r="A46" s="13"/>
      <c r="B46" s="13" t="s">
        <v>42</v>
      </c>
      <c r="C46" s="89">
        <v>5.0434852213563378E-2</v>
      </c>
      <c r="D46" s="89">
        <v>0.14235163178314456</v>
      </c>
      <c r="E46" s="13"/>
      <c r="F46" s="13" t="s">
        <v>1</v>
      </c>
      <c r="G46" s="89">
        <v>4.9322279526174816E-2</v>
      </c>
      <c r="H46" s="89">
        <v>0.16991521222450953</v>
      </c>
      <c r="L46" s="98"/>
    </row>
    <row r="47" spans="1:12" x14ac:dyDescent="0.2">
      <c r="A47" s="13"/>
      <c r="B47" s="13" t="s">
        <v>43</v>
      </c>
      <c r="C47" s="89">
        <v>5.3332984012631049E-2</v>
      </c>
      <c r="D47" s="89">
        <v>0.14413848800101189</v>
      </c>
      <c r="E47" s="13"/>
      <c r="F47" s="13" t="s">
        <v>1</v>
      </c>
      <c r="G47" s="89">
        <v>5.300748200854339E-2</v>
      </c>
      <c r="H47" s="89">
        <v>0.17104496589193238</v>
      </c>
      <c r="L47" s="98"/>
    </row>
    <row r="48" spans="1:12" x14ac:dyDescent="0.2">
      <c r="A48" s="13"/>
      <c r="B48" s="13" t="s">
        <v>44</v>
      </c>
      <c r="C48" s="89">
        <v>3.9157399618078091E-2</v>
      </c>
      <c r="D48" s="89">
        <v>0.14532963629816115</v>
      </c>
      <c r="E48" s="13"/>
      <c r="F48" s="13" t="s">
        <v>1</v>
      </c>
      <c r="G48" s="89">
        <v>3.9179293128660538E-2</v>
      </c>
      <c r="H48" s="89">
        <v>0.17227064155611621</v>
      </c>
      <c r="L48" s="98"/>
    </row>
    <row r="49" spans="1:12" x14ac:dyDescent="0.2">
      <c r="A49" s="63"/>
      <c r="B49" s="13" t="s">
        <v>45</v>
      </c>
      <c r="C49" s="89">
        <v>4.7877332158901144E-2</v>
      </c>
      <c r="D49" s="89">
        <v>0.14407608636901786</v>
      </c>
      <c r="E49" s="13"/>
      <c r="F49" s="13" t="s">
        <v>1</v>
      </c>
      <c r="G49" s="89">
        <v>4.818131164294661E-2</v>
      </c>
      <c r="H49" s="89">
        <v>0.17075570933695286</v>
      </c>
      <c r="L49" s="98"/>
    </row>
    <row r="50" spans="1:12" x14ac:dyDescent="0.2">
      <c r="A50" s="63"/>
      <c r="B50" s="13" t="s">
        <v>46</v>
      </c>
      <c r="C50" s="89">
        <v>3.7155119123653546E-2</v>
      </c>
      <c r="D50" s="89">
        <v>0.14546689708457103</v>
      </c>
      <c r="E50" s="13"/>
      <c r="F50" s="13" t="s">
        <v>1</v>
      </c>
      <c r="G50" s="89">
        <v>3.6853815095306608E-2</v>
      </c>
      <c r="H50" s="89">
        <v>0.17169394662862253</v>
      </c>
    </row>
    <row r="51" spans="1:12" x14ac:dyDescent="0.2">
      <c r="A51" s="63"/>
      <c r="B51" s="13" t="s">
        <v>47</v>
      </c>
      <c r="C51" s="89">
        <v>4.4193421728809509E-2</v>
      </c>
      <c r="D51" s="89">
        <v>0.14522828272141136</v>
      </c>
      <c r="E51" s="13"/>
      <c r="F51" s="13" t="s">
        <v>1</v>
      </c>
      <c r="G51" s="89">
        <v>4.3320422460700912E-2</v>
      </c>
      <c r="H51" s="89">
        <v>0.17120702491378825</v>
      </c>
    </row>
    <row r="52" spans="1:12" x14ac:dyDescent="0.2">
      <c r="A52" s="63"/>
      <c r="B52" s="63" t="s">
        <v>48</v>
      </c>
      <c r="C52" s="89">
        <v>3.6121091115825801E-2</v>
      </c>
      <c r="D52" s="89">
        <v>0.14616988611586695</v>
      </c>
      <c r="E52" s="63"/>
      <c r="F52" s="63" t="s">
        <v>1</v>
      </c>
      <c r="G52" s="89">
        <v>3.5290075541425887E-2</v>
      </c>
      <c r="H52" s="89">
        <v>0.17159309065821016</v>
      </c>
    </row>
    <row r="159" spans="2:2" x14ac:dyDescent="0.2">
      <c r="B159" s="420"/>
    </row>
  </sheetData>
  <mergeCells count="1">
    <mergeCell ref="H1:I1"/>
  </mergeCells>
  <hyperlinks>
    <hyperlink ref="H1:I1" location="Index!A1" display="Regresar al Índice" xr:uid="{00000000-0004-0000-3D00-000000000000}"/>
  </hyperlink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44"/>
  <dimension ref="A1:I159"/>
  <sheetViews>
    <sheetView zoomScale="106" zoomScaleNormal="106" workbookViewId="0"/>
  </sheetViews>
  <sheetFormatPr baseColWidth="10" defaultColWidth="9.140625" defaultRowHeight="14.25" x14ac:dyDescent="0.2"/>
  <cols>
    <col min="1" max="16384" width="9.140625" style="91"/>
  </cols>
  <sheetData>
    <row r="1" spans="1:9" ht="15" x14ac:dyDescent="0.25">
      <c r="A1" s="63" t="s">
        <v>1192</v>
      </c>
      <c r="H1" s="408" t="s">
        <v>38</v>
      </c>
      <c r="I1" s="408"/>
    </row>
    <row r="2" spans="1:9" x14ac:dyDescent="0.2">
      <c r="A2" s="92" t="s">
        <v>828</v>
      </c>
    </row>
    <row r="3" spans="1:9" x14ac:dyDescent="0.2">
      <c r="A3" s="92" t="s">
        <v>826</v>
      </c>
    </row>
    <row r="6" spans="1:9" x14ac:dyDescent="0.2">
      <c r="A6" s="93" t="s">
        <v>28</v>
      </c>
      <c r="B6" s="94">
        <v>0.26781753191757318</v>
      </c>
    </row>
    <row r="7" spans="1:9" x14ac:dyDescent="0.2">
      <c r="A7" s="93" t="s">
        <v>15</v>
      </c>
      <c r="B7" s="94">
        <v>0.2193805742284306</v>
      </c>
    </row>
    <row r="8" spans="1:9" x14ac:dyDescent="0.2">
      <c r="A8" s="93" t="s">
        <v>27</v>
      </c>
      <c r="B8" s="94">
        <v>0.21595102208521855</v>
      </c>
    </row>
    <row r="9" spans="1:9" x14ac:dyDescent="0.2">
      <c r="A9" s="93" t="s">
        <v>9</v>
      </c>
      <c r="B9" s="94">
        <v>0.2131678384824004</v>
      </c>
    </row>
    <row r="10" spans="1:9" x14ac:dyDescent="0.2">
      <c r="A10" s="93" t="s">
        <v>31</v>
      </c>
      <c r="B10" s="94">
        <v>0.21162361646964853</v>
      </c>
    </row>
    <row r="11" spans="1:9" x14ac:dyDescent="0.2">
      <c r="A11" s="93" t="s">
        <v>29</v>
      </c>
      <c r="B11" s="94">
        <v>0.20490765286970192</v>
      </c>
    </row>
    <row r="12" spans="1:9" x14ac:dyDescent="0.2">
      <c r="A12" s="93" t="s">
        <v>51</v>
      </c>
      <c r="B12" s="94">
        <v>0.19862478971878919</v>
      </c>
    </row>
    <row r="13" spans="1:9" x14ac:dyDescent="0.2">
      <c r="A13" s="93" t="s">
        <v>21</v>
      </c>
      <c r="B13" s="94">
        <v>0.19520041015240969</v>
      </c>
    </row>
    <row r="14" spans="1:9" x14ac:dyDescent="0.2">
      <c r="A14" s="93" t="s">
        <v>6</v>
      </c>
      <c r="B14" s="94">
        <v>0.18916140742363982</v>
      </c>
    </row>
    <row r="15" spans="1:9" x14ac:dyDescent="0.2">
      <c r="A15" s="93" t="s">
        <v>18</v>
      </c>
      <c r="B15" s="94">
        <v>0.18789542010329768</v>
      </c>
    </row>
    <row r="16" spans="1:9" x14ac:dyDescent="0.2">
      <c r="A16" s="93" t="s">
        <v>24</v>
      </c>
      <c r="B16" s="94">
        <v>0.18359641317019393</v>
      </c>
    </row>
    <row r="17" spans="1:2" x14ac:dyDescent="0.2">
      <c r="A17" s="93" t="s">
        <v>10</v>
      </c>
      <c r="B17" s="94">
        <v>0.17324883012701348</v>
      </c>
    </row>
    <row r="18" spans="1:2" x14ac:dyDescent="0.2">
      <c r="A18" s="93" t="s">
        <v>30</v>
      </c>
      <c r="B18" s="94">
        <v>0.17253543508291239</v>
      </c>
    </row>
    <row r="19" spans="1:2" x14ac:dyDescent="0.2">
      <c r="A19" s="93" t="s">
        <v>32</v>
      </c>
      <c r="B19" s="94">
        <v>0.17170999437909321</v>
      </c>
    </row>
    <row r="20" spans="1:2" x14ac:dyDescent="0.2">
      <c r="A20" s="93" t="s">
        <v>1</v>
      </c>
      <c r="B20" s="94">
        <v>0.17159309065821016</v>
      </c>
    </row>
    <row r="21" spans="1:2" x14ac:dyDescent="0.2">
      <c r="A21" s="93" t="s">
        <v>12</v>
      </c>
      <c r="B21" s="94">
        <v>0.16816054301791591</v>
      </c>
    </row>
    <row r="22" spans="1:2" x14ac:dyDescent="0.2">
      <c r="A22" s="95" t="s">
        <v>26</v>
      </c>
      <c r="B22" s="96">
        <v>0.16814584354058171</v>
      </c>
    </row>
    <row r="23" spans="1:2" x14ac:dyDescent="0.2">
      <c r="A23" s="93" t="s">
        <v>5</v>
      </c>
      <c r="B23" s="94">
        <v>0.16763824317103615</v>
      </c>
    </row>
    <row r="24" spans="1:2" x14ac:dyDescent="0.2">
      <c r="A24" s="93" t="s">
        <v>22</v>
      </c>
      <c r="B24" s="94">
        <v>0.16720530223989635</v>
      </c>
    </row>
    <row r="25" spans="1:2" x14ac:dyDescent="0.2">
      <c r="A25" s="93" t="s">
        <v>4</v>
      </c>
      <c r="B25" s="94">
        <v>0.16560573507961915</v>
      </c>
    </row>
    <row r="26" spans="1:2" x14ac:dyDescent="0.2">
      <c r="A26" s="93" t="s">
        <v>16</v>
      </c>
      <c r="B26" s="94">
        <v>0.16499867964119305</v>
      </c>
    </row>
    <row r="27" spans="1:2" x14ac:dyDescent="0.2">
      <c r="A27" s="93" t="s">
        <v>7</v>
      </c>
      <c r="B27" s="94">
        <v>0.16241679325515324</v>
      </c>
    </row>
    <row r="28" spans="1:2" x14ac:dyDescent="0.2">
      <c r="A28" s="93" t="s">
        <v>20</v>
      </c>
      <c r="B28" s="94">
        <v>0.16028800269610297</v>
      </c>
    </row>
    <row r="29" spans="1:2" x14ac:dyDescent="0.2">
      <c r="A29" s="93" t="s">
        <v>8</v>
      </c>
      <c r="B29" s="94">
        <v>0.15923929973114093</v>
      </c>
    </row>
    <row r="30" spans="1:2" x14ac:dyDescent="0.2">
      <c r="A30" s="93" t="s">
        <v>11</v>
      </c>
      <c r="B30" s="94">
        <v>0.15734465234298442</v>
      </c>
    </row>
    <row r="31" spans="1:2" x14ac:dyDescent="0.2">
      <c r="A31" s="93" t="s">
        <v>17</v>
      </c>
      <c r="B31" s="94">
        <v>0.15116153266933105</v>
      </c>
    </row>
    <row r="32" spans="1:2" x14ac:dyDescent="0.2">
      <c r="A32" s="93" t="s">
        <v>19</v>
      </c>
      <c r="B32" s="94">
        <v>0.14639107124236642</v>
      </c>
    </row>
    <row r="33" spans="1:3" x14ac:dyDescent="0.2">
      <c r="A33" s="93" t="s">
        <v>0</v>
      </c>
      <c r="B33" s="94">
        <v>0.14616988611586695</v>
      </c>
    </row>
    <row r="34" spans="1:3" x14ac:dyDescent="0.2">
      <c r="A34" s="93" t="s">
        <v>14</v>
      </c>
      <c r="B34" s="94">
        <v>0.14289285487645695</v>
      </c>
    </row>
    <row r="35" spans="1:3" x14ac:dyDescent="0.2">
      <c r="A35" s="93" t="s">
        <v>23</v>
      </c>
      <c r="B35" s="94">
        <v>0.13101764624822815</v>
      </c>
    </row>
    <row r="36" spans="1:3" x14ac:dyDescent="0.2">
      <c r="A36" s="93" t="s">
        <v>3</v>
      </c>
      <c r="B36" s="94">
        <v>0.11529491968164092</v>
      </c>
    </row>
    <row r="37" spans="1:3" x14ac:dyDescent="0.2">
      <c r="A37" s="93" t="s">
        <v>33</v>
      </c>
      <c r="B37" s="94">
        <v>0.11378969844182664</v>
      </c>
    </row>
    <row r="38" spans="1:3" x14ac:dyDescent="0.2">
      <c r="A38" s="93" t="s">
        <v>25</v>
      </c>
      <c r="B38" s="94">
        <v>0.10948064501268201</v>
      </c>
      <c r="C38" s="97"/>
    </row>
    <row r="159" spans="2:2" x14ac:dyDescent="0.2">
      <c r="B159" s="420"/>
    </row>
  </sheetData>
  <mergeCells count="1">
    <mergeCell ref="H1:I1"/>
  </mergeCells>
  <hyperlinks>
    <hyperlink ref="H1:I1" location="Index!A1" display="Regresar al Índice" xr:uid="{00000000-0004-0000-3E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2AE5-D293-4710-8017-9E8736A0759F}">
  <sheetPr codeName="Hoja29"/>
  <dimension ref="A1:M159"/>
  <sheetViews>
    <sheetView workbookViewId="0"/>
  </sheetViews>
  <sheetFormatPr baseColWidth="10" defaultRowHeight="14.25" x14ac:dyDescent="0.2"/>
  <cols>
    <col min="1" max="14" width="11.42578125" style="90"/>
    <col min="15" max="15" width="11.85546875" style="90" bestFit="1" customWidth="1"/>
    <col min="16" max="16384" width="11.42578125" style="90"/>
  </cols>
  <sheetData>
    <row r="1" spans="1:13" ht="15" x14ac:dyDescent="0.25">
      <c r="A1" s="63" t="s">
        <v>1199</v>
      </c>
      <c r="H1" s="408" t="s">
        <v>38</v>
      </c>
      <c r="I1" s="408"/>
    </row>
    <row r="2" spans="1:13" x14ac:dyDescent="0.2">
      <c r="A2" s="90" t="s">
        <v>55</v>
      </c>
    </row>
    <row r="6" spans="1:13" x14ac:dyDescent="0.2">
      <c r="A6" s="90" t="s">
        <v>324</v>
      </c>
      <c r="B6" s="90" t="s">
        <v>378</v>
      </c>
      <c r="C6" s="90" t="s">
        <v>56</v>
      </c>
      <c r="D6" s="90" t="s">
        <v>532</v>
      </c>
      <c r="E6" s="90" t="s">
        <v>533</v>
      </c>
      <c r="F6" s="90" t="s">
        <v>1</v>
      </c>
      <c r="G6" s="90" t="s">
        <v>57</v>
      </c>
      <c r="H6" s="90" t="s">
        <v>58</v>
      </c>
      <c r="I6" s="90" t="s">
        <v>59</v>
      </c>
      <c r="J6" s="90" t="s">
        <v>60</v>
      </c>
      <c r="K6" s="90" t="s">
        <v>534</v>
      </c>
      <c r="L6" s="90" t="s">
        <v>535</v>
      </c>
      <c r="M6" s="90" t="s">
        <v>536</v>
      </c>
    </row>
    <row r="7" spans="1:13" x14ac:dyDescent="0.2">
      <c r="A7" s="90" t="s">
        <v>61</v>
      </c>
      <c r="B7" s="90" t="s">
        <v>62</v>
      </c>
      <c r="C7" s="90">
        <v>80.8927820181501</v>
      </c>
      <c r="D7" s="90">
        <v>81.002269999999996</v>
      </c>
      <c r="E7" s="90">
        <v>76.225970000000004</v>
      </c>
      <c r="F7" s="375">
        <v>3.2545700000000002</v>
      </c>
      <c r="G7" s="375">
        <v>3.3545099999999999</v>
      </c>
      <c r="H7" s="375">
        <v>5.9303299999999997</v>
      </c>
      <c r="I7" s="90">
        <v>0.45662999999999998</v>
      </c>
      <c r="J7" s="90">
        <v>0.27533000000000002</v>
      </c>
      <c r="K7" s="90">
        <v>3.1237599999999999</v>
      </c>
      <c r="L7" s="90">
        <v>1.08246</v>
      </c>
      <c r="M7" s="90">
        <v>0.48125000000000001</v>
      </c>
    </row>
    <row r="8" spans="1:13" x14ac:dyDescent="0.2">
      <c r="A8" s="90" t="s">
        <v>54</v>
      </c>
      <c r="B8" s="90" t="s">
        <v>63</v>
      </c>
      <c r="C8" s="90">
        <v>81.290942965322401</v>
      </c>
      <c r="D8" s="90">
        <v>81.448670000000007</v>
      </c>
      <c r="E8" s="90">
        <v>76.580719999999999</v>
      </c>
      <c r="F8" s="375">
        <v>3.5522900000000002</v>
      </c>
      <c r="G8" s="375">
        <v>3.6920700000000002</v>
      </c>
      <c r="H8" s="375">
        <v>6.1743100000000002</v>
      </c>
      <c r="I8" s="90">
        <v>0.55108999999999997</v>
      </c>
      <c r="J8" s="90">
        <v>0.30259000000000003</v>
      </c>
      <c r="K8" s="90">
        <v>3.5309699999999999</v>
      </c>
      <c r="L8" s="90">
        <v>0.46539999999999998</v>
      </c>
      <c r="M8" s="90">
        <v>0.50051999999999996</v>
      </c>
    </row>
    <row r="9" spans="1:13" x14ac:dyDescent="0.2">
      <c r="A9" s="90" t="s">
        <v>54</v>
      </c>
      <c r="B9" s="90" t="s">
        <v>64</v>
      </c>
      <c r="C9" s="90">
        <v>81.887433139010795</v>
      </c>
      <c r="D9" s="90">
        <v>82.092449999999999</v>
      </c>
      <c r="E9" s="90">
        <v>76.870040000000003</v>
      </c>
      <c r="F9" s="375">
        <v>4.2522700000000002</v>
      </c>
      <c r="G9" s="375">
        <v>4.3492899999999999</v>
      </c>
      <c r="H9" s="375">
        <v>6.3327200000000001</v>
      </c>
      <c r="I9" s="90">
        <v>0.79042000000000001</v>
      </c>
      <c r="J9" s="90">
        <v>0.35541</v>
      </c>
      <c r="K9" s="90">
        <v>4.2718100000000003</v>
      </c>
      <c r="L9" s="90">
        <v>0.37779000000000001</v>
      </c>
      <c r="M9" s="90">
        <v>0.51300000000000001</v>
      </c>
    </row>
    <row r="10" spans="1:13" x14ac:dyDescent="0.2">
      <c r="A10" s="90" t="s">
        <v>54</v>
      </c>
      <c r="B10" s="90" t="s">
        <v>65</v>
      </c>
      <c r="C10" s="90">
        <v>81.941522928060607</v>
      </c>
      <c r="D10" s="90">
        <v>82.305779999999999</v>
      </c>
      <c r="E10" s="90">
        <v>77.140060000000005</v>
      </c>
      <c r="F10" s="375">
        <v>4.6494200000000001</v>
      </c>
      <c r="G10" s="375">
        <v>4.5427799999999996</v>
      </c>
      <c r="H10" s="375">
        <v>6.3485300000000002</v>
      </c>
      <c r="I10" s="90">
        <v>0.25986999999999999</v>
      </c>
      <c r="J10" s="90">
        <v>0.37090000000000001</v>
      </c>
      <c r="K10" s="90">
        <v>4.4994500000000004</v>
      </c>
      <c r="L10" s="90">
        <v>0.35127999999999998</v>
      </c>
      <c r="M10" s="90">
        <v>0.51424999999999998</v>
      </c>
    </row>
    <row r="11" spans="1:13" x14ac:dyDescent="0.2">
      <c r="A11" s="90" t="s">
        <v>54</v>
      </c>
      <c r="B11" s="90" t="s">
        <v>66</v>
      </c>
      <c r="C11" s="90">
        <v>81.668820241601097</v>
      </c>
      <c r="D11" s="90">
        <v>82.42877</v>
      </c>
      <c r="E11" s="90">
        <v>77.482420000000005</v>
      </c>
      <c r="F11" s="375">
        <v>4.6314200000000003</v>
      </c>
      <c r="G11" s="375">
        <v>4.6555999999999997</v>
      </c>
      <c r="H11" s="375">
        <v>6.0250700000000004</v>
      </c>
      <c r="I11" s="90">
        <v>0.14943000000000001</v>
      </c>
      <c r="J11" s="90">
        <v>0.37992999999999999</v>
      </c>
      <c r="K11" s="90">
        <v>4.1326599999999996</v>
      </c>
      <c r="L11" s="90">
        <v>0.44380999999999998</v>
      </c>
      <c r="M11" s="90">
        <v>0.48874000000000001</v>
      </c>
    </row>
    <row r="12" spans="1:13" x14ac:dyDescent="0.2">
      <c r="A12" s="90" t="s">
        <v>54</v>
      </c>
      <c r="B12" s="90" t="s">
        <v>67</v>
      </c>
      <c r="C12" s="90">
        <v>81.619237934972006</v>
      </c>
      <c r="D12" s="90">
        <v>82.260990000000007</v>
      </c>
      <c r="E12" s="90">
        <v>77.498260000000002</v>
      </c>
      <c r="F12" s="375">
        <v>4.0880299999999998</v>
      </c>
      <c r="G12" s="375">
        <v>3.9207000000000001</v>
      </c>
      <c r="H12" s="375">
        <v>5.1428900000000004</v>
      </c>
      <c r="I12" s="90">
        <v>-0.20354</v>
      </c>
      <c r="J12" s="90">
        <v>0.32100000000000001</v>
      </c>
      <c r="K12" s="90">
        <v>3.2149000000000001</v>
      </c>
      <c r="L12" s="90">
        <v>2.0449999999999999E-2</v>
      </c>
      <c r="M12" s="90">
        <v>0.41879</v>
      </c>
    </row>
    <row r="13" spans="1:13" x14ac:dyDescent="0.2">
      <c r="A13" s="90" t="s">
        <v>54</v>
      </c>
      <c r="B13" s="90" t="s">
        <v>68</v>
      </c>
      <c r="C13" s="90">
        <v>81.5921930404471</v>
      </c>
      <c r="D13" s="90">
        <v>82.07423</v>
      </c>
      <c r="E13" s="90">
        <v>77.478279999999998</v>
      </c>
      <c r="F13" s="375">
        <v>3.47262</v>
      </c>
      <c r="G13" s="375">
        <v>2.9805700000000002</v>
      </c>
      <c r="H13" s="375">
        <v>4.3328199999999999</v>
      </c>
      <c r="I13" s="90">
        <v>-0.22703000000000001</v>
      </c>
      <c r="J13" s="90">
        <v>0.24504999999999999</v>
      </c>
      <c r="K13" s="90">
        <v>2.68127</v>
      </c>
      <c r="L13" s="90">
        <v>-2.5780000000000001E-2</v>
      </c>
      <c r="M13" s="90">
        <v>0.35409000000000002</v>
      </c>
    </row>
    <row r="14" spans="1:13" x14ac:dyDescent="0.2">
      <c r="A14" s="90" t="s">
        <v>54</v>
      </c>
      <c r="B14" s="90" t="s">
        <v>69</v>
      </c>
      <c r="C14" s="90">
        <v>81.824328385119301</v>
      </c>
      <c r="D14" s="90">
        <v>82.263270000000006</v>
      </c>
      <c r="E14" s="90">
        <v>77.954269999999994</v>
      </c>
      <c r="F14" s="375">
        <v>3.4565299999999999</v>
      </c>
      <c r="G14" s="375">
        <v>2.91777</v>
      </c>
      <c r="H14" s="375">
        <v>4.8182299999999998</v>
      </c>
      <c r="I14" s="90">
        <v>0.23032</v>
      </c>
      <c r="J14" s="90">
        <v>0.23995</v>
      </c>
      <c r="K14" s="90">
        <v>2.49139</v>
      </c>
      <c r="L14" s="90">
        <v>0.61434999999999995</v>
      </c>
      <c r="M14" s="90">
        <v>0.39291999999999999</v>
      </c>
    </row>
    <row r="15" spans="1:13" x14ac:dyDescent="0.2">
      <c r="A15" s="90" t="s">
        <v>54</v>
      </c>
      <c r="B15" s="90" t="s">
        <v>70</v>
      </c>
      <c r="C15" s="90">
        <v>82.132339683875202</v>
      </c>
      <c r="D15" s="90">
        <v>82.672470000000004</v>
      </c>
      <c r="E15" s="90">
        <v>78.476420000000005</v>
      </c>
      <c r="F15" s="375">
        <v>3.3902999999999999</v>
      </c>
      <c r="G15" s="375">
        <v>3.0012099999999999</v>
      </c>
      <c r="H15" s="375">
        <v>4.7384000000000004</v>
      </c>
      <c r="I15" s="90">
        <v>0.49742999999999998</v>
      </c>
      <c r="J15" s="90">
        <v>0.24673</v>
      </c>
      <c r="K15" s="90">
        <v>2.6865199999999998</v>
      </c>
      <c r="L15" s="90">
        <v>0.66981000000000002</v>
      </c>
      <c r="M15" s="90">
        <v>0.38653999999999999</v>
      </c>
    </row>
    <row r="16" spans="1:13" x14ac:dyDescent="0.2">
      <c r="A16" s="90" t="s">
        <v>54</v>
      </c>
      <c r="B16" s="90" t="s">
        <v>71</v>
      </c>
      <c r="C16" s="90">
        <v>82.522988160346202</v>
      </c>
      <c r="D16" s="90">
        <v>82.732439999999997</v>
      </c>
      <c r="E16" s="90">
        <v>79.267899999999997</v>
      </c>
      <c r="F16" s="375">
        <v>3.3591099999999998</v>
      </c>
      <c r="G16" s="375">
        <v>2.7610100000000002</v>
      </c>
      <c r="H16" s="375">
        <v>5.6597200000000001</v>
      </c>
      <c r="I16" s="90">
        <v>7.2550000000000003E-2</v>
      </c>
      <c r="J16" s="90">
        <v>0.22722000000000001</v>
      </c>
      <c r="K16" s="90">
        <v>2.72614</v>
      </c>
      <c r="L16" s="90">
        <v>1.0085599999999999</v>
      </c>
      <c r="M16" s="90">
        <v>0.45983000000000002</v>
      </c>
    </row>
    <row r="17" spans="1:13" x14ac:dyDescent="0.2">
      <c r="A17" s="90" t="s">
        <v>54</v>
      </c>
      <c r="B17" s="90" t="s">
        <v>72</v>
      </c>
      <c r="C17" s="90">
        <v>83.292265160165897</v>
      </c>
      <c r="D17" s="90">
        <v>83.024730000000005</v>
      </c>
      <c r="E17" s="90">
        <v>79.276160000000004</v>
      </c>
      <c r="F17" s="375">
        <v>3.61869</v>
      </c>
      <c r="G17" s="375">
        <v>3.0890599999999999</v>
      </c>
      <c r="H17" s="375">
        <v>5.6736500000000003</v>
      </c>
      <c r="I17" s="90">
        <v>0.35328999999999999</v>
      </c>
      <c r="J17" s="90">
        <v>0.25385000000000002</v>
      </c>
      <c r="K17" s="90">
        <v>2.9648300000000001</v>
      </c>
      <c r="L17" s="90">
        <v>1.043E-2</v>
      </c>
      <c r="M17" s="90">
        <v>0.46094000000000002</v>
      </c>
    </row>
    <row r="18" spans="1:13" x14ac:dyDescent="0.2">
      <c r="A18" s="90" t="s">
        <v>54</v>
      </c>
      <c r="B18" s="90" t="s">
        <v>73</v>
      </c>
      <c r="C18" s="90">
        <v>83.770058296772604</v>
      </c>
      <c r="D18" s="90">
        <v>83.623720000000006</v>
      </c>
      <c r="E18" s="90">
        <v>79.117729999999995</v>
      </c>
      <c r="F18" s="375">
        <v>3.97404</v>
      </c>
      <c r="G18" s="375">
        <v>3.7076799999999999</v>
      </c>
      <c r="H18" s="375">
        <v>4.9171899999999997</v>
      </c>
      <c r="I18" s="90">
        <v>0.72145999999999999</v>
      </c>
      <c r="J18" s="90">
        <v>0.30384</v>
      </c>
      <c r="K18" s="90">
        <v>3.2362700000000002</v>
      </c>
      <c r="L18" s="90">
        <v>-0.19985</v>
      </c>
      <c r="M18" s="90">
        <v>0.40081</v>
      </c>
    </row>
    <row r="19" spans="1:13" x14ac:dyDescent="0.2">
      <c r="A19" s="90" t="s">
        <v>74</v>
      </c>
      <c r="B19" s="90" t="s">
        <v>62</v>
      </c>
      <c r="C19" s="90">
        <v>84.519051625698694</v>
      </c>
      <c r="D19" s="90">
        <v>84.357849999999999</v>
      </c>
      <c r="E19" s="90">
        <v>79.785219999999995</v>
      </c>
      <c r="F19" s="375">
        <v>4.4828099999999997</v>
      </c>
      <c r="G19" s="375">
        <v>4.1425700000000001</v>
      </c>
      <c r="H19" s="375">
        <v>4.66934</v>
      </c>
      <c r="I19" s="90">
        <v>0.87788999999999995</v>
      </c>
      <c r="J19" s="90">
        <v>0.33883000000000002</v>
      </c>
      <c r="K19" s="90">
        <v>3.57179</v>
      </c>
      <c r="L19" s="90">
        <v>0.84367000000000003</v>
      </c>
      <c r="M19" s="90">
        <v>0.38102000000000003</v>
      </c>
    </row>
    <row r="20" spans="1:13" x14ac:dyDescent="0.2">
      <c r="A20" s="90" t="s">
        <v>54</v>
      </c>
      <c r="B20" s="90" t="s">
        <v>63</v>
      </c>
      <c r="C20" s="90">
        <v>84.733157040687601</v>
      </c>
      <c r="D20" s="90">
        <v>84.74503</v>
      </c>
      <c r="E20" s="90">
        <v>80.448570000000004</v>
      </c>
      <c r="F20" s="375">
        <v>4.2344400000000002</v>
      </c>
      <c r="G20" s="375">
        <v>4.0471599999999999</v>
      </c>
      <c r="H20" s="375">
        <v>5.0506900000000003</v>
      </c>
      <c r="I20" s="90">
        <v>0.45898</v>
      </c>
      <c r="J20" s="90">
        <v>0.33116000000000001</v>
      </c>
      <c r="K20" s="90">
        <v>3.2312099999999999</v>
      </c>
      <c r="L20" s="90">
        <v>0.83143</v>
      </c>
      <c r="M20" s="90">
        <v>0.41144999999999998</v>
      </c>
    </row>
    <row r="21" spans="1:13" x14ac:dyDescent="0.2">
      <c r="A21" s="90" t="s">
        <v>54</v>
      </c>
      <c r="B21" s="90" t="s">
        <v>64</v>
      </c>
      <c r="C21" s="90">
        <v>84.965292385359703</v>
      </c>
      <c r="D21" s="90">
        <v>84.630390000000006</v>
      </c>
      <c r="E21" s="90">
        <v>80.703450000000004</v>
      </c>
      <c r="F21" s="375">
        <v>3.7586499999999998</v>
      </c>
      <c r="G21" s="375">
        <v>3.0915599999999999</v>
      </c>
      <c r="H21" s="375">
        <v>4.9868699999999997</v>
      </c>
      <c r="I21" s="90">
        <v>-0.13527</v>
      </c>
      <c r="J21" s="90">
        <v>0.25405</v>
      </c>
      <c r="K21" s="90">
        <v>2.82436</v>
      </c>
      <c r="L21" s="90">
        <v>0.31680999999999998</v>
      </c>
      <c r="M21" s="90">
        <v>0.40637000000000001</v>
      </c>
    </row>
    <row r="22" spans="1:13" x14ac:dyDescent="0.2">
      <c r="A22" s="90" t="s">
        <v>54</v>
      </c>
      <c r="B22" s="90" t="s">
        <v>65</v>
      </c>
      <c r="C22" s="90">
        <v>84.806779253560904</v>
      </c>
      <c r="D22" s="90">
        <v>84.641019999999997</v>
      </c>
      <c r="E22" s="90">
        <v>80.963830000000002</v>
      </c>
      <c r="F22" s="375">
        <v>3.4967100000000002</v>
      </c>
      <c r="G22" s="375">
        <v>2.8372700000000002</v>
      </c>
      <c r="H22" s="375">
        <v>4.9569099999999997</v>
      </c>
      <c r="I22" s="90">
        <v>1.256E-2</v>
      </c>
      <c r="J22" s="90">
        <v>0.23341999999999999</v>
      </c>
      <c r="K22" s="90">
        <v>2.6838299999999999</v>
      </c>
      <c r="L22" s="90">
        <v>0.32263999999999998</v>
      </c>
      <c r="M22" s="90">
        <v>0.40398000000000001</v>
      </c>
    </row>
    <row r="23" spans="1:13" x14ac:dyDescent="0.2">
      <c r="A23" s="90" t="s">
        <v>54</v>
      </c>
      <c r="B23" s="90" t="s">
        <v>66</v>
      </c>
      <c r="C23" s="90">
        <v>84.535579061241705</v>
      </c>
      <c r="D23" s="90">
        <v>84.931790000000007</v>
      </c>
      <c r="E23" s="90">
        <v>81.070599999999999</v>
      </c>
      <c r="F23" s="375">
        <v>3.5102199999999999</v>
      </c>
      <c r="G23" s="375">
        <v>3.0365799999999998</v>
      </c>
      <c r="H23" s="375">
        <v>4.63096</v>
      </c>
      <c r="I23" s="90">
        <v>0.34353</v>
      </c>
      <c r="J23" s="90">
        <v>0.24959000000000001</v>
      </c>
      <c r="K23" s="90">
        <v>3.24674</v>
      </c>
      <c r="L23" s="90">
        <v>0.13186999999999999</v>
      </c>
      <c r="M23" s="90">
        <v>0.37796000000000002</v>
      </c>
    </row>
    <row r="24" spans="1:13" x14ac:dyDescent="0.2">
      <c r="A24" s="90" t="s">
        <v>54</v>
      </c>
      <c r="B24" s="90" t="s">
        <v>67</v>
      </c>
      <c r="C24" s="90">
        <v>84.682072239918298</v>
      </c>
      <c r="D24" s="90">
        <v>85.216480000000004</v>
      </c>
      <c r="E24" s="90">
        <v>81.457729999999998</v>
      </c>
      <c r="F24" s="375">
        <v>3.7525900000000001</v>
      </c>
      <c r="G24" s="375">
        <v>3.5928200000000001</v>
      </c>
      <c r="H24" s="375">
        <v>5.1091100000000003</v>
      </c>
      <c r="I24" s="90">
        <v>0.3352</v>
      </c>
      <c r="J24" s="90">
        <v>0.29458000000000001</v>
      </c>
      <c r="K24" s="90">
        <v>3.8285399999999998</v>
      </c>
      <c r="L24" s="90">
        <v>0.47752</v>
      </c>
      <c r="M24" s="90">
        <v>0.41610000000000003</v>
      </c>
    </row>
    <row r="25" spans="1:13" x14ac:dyDescent="0.2">
      <c r="A25" s="90" t="s">
        <v>54</v>
      </c>
      <c r="B25" s="90" t="s">
        <v>68</v>
      </c>
      <c r="C25" s="90">
        <v>84.914958831660599</v>
      </c>
      <c r="D25" s="90">
        <v>85.412350000000004</v>
      </c>
      <c r="E25" s="90">
        <v>81.716049999999996</v>
      </c>
      <c r="F25" s="375">
        <v>4.0724099999999996</v>
      </c>
      <c r="G25" s="375">
        <v>4.0671900000000001</v>
      </c>
      <c r="H25" s="375">
        <v>5.4696100000000003</v>
      </c>
      <c r="I25" s="90">
        <v>0.22985</v>
      </c>
      <c r="J25" s="90">
        <v>0.33277000000000001</v>
      </c>
      <c r="K25" s="90">
        <v>3.8280500000000002</v>
      </c>
      <c r="L25" s="90">
        <v>0.31712000000000001</v>
      </c>
      <c r="M25" s="90">
        <v>0.44475999999999999</v>
      </c>
    </row>
    <row r="26" spans="1:13" x14ac:dyDescent="0.2">
      <c r="A26" s="90" t="s">
        <v>54</v>
      </c>
      <c r="B26" s="90" t="s">
        <v>69</v>
      </c>
      <c r="C26" s="90">
        <v>85.219965142135905</v>
      </c>
      <c r="D26" s="90">
        <v>85.649209999999997</v>
      </c>
      <c r="E26" s="90">
        <v>81.20975</v>
      </c>
      <c r="F26" s="375">
        <v>4.1499100000000002</v>
      </c>
      <c r="G26" s="375">
        <v>4.11599</v>
      </c>
      <c r="H26" s="375">
        <v>4.1761299999999997</v>
      </c>
      <c r="I26" s="90">
        <v>0.27732000000000001</v>
      </c>
      <c r="J26" s="90">
        <v>0.33668999999999999</v>
      </c>
      <c r="K26" s="90">
        <v>3.6006499999999999</v>
      </c>
      <c r="L26" s="90">
        <v>-0.61958000000000002</v>
      </c>
      <c r="M26" s="90">
        <v>0.34151999999999999</v>
      </c>
    </row>
    <row r="27" spans="1:13" x14ac:dyDescent="0.2">
      <c r="A27" s="90" t="s">
        <v>54</v>
      </c>
      <c r="B27" s="90" t="s">
        <v>70</v>
      </c>
      <c r="C27" s="90">
        <v>85.596339924274304</v>
      </c>
      <c r="D27" s="90">
        <v>86.192790000000002</v>
      </c>
      <c r="E27" s="90">
        <v>81.268299999999996</v>
      </c>
      <c r="F27" s="375">
        <v>4.2175799999999999</v>
      </c>
      <c r="G27" s="375">
        <v>4.2581499999999997</v>
      </c>
      <c r="H27" s="375">
        <v>3.5575999999999999</v>
      </c>
      <c r="I27" s="90">
        <v>0.63465000000000005</v>
      </c>
      <c r="J27" s="90">
        <v>0.34810000000000002</v>
      </c>
      <c r="K27" s="90">
        <v>4.1825700000000001</v>
      </c>
      <c r="L27" s="90">
        <v>7.2099999999999997E-2</v>
      </c>
      <c r="M27" s="90">
        <v>0.29174</v>
      </c>
    </row>
    <row r="28" spans="1:13" x14ac:dyDescent="0.2">
      <c r="A28" s="90" t="s">
        <v>54</v>
      </c>
      <c r="B28" s="90" t="s">
        <v>71</v>
      </c>
      <c r="C28" s="90">
        <v>86.069625578460204</v>
      </c>
      <c r="D28" s="90">
        <v>86.288439999999994</v>
      </c>
      <c r="E28" s="90">
        <v>81.698819999999998</v>
      </c>
      <c r="F28" s="375">
        <v>4.2977600000000002</v>
      </c>
      <c r="G28" s="375">
        <v>4.29819</v>
      </c>
      <c r="H28" s="375">
        <v>3.0667200000000001</v>
      </c>
      <c r="I28" s="90">
        <v>0.11098</v>
      </c>
      <c r="J28" s="90">
        <v>0.35131000000000001</v>
      </c>
      <c r="K28" s="90">
        <v>3.9310200000000002</v>
      </c>
      <c r="L28" s="90">
        <v>0.52976000000000001</v>
      </c>
      <c r="M28" s="90">
        <v>0.25203999999999999</v>
      </c>
    </row>
    <row r="29" spans="1:13" x14ac:dyDescent="0.2">
      <c r="A29" s="90" t="s">
        <v>54</v>
      </c>
      <c r="B29" s="90" t="s">
        <v>72</v>
      </c>
      <c r="C29" s="90">
        <v>86.763777871266299</v>
      </c>
      <c r="D29" s="90">
        <v>86.45926</v>
      </c>
      <c r="E29" s="90">
        <v>81.875169999999997</v>
      </c>
      <c r="F29" s="375">
        <v>4.1678699999999997</v>
      </c>
      <c r="G29" s="375">
        <v>4.1367599999999998</v>
      </c>
      <c r="H29" s="375">
        <v>3.2784200000000001</v>
      </c>
      <c r="I29" s="90">
        <v>0.19796</v>
      </c>
      <c r="J29" s="90">
        <v>0.33835999999999999</v>
      </c>
      <c r="K29" s="90">
        <v>3.3908299999999998</v>
      </c>
      <c r="L29" s="90">
        <v>0.21584999999999999</v>
      </c>
      <c r="M29" s="90">
        <v>0.26917999999999997</v>
      </c>
    </row>
    <row r="30" spans="1:13" x14ac:dyDescent="0.2">
      <c r="A30" s="90" t="s">
        <v>54</v>
      </c>
      <c r="B30" s="90" t="s">
        <v>73</v>
      </c>
      <c r="C30" s="90">
        <v>87.188983712963505</v>
      </c>
      <c r="D30" s="90">
        <v>86.932990000000004</v>
      </c>
      <c r="E30" s="90">
        <v>82.197550000000007</v>
      </c>
      <c r="F30" s="375">
        <v>4.0813199999999998</v>
      </c>
      <c r="G30" s="375">
        <v>3.9573299999999998</v>
      </c>
      <c r="H30" s="375">
        <v>3.8927</v>
      </c>
      <c r="I30" s="90">
        <v>0.54791999999999996</v>
      </c>
      <c r="J30" s="90">
        <v>0.32394000000000001</v>
      </c>
      <c r="K30" s="90">
        <v>3.0526399999999998</v>
      </c>
      <c r="L30" s="90">
        <v>0.39373999999999998</v>
      </c>
      <c r="M30" s="90">
        <v>0.31874000000000002</v>
      </c>
    </row>
    <row r="31" spans="1:13" x14ac:dyDescent="0.2">
      <c r="A31" s="90" t="s">
        <v>75</v>
      </c>
      <c r="B31" s="90" t="s">
        <v>62</v>
      </c>
      <c r="C31" s="90">
        <v>87.110102770599198</v>
      </c>
      <c r="D31" s="90">
        <v>86.930710000000005</v>
      </c>
      <c r="E31" s="90">
        <v>82.29674</v>
      </c>
      <c r="F31" s="375">
        <v>3.0656400000000001</v>
      </c>
      <c r="G31" s="375">
        <v>3.0499399999999999</v>
      </c>
      <c r="H31" s="375">
        <v>3.14785</v>
      </c>
      <c r="I31" s="90">
        <v>-2.6199999999999999E-3</v>
      </c>
      <c r="J31" s="90">
        <v>0.25068000000000001</v>
      </c>
      <c r="K31" s="90">
        <v>2.5791300000000001</v>
      </c>
      <c r="L31" s="90">
        <v>0.12068</v>
      </c>
      <c r="M31" s="90">
        <v>0.25861000000000001</v>
      </c>
    </row>
    <row r="32" spans="1:13" x14ac:dyDescent="0.2">
      <c r="A32" s="90" t="s">
        <v>54</v>
      </c>
      <c r="B32" s="90" t="s">
        <v>63</v>
      </c>
      <c r="C32" s="90">
        <v>87.275377126029198</v>
      </c>
      <c r="D32" s="90">
        <v>87.361159999999998</v>
      </c>
      <c r="E32" s="90">
        <v>82.412469999999999</v>
      </c>
      <c r="F32" s="375">
        <v>3.00027</v>
      </c>
      <c r="G32" s="375">
        <v>3.0870700000000002</v>
      </c>
      <c r="H32" s="375">
        <v>2.4411800000000001</v>
      </c>
      <c r="I32" s="90">
        <v>0.49517</v>
      </c>
      <c r="J32" s="90">
        <v>0.25369000000000003</v>
      </c>
      <c r="K32" s="90">
        <v>3.2267000000000001</v>
      </c>
      <c r="L32" s="90">
        <v>0.14061999999999999</v>
      </c>
      <c r="M32" s="90">
        <v>0.20119000000000001</v>
      </c>
    </row>
    <row r="33" spans="1:13" x14ac:dyDescent="0.2">
      <c r="A33" s="90" t="s">
        <v>54</v>
      </c>
      <c r="B33" s="90" t="s">
        <v>64</v>
      </c>
      <c r="C33" s="90">
        <v>87.630716990203695</v>
      </c>
      <c r="D33" s="90">
        <v>87.461380000000005</v>
      </c>
      <c r="E33" s="90">
        <v>82.898790000000005</v>
      </c>
      <c r="F33" s="375">
        <v>3.13707</v>
      </c>
      <c r="G33" s="375">
        <v>3.34511</v>
      </c>
      <c r="H33" s="375">
        <v>2.7202600000000001</v>
      </c>
      <c r="I33" s="90">
        <v>0.11471000000000001</v>
      </c>
      <c r="J33" s="90">
        <v>0.27456999999999998</v>
      </c>
      <c r="K33" s="90">
        <v>3.3321399999999999</v>
      </c>
      <c r="L33" s="90">
        <v>0.59011000000000002</v>
      </c>
      <c r="M33" s="90">
        <v>0.22391</v>
      </c>
    </row>
    <row r="34" spans="1:13" x14ac:dyDescent="0.2">
      <c r="A34" s="90" t="s">
        <v>54</v>
      </c>
      <c r="B34" s="90" t="s">
        <v>65</v>
      </c>
      <c r="C34" s="90">
        <v>87.403840375022497</v>
      </c>
      <c r="D34" s="90">
        <v>87.457579999999993</v>
      </c>
      <c r="E34" s="90">
        <v>83.418859999999995</v>
      </c>
      <c r="F34" s="375">
        <v>3.0623300000000002</v>
      </c>
      <c r="G34" s="375">
        <v>3.3276500000000002</v>
      </c>
      <c r="H34" s="375">
        <v>3.03226</v>
      </c>
      <c r="I34" s="90">
        <v>-4.3400000000000001E-3</v>
      </c>
      <c r="J34" s="90">
        <v>0.27316000000000001</v>
      </c>
      <c r="K34" s="90">
        <v>2.9739100000000001</v>
      </c>
      <c r="L34" s="90">
        <v>0.62736000000000003</v>
      </c>
      <c r="M34" s="90">
        <v>0.24923999999999999</v>
      </c>
    </row>
    <row r="35" spans="1:13" x14ac:dyDescent="0.2">
      <c r="A35" s="90" t="s">
        <v>54</v>
      </c>
      <c r="B35" s="90" t="s">
        <v>66</v>
      </c>
      <c r="C35" s="90">
        <v>86.967365827273298</v>
      </c>
      <c r="D35" s="90">
        <v>87.386219999999994</v>
      </c>
      <c r="E35" s="90">
        <v>83.711619999999996</v>
      </c>
      <c r="F35" s="375">
        <v>2.8766400000000001</v>
      </c>
      <c r="G35" s="375">
        <v>2.8898799999999998</v>
      </c>
      <c r="H35" s="375">
        <v>3.2576800000000001</v>
      </c>
      <c r="I35" s="90">
        <v>-8.1600000000000006E-2</v>
      </c>
      <c r="J35" s="90">
        <v>0.23769000000000001</v>
      </c>
      <c r="K35" s="90">
        <v>2.5461499999999999</v>
      </c>
      <c r="L35" s="90">
        <v>0.35094999999999998</v>
      </c>
      <c r="M35" s="90">
        <v>0.26750000000000002</v>
      </c>
    </row>
    <row r="36" spans="1:13" x14ac:dyDescent="0.2">
      <c r="A36" s="90" t="s">
        <v>54</v>
      </c>
      <c r="B36" s="90" t="s">
        <v>67</v>
      </c>
      <c r="C36" s="90">
        <v>87.113107758879707</v>
      </c>
      <c r="D36" s="90">
        <v>87.651929999999993</v>
      </c>
      <c r="E36" s="90">
        <v>84.226190000000003</v>
      </c>
      <c r="F36" s="375">
        <v>2.8707799999999999</v>
      </c>
      <c r="G36" s="375">
        <v>2.8579599999999998</v>
      </c>
      <c r="H36" s="375">
        <v>3.3986499999999999</v>
      </c>
      <c r="I36" s="90">
        <v>0.30407000000000001</v>
      </c>
      <c r="J36" s="90">
        <v>0.2351</v>
      </c>
      <c r="K36" s="90">
        <v>2.62208</v>
      </c>
      <c r="L36" s="90">
        <v>0.61468999999999996</v>
      </c>
      <c r="M36" s="90">
        <v>0.27889999999999998</v>
      </c>
    </row>
    <row r="37" spans="1:13" x14ac:dyDescent="0.2">
      <c r="A37" s="90" t="s">
        <v>54</v>
      </c>
      <c r="B37" s="90" t="s">
        <v>68</v>
      </c>
      <c r="C37" s="90">
        <v>87.240819760802907</v>
      </c>
      <c r="D37" s="90">
        <v>87.867540000000005</v>
      </c>
      <c r="E37" s="90">
        <v>84.862679999999997</v>
      </c>
      <c r="F37" s="375">
        <v>2.7390500000000002</v>
      </c>
      <c r="G37" s="375">
        <v>2.8745099999999999</v>
      </c>
      <c r="H37" s="375">
        <v>3.8506900000000002</v>
      </c>
      <c r="I37" s="90">
        <v>0.24598</v>
      </c>
      <c r="J37" s="90">
        <v>0.23644000000000001</v>
      </c>
      <c r="K37" s="90">
        <v>2.5900099999999999</v>
      </c>
      <c r="L37" s="90">
        <v>0.75568999999999997</v>
      </c>
      <c r="M37" s="90">
        <v>0.31535999999999997</v>
      </c>
    </row>
    <row r="38" spans="1:13" x14ac:dyDescent="0.2">
      <c r="A38" s="90" t="s">
        <v>54</v>
      </c>
      <c r="B38" s="90" t="s">
        <v>69</v>
      </c>
      <c r="C38" s="90">
        <v>87.4248752929864</v>
      </c>
      <c r="D38" s="90">
        <v>87.950289999999995</v>
      </c>
      <c r="E38" s="90">
        <v>84.584389999999999</v>
      </c>
      <c r="F38" s="375">
        <v>2.5873200000000001</v>
      </c>
      <c r="G38" s="375">
        <v>2.6866300000000001</v>
      </c>
      <c r="H38" s="375">
        <v>4.1554599999999997</v>
      </c>
      <c r="I38" s="90">
        <v>9.418E-2</v>
      </c>
      <c r="J38" s="90">
        <v>0.22117999999999999</v>
      </c>
      <c r="K38" s="90">
        <v>2.03904</v>
      </c>
      <c r="L38" s="90">
        <v>-0.32793</v>
      </c>
      <c r="M38" s="90">
        <v>0.33986</v>
      </c>
    </row>
    <row r="39" spans="1:13" x14ac:dyDescent="0.2">
      <c r="A39" s="90" t="s">
        <v>54</v>
      </c>
      <c r="B39" s="90" t="s">
        <v>70</v>
      </c>
      <c r="C39" s="90">
        <v>87.752419015565806</v>
      </c>
      <c r="D39" s="90">
        <v>88.524230000000003</v>
      </c>
      <c r="E39" s="90">
        <v>85.098259999999996</v>
      </c>
      <c r="F39" s="375">
        <v>2.5188899999999999</v>
      </c>
      <c r="G39" s="375">
        <v>2.70492</v>
      </c>
      <c r="H39" s="375">
        <v>4.7127400000000002</v>
      </c>
      <c r="I39" s="90">
        <v>0.65256999999999998</v>
      </c>
      <c r="J39" s="90">
        <v>0.22266</v>
      </c>
      <c r="K39" s="90">
        <v>2.5910600000000001</v>
      </c>
      <c r="L39" s="90">
        <v>0.60753000000000001</v>
      </c>
      <c r="M39" s="90">
        <v>0.38449</v>
      </c>
    </row>
    <row r="40" spans="1:13" x14ac:dyDescent="0.2">
      <c r="A40" s="90" t="s">
        <v>54</v>
      </c>
      <c r="B40" s="90" t="s">
        <v>71</v>
      </c>
      <c r="C40" s="90">
        <v>88.203918504717805</v>
      </c>
      <c r="D40" s="90">
        <v>88.873450000000005</v>
      </c>
      <c r="E40" s="90">
        <v>85.612830000000002</v>
      </c>
      <c r="F40" s="375">
        <v>2.47973</v>
      </c>
      <c r="G40" s="375">
        <v>2.9957799999999999</v>
      </c>
      <c r="H40" s="375">
        <v>4.7907700000000002</v>
      </c>
      <c r="I40" s="90">
        <v>0.39449000000000001</v>
      </c>
      <c r="J40" s="90">
        <v>0.24628</v>
      </c>
      <c r="K40" s="90">
        <v>2.7922899999999999</v>
      </c>
      <c r="L40" s="90">
        <v>0.60467000000000004</v>
      </c>
      <c r="M40" s="90">
        <v>0.39072000000000001</v>
      </c>
    </row>
    <row r="41" spans="1:13" x14ac:dyDescent="0.2">
      <c r="A41" s="90" t="s">
        <v>54</v>
      </c>
      <c r="B41" s="90" t="s">
        <v>72</v>
      </c>
      <c r="C41" s="90">
        <v>88.685467876675304</v>
      </c>
      <c r="D41" s="90">
        <v>88.761849999999995</v>
      </c>
      <c r="E41" s="90">
        <v>85.680340000000001</v>
      </c>
      <c r="F41" s="375">
        <v>2.2148500000000002</v>
      </c>
      <c r="G41" s="375">
        <v>2.6632099999999999</v>
      </c>
      <c r="H41" s="375">
        <v>4.6475200000000001</v>
      </c>
      <c r="I41" s="90">
        <v>-0.12556999999999999</v>
      </c>
      <c r="J41" s="90">
        <v>0.21926999999999999</v>
      </c>
      <c r="K41" s="90">
        <v>2.1037599999999999</v>
      </c>
      <c r="L41" s="90">
        <v>7.8850000000000003E-2</v>
      </c>
      <c r="M41" s="90">
        <v>0.37928000000000001</v>
      </c>
    </row>
    <row r="42" spans="1:13" x14ac:dyDescent="0.2">
      <c r="A42" s="90" t="s">
        <v>54</v>
      </c>
      <c r="B42" s="90" t="s">
        <v>73</v>
      </c>
      <c r="C42" s="90">
        <v>89.046817717410903</v>
      </c>
      <c r="D42" s="90">
        <v>89.161940000000001</v>
      </c>
      <c r="E42" s="90">
        <v>85.620410000000007</v>
      </c>
      <c r="F42" s="375">
        <v>2.1308099999999999</v>
      </c>
      <c r="G42" s="375">
        <v>2.56399</v>
      </c>
      <c r="H42" s="375">
        <v>4.1641899999999996</v>
      </c>
      <c r="I42" s="90">
        <v>0.45073999999999997</v>
      </c>
      <c r="J42" s="90">
        <v>0.2112</v>
      </c>
      <c r="K42" s="90">
        <v>2.5666799999999999</v>
      </c>
      <c r="L42" s="90">
        <v>-6.9949999999999998E-2</v>
      </c>
      <c r="M42" s="90">
        <v>0.34055999999999997</v>
      </c>
    </row>
    <row r="43" spans="1:13" x14ac:dyDescent="0.2">
      <c r="A43" s="90" t="s">
        <v>76</v>
      </c>
      <c r="B43" s="90" t="s">
        <v>62</v>
      </c>
      <c r="C43" s="90">
        <v>89.3863813931126</v>
      </c>
      <c r="D43" s="90">
        <v>89.73133</v>
      </c>
      <c r="E43" s="90">
        <v>85.43235</v>
      </c>
      <c r="F43" s="375">
        <v>2.6131099999999998</v>
      </c>
      <c r="G43" s="375">
        <v>3.22167</v>
      </c>
      <c r="H43" s="375">
        <v>3.81013</v>
      </c>
      <c r="I43" s="90">
        <v>0.63859999999999995</v>
      </c>
      <c r="J43" s="90">
        <v>0.26458999999999999</v>
      </c>
      <c r="K43" s="90">
        <v>2.71306</v>
      </c>
      <c r="L43" s="90">
        <v>-0.21964</v>
      </c>
      <c r="M43" s="90">
        <v>0.31209999999999999</v>
      </c>
    </row>
    <row r="44" spans="1:13" x14ac:dyDescent="0.2">
      <c r="A44" s="90" t="s">
        <v>54</v>
      </c>
      <c r="B44" s="90" t="s">
        <v>63</v>
      </c>
      <c r="C44" s="90">
        <v>89.7777811166536</v>
      </c>
      <c r="D44" s="90">
        <v>89.99324</v>
      </c>
      <c r="E44" s="90">
        <v>86.182500000000005</v>
      </c>
      <c r="F44" s="375">
        <v>2.8672499999999999</v>
      </c>
      <c r="G44" s="375">
        <v>3.0128699999999999</v>
      </c>
      <c r="H44" s="375">
        <v>4.5746000000000002</v>
      </c>
      <c r="I44" s="90">
        <v>0.29188999999999998</v>
      </c>
      <c r="J44" s="90">
        <v>0.24767</v>
      </c>
      <c r="K44" s="90">
        <v>2.8948399999999999</v>
      </c>
      <c r="L44" s="90">
        <v>0.87805999999999995</v>
      </c>
      <c r="M44" s="90">
        <v>0.37345</v>
      </c>
    </row>
    <row r="45" spans="1:13" x14ac:dyDescent="0.2">
      <c r="A45" s="90" t="s">
        <v>54</v>
      </c>
      <c r="B45" s="90" t="s">
        <v>64</v>
      </c>
      <c r="C45" s="90">
        <v>89.910000600997606</v>
      </c>
      <c r="D45" s="90">
        <v>90.310580000000002</v>
      </c>
      <c r="E45" s="90">
        <v>86.597189999999998</v>
      </c>
      <c r="F45" s="375">
        <v>2.60101</v>
      </c>
      <c r="G45" s="375">
        <v>3.2576700000000001</v>
      </c>
      <c r="H45" s="375">
        <v>4.4613399999999999</v>
      </c>
      <c r="I45" s="90">
        <v>0.35261999999999999</v>
      </c>
      <c r="J45" s="90">
        <v>0.26750000000000002</v>
      </c>
      <c r="K45" s="90">
        <v>3.2621500000000001</v>
      </c>
      <c r="L45" s="90">
        <v>0.48116999999999999</v>
      </c>
      <c r="M45" s="90">
        <v>0.36438999999999999</v>
      </c>
    </row>
    <row r="46" spans="1:13" x14ac:dyDescent="0.2">
      <c r="A46" s="90" t="s">
        <v>54</v>
      </c>
      <c r="B46" s="90" t="s">
        <v>65</v>
      </c>
      <c r="C46" s="90">
        <v>89.625277961415904</v>
      </c>
      <c r="D46" s="90">
        <v>90.483670000000004</v>
      </c>
      <c r="E46" s="90">
        <v>86.947119999999998</v>
      </c>
      <c r="F46" s="375">
        <v>2.5415800000000002</v>
      </c>
      <c r="G46" s="375">
        <v>3.46007</v>
      </c>
      <c r="H46" s="375">
        <v>4.2295600000000002</v>
      </c>
      <c r="I46" s="90">
        <v>0.19166</v>
      </c>
      <c r="J46" s="90">
        <v>0.28387000000000001</v>
      </c>
      <c r="K46" s="90">
        <v>3.5445600000000002</v>
      </c>
      <c r="L46" s="90">
        <v>0.40409</v>
      </c>
      <c r="M46" s="90">
        <v>0.34581000000000001</v>
      </c>
    </row>
    <row r="47" spans="1:13" x14ac:dyDescent="0.2">
      <c r="A47" s="90" t="s">
        <v>54</v>
      </c>
      <c r="B47" s="90" t="s">
        <v>66</v>
      </c>
      <c r="C47" s="90">
        <v>89.225614520103406</v>
      </c>
      <c r="D47" s="90">
        <v>90.539850000000001</v>
      </c>
      <c r="E47" s="90">
        <v>86.82244</v>
      </c>
      <c r="F47" s="375">
        <v>2.59666</v>
      </c>
      <c r="G47" s="375">
        <v>3.6088499999999999</v>
      </c>
      <c r="H47" s="375">
        <v>3.71611</v>
      </c>
      <c r="I47" s="90">
        <v>6.2089999999999999E-2</v>
      </c>
      <c r="J47" s="90">
        <v>0.29587000000000002</v>
      </c>
      <c r="K47" s="90">
        <v>3.2947600000000001</v>
      </c>
      <c r="L47" s="90">
        <v>-0.1434</v>
      </c>
      <c r="M47" s="90">
        <v>0.30452000000000001</v>
      </c>
    </row>
    <row r="48" spans="1:13" x14ac:dyDescent="0.2">
      <c r="A48" s="90" t="s">
        <v>54</v>
      </c>
      <c r="B48" s="90" t="s">
        <v>67</v>
      </c>
      <c r="C48" s="90">
        <v>89.324027886291205</v>
      </c>
      <c r="D48" s="90">
        <v>90.552000000000007</v>
      </c>
      <c r="E48" s="90">
        <v>87.127589999999998</v>
      </c>
      <c r="F48" s="375">
        <v>2.5379900000000002</v>
      </c>
      <c r="G48" s="375">
        <v>3.3086199999999999</v>
      </c>
      <c r="H48" s="375">
        <v>3.4447800000000002</v>
      </c>
      <c r="I48" s="90">
        <v>1.342E-2</v>
      </c>
      <c r="J48" s="90">
        <v>0.27161999999999997</v>
      </c>
      <c r="K48" s="90">
        <v>3.0551200000000001</v>
      </c>
      <c r="L48" s="90">
        <v>0.35147</v>
      </c>
      <c r="M48" s="90">
        <v>0.28262999999999999</v>
      </c>
    </row>
    <row r="49" spans="1:13" x14ac:dyDescent="0.2">
      <c r="A49" s="90" t="s">
        <v>54</v>
      </c>
      <c r="B49" s="90" t="s">
        <v>68</v>
      </c>
      <c r="C49" s="90">
        <v>89.556914478033505</v>
      </c>
      <c r="D49" s="90">
        <v>90.695490000000007</v>
      </c>
      <c r="E49" s="90">
        <v>88.235249999999994</v>
      </c>
      <c r="F49" s="375">
        <v>2.65483</v>
      </c>
      <c r="G49" s="375">
        <v>3.2184200000000001</v>
      </c>
      <c r="H49" s="375">
        <v>3.9741599999999999</v>
      </c>
      <c r="I49" s="90">
        <v>0.15845999999999999</v>
      </c>
      <c r="J49" s="90">
        <v>0.26432</v>
      </c>
      <c r="K49" s="90">
        <v>3.1213000000000002</v>
      </c>
      <c r="L49" s="90">
        <v>1.2713099999999999</v>
      </c>
      <c r="M49" s="90">
        <v>0.32529999999999998</v>
      </c>
    </row>
    <row r="50" spans="1:13" x14ac:dyDescent="0.2">
      <c r="A50" s="90" t="s">
        <v>54</v>
      </c>
      <c r="B50" s="90" t="s">
        <v>69</v>
      </c>
      <c r="C50" s="90">
        <v>89.809333493599397</v>
      </c>
      <c r="D50" s="90">
        <v>90.863259999999997</v>
      </c>
      <c r="E50" s="90">
        <v>88.708489999999998</v>
      </c>
      <c r="F50" s="375">
        <v>2.7274400000000001</v>
      </c>
      <c r="G50" s="375">
        <v>3.3120699999999998</v>
      </c>
      <c r="H50" s="375">
        <v>4.8757200000000003</v>
      </c>
      <c r="I50" s="90">
        <v>0.18498999999999999</v>
      </c>
      <c r="J50" s="90">
        <v>0.27189999999999998</v>
      </c>
      <c r="K50" s="90">
        <v>2.6422500000000002</v>
      </c>
      <c r="L50" s="90">
        <v>0.53632999999999997</v>
      </c>
      <c r="M50" s="90">
        <v>0.39750000000000002</v>
      </c>
    </row>
    <row r="51" spans="1:13" x14ac:dyDescent="0.2">
      <c r="A51" s="90" t="s">
        <v>54</v>
      </c>
      <c r="B51" s="90" t="s">
        <v>70</v>
      </c>
      <c r="C51" s="90">
        <v>90.357743854798997</v>
      </c>
      <c r="D51" s="90">
        <v>91.343829999999997</v>
      </c>
      <c r="E51" s="90">
        <v>89.070819999999998</v>
      </c>
      <c r="F51" s="375">
        <v>2.96895</v>
      </c>
      <c r="G51" s="375">
        <v>3.1851099999999999</v>
      </c>
      <c r="H51" s="375">
        <v>4.6681999999999997</v>
      </c>
      <c r="I51" s="90">
        <v>0.52888000000000002</v>
      </c>
      <c r="J51" s="90">
        <v>0.26162999999999997</v>
      </c>
      <c r="K51" s="90">
        <v>2.7796500000000002</v>
      </c>
      <c r="L51" s="90">
        <v>0.40844999999999998</v>
      </c>
      <c r="M51" s="90">
        <v>0.38092999999999999</v>
      </c>
    </row>
    <row r="52" spans="1:13" x14ac:dyDescent="0.2">
      <c r="A52" s="90" t="s">
        <v>54</v>
      </c>
      <c r="B52" s="90" t="s">
        <v>71</v>
      </c>
      <c r="C52" s="90">
        <v>90.906154215998598</v>
      </c>
      <c r="D52" s="90">
        <v>91.535139999999998</v>
      </c>
      <c r="E52" s="90">
        <v>89.570229999999995</v>
      </c>
      <c r="F52" s="375">
        <v>3.0636199999999998</v>
      </c>
      <c r="G52" s="375">
        <v>2.99492</v>
      </c>
      <c r="H52" s="375">
        <v>4.6224400000000001</v>
      </c>
      <c r="I52" s="90">
        <v>0.20943999999999999</v>
      </c>
      <c r="J52" s="90">
        <v>0.24621000000000001</v>
      </c>
      <c r="K52" s="90">
        <v>3.1244100000000001</v>
      </c>
      <c r="L52" s="90">
        <v>0.56069000000000002</v>
      </c>
      <c r="M52" s="90">
        <v>0.37728</v>
      </c>
    </row>
    <row r="53" spans="1:13" x14ac:dyDescent="0.2">
      <c r="A53" s="90" t="s">
        <v>54</v>
      </c>
      <c r="B53" s="90" t="s">
        <v>72</v>
      </c>
      <c r="C53" s="90">
        <v>91.616833944347604</v>
      </c>
      <c r="D53" s="90">
        <v>91.720380000000006</v>
      </c>
      <c r="E53" s="90">
        <v>89.475170000000006</v>
      </c>
      <c r="F53" s="375">
        <v>3.3053499999999998</v>
      </c>
      <c r="G53" s="375">
        <v>3.33311</v>
      </c>
      <c r="H53" s="375">
        <v>4.4290599999999998</v>
      </c>
      <c r="I53" s="90">
        <v>0.20236999999999999</v>
      </c>
      <c r="J53" s="90">
        <v>0.27360000000000001</v>
      </c>
      <c r="K53" s="90">
        <v>2.8694299999999999</v>
      </c>
      <c r="L53" s="90">
        <v>-0.10613</v>
      </c>
      <c r="M53" s="90">
        <v>0.36180000000000001</v>
      </c>
    </row>
    <row r="54" spans="1:13" x14ac:dyDescent="0.2">
      <c r="A54" s="90" t="s">
        <v>54</v>
      </c>
      <c r="B54" s="90" t="s">
        <v>73</v>
      </c>
      <c r="C54" s="90">
        <v>92.039034797764302</v>
      </c>
      <c r="D54" s="90">
        <v>92.118949999999998</v>
      </c>
      <c r="E54" s="90">
        <v>90.046909999999997</v>
      </c>
      <c r="F54" s="375">
        <v>3.3602699999999999</v>
      </c>
      <c r="G54" s="375">
        <v>3.3164500000000001</v>
      </c>
      <c r="H54" s="375">
        <v>5.1699200000000003</v>
      </c>
      <c r="I54" s="90">
        <v>0.43454999999999999</v>
      </c>
      <c r="J54" s="90">
        <v>0.27226</v>
      </c>
      <c r="K54" s="90">
        <v>2.66086</v>
      </c>
      <c r="L54" s="90">
        <v>0.63898999999999995</v>
      </c>
      <c r="M54" s="90">
        <v>0.42093999999999998</v>
      </c>
    </row>
    <row r="55" spans="1:13" x14ac:dyDescent="0.2">
      <c r="A55" s="90" t="s">
        <v>77</v>
      </c>
      <c r="B55" s="90" t="s">
        <v>62</v>
      </c>
      <c r="C55" s="90">
        <v>93.603882444858499</v>
      </c>
      <c r="D55" s="90">
        <v>93.665400000000005</v>
      </c>
      <c r="E55" s="90">
        <v>91.817930000000004</v>
      </c>
      <c r="F55" s="375">
        <v>4.71828</v>
      </c>
      <c r="G55" s="375">
        <v>4.3842800000000004</v>
      </c>
      <c r="H55" s="375">
        <v>7.4744200000000003</v>
      </c>
      <c r="I55" s="90">
        <v>1.67875</v>
      </c>
      <c r="J55" s="90">
        <v>0.35820999999999997</v>
      </c>
      <c r="K55" s="90">
        <v>4.0804799999999997</v>
      </c>
      <c r="L55" s="90">
        <v>1.9667699999999999</v>
      </c>
      <c r="M55" s="90">
        <v>0.60250000000000004</v>
      </c>
    </row>
    <row r="56" spans="1:13" x14ac:dyDescent="0.2">
      <c r="A56" s="90" t="s">
        <v>54</v>
      </c>
      <c r="B56" s="90" t="s">
        <v>63</v>
      </c>
      <c r="C56" s="90">
        <v>94.1447803353567</v>
      </c>
      <c r="D56" s="90">
        <v>94.244649999999993</v>
      </c>
      <c r="E56" s="90">
        <v>92.663820000000001</v>
      </c>
      <c r="F56" s="375">
        <v>4.8642300000000001</v>
      </c>
      <c r="G56" s="375">
        <v>4.7241400000000002</v>
      </c>
      <c r="H56" s="375">
        <v>7.5204599999999999</v>
      </c>
      <c r="I56" s="90">
        <v>0.61843000000000004</v>
      </c>
      <c r="J56" s="90">
        <v>0.38540000000000002</v>
      </c>
      <c r="K56" s="90">
        <v>4.35616</v>
      </c>
      <c r="L56" s="90">
        <v>0.92127999999999999</v>
      </c>
      <c r="M56" s="90">
        <v>0.60609000000000002</v>
      </c>
    </row>
    <row r="57" spans="1:13" x14ac:dyDescent="0.2">
      <c r="A57" s="90" t="s">
        <v>54</v>
      </c>
      <c r="B57" s="90" t="s">
        <v>64</v>
      </c>
      <c r="C57" s="90">
        <v>94.722489332291602</v>
      </c>
      <c r="D57" s="90">
        <v>94.859589999999997</v>
      </c>
      <c r="E57" s="90">
        <v>93.513859999999994</v>
      </c>
      <c r="F57" s="375">
        <v>5.3525600000000004</v>
      </c>
      <c r="G57" s="375">
        <v>5.0370699999999999</v>
      </c>
      <c r="H57" s="375">
        <v>7.9871800000000004</v>
      </c>
      <c r="I57" s="90">
        <v>0.65249000000000001</v>
      </c>
      <c r="J57" s="90">
        <v>0.41037000000000001</v>
      </c>
      <c r="K57" s="90">
        <v>4.8361400000000003</v>
      </c>
      <c r="L57" s="90">
        <v>0.91732999999999998</v>
      </c>
      <c r="M57" s="90">
        <v>0.64241000000000004</v>
      </c>
    </row>
    <row r="58" spans="1:13" x14ac:dyDescent="0.2">
      <c r="A58" s="90" t="s">
        <v>54</v>
      </c>
      <c r="B58" s="90" t="s">
        <v>65</v>
      </c>
      <c r="C58" s="90">
        <v>94.838932628162794</v>
      </c>
      <c r="D58" s="90">
        <v>95.127579999999995</v>
      </c>
      <c r="E58" s="90">
        <v>94.062860000000001</v>
      </c>
      <c r="F58" s="375">
        <v>5.81717</v>
      </c>
      <c r="G58" s="375">
        <v>5.1323100000000004</v>
      </c>
      <c r="H58" s="375">
        <v>8.1839899999999997</v>
      </c>
      <c r="I58" s="90">
        <v>0.28250999999999998</v>
      </c>
      <c r="J58" s="90">
        <v>0.41794999999999999</v>
      </c>
      <c r="K58" s="90">
        <v>5.0670799999999998</v>
      </c>
      <c r="L58" s="90">
        <v>0.58709</v>
      </c>
      <c r="M58" s="90">
        <v>0.65768000000000004</v>
      </c>
    </row>
    <row r="59" spans="1:13" x14ac:dyDescent="0.2">
      <c r="A59" s="90" t="s">
        <v>54</v>
      </c>
      <c r="B59" s="90" t="s">
        <v>66</v>
      </c>
      <c r="C59" s="90">
        <v>94.725494320572096</v>
      </c>
      <c r="D59" s="90">
        <v>95.170850000000002</v>
      </c>
      <c r="E59" s="90">
        <v>94.370779999999996</v>
      </c>
      <c r="F59" s="375">
        <v>6.1640100000000002</v>
      </c>
      <c r="G59" s="375">
        <v>5.1148800000000003</v>
      </c>
      <c r="H59" s="375">
        <v>8.6940000000000008</v>
      </c>
      <c r="I59" s="90">
        <v>4.5490000000000003E-2</v>
      </c>
      <c r="J59" s="90">
        <v>0.41655999999999999</v>
      </c>
      <c r="K59" s="90">
        <v>5.1007699999999998</v>
      </c>
      <c r="L59" s="90">
        <v>0.32734999999999997</v>
      </c>
      <c r="M59" s="90">
        <v>0.69713999999999998</v>
      </c>
    </row>
    <row r="60" spans="1:13" x14ac:dyDescent="0.2">
      <c r="A60" s="90" t="s">
        <v>54</v>
      </c>
      <c r="B60" s="90" t="s">
        <v>67</v>
      </c>
      <c r="C60" s="90">
        <v>94.963639641805401</v>
      </c>
      <c r="D60" s="90">
        <v>95.56335</v>
      </c>
      <c r="E60" s="90">
        <v>94.63391</v>
      </c>
      <c r="F60" s="375">
        <v>6.3136599999999996</v>
      </c>
      <c r="G60" s="375">
        <v>5.5342200000000004</v>
      </c>
      <c r="H60" s="375">
        <v>8.6153200000000005</v>
      </c>
      <c r="I60" s="90">
        <v>0.41241</v>
      </c>
      <c r="J60" s="90">
        <v>0.44988</v>
      </c>
      <c r="K60" s="90">
        <v>5.3672599999999999</v>
      </c>
      <c r="L60" s="90">
        <v>0.27883000000000002</v>
      </c>
      <c r="M60" s="90">
        <v>0.69106000000000001</v>
      </c>
    </row>
    <row r="61" spans="1:13" x14ac:dyDescent="0.2">
      <c r="A61" s="90" t="s">
        <v>54</v>
      </c>
      <c r="B61" s="90" t="s">
        <v>68</v>
      </c>
      <c r="C61" s="90">
        <v>95.322735741330604</v>
      </c>
      <c r="D61" s="90">
        <v>95.927760000000006</v>
      </c>
      <c r="E61" s="90">
        <v>94.85848</v>
      </c>
      <c r="F61" s="375">
        <v>6.4381599999999999</v>
      </c>
      <c r="G61" s="375">
        <v>5.76905</v>
      </c>
      <c r="H61" s="375">
        <v>7.5063199999999997</v>
      </c>
      <c r="I61" s="90">
        <v>0.38131999999999999</v>
      </c>
      <c r="J61" s="90">
        <v>0.46849000000000002</v>
      </c>
      <c r="K61" s="90">
        <v>5.5737500000000004</v>
      </c>
      <c r="L61" s="90">
        <v>0.23730000000000001</v>
      </c>
      <c r="M61" s="90">
        <v>0.60499000000000003</v>
      </c>
    </row>
    <row r="62" spans="1:13" x14ac:dyDescent="0.2">
      <c r="A62" s="90" t="s">
        <v>54</v>
      </c>
      <c r="B62" s="90" t="s">
        <v>69</v>
      </c>
      <c r="C62" s="90">
        <v>95.793767654306095</v>
      </c>
      <c r="D62" s="90">
        <v>96.296719999999993</v>
      </c>
      <c r="E62" s="90">
        <v>94.855029999999999</v>
      </c>
      <c r="F62" s="375">
        <v>6.6634900000000004</v>
      </c>
      <c r="G62" s="375">
        <v>5.9798099999999996</v>
      </c>
      <c r="H62" s="375">
        <v>6.9289199999999997</v>
      </c>
      <c r="I62" s="90">
        <v>0.38462000000000002</v>
      </c>
      <c r="J62" s="90">
        <v>0.48515999999999998</v>
      </c>
      <c r="K62" s="90">
        <v>5.42225</v>
      </c>
      <c r="L62" s="90">
        <v>-3.63E-3</v>
      </c>
      <c r="M62" s="90">
        <v>0.55984999999999996</v>
      </c>
    </row>
    <row r="63" spans="1:13" x14ac:dyDescent="0.2">
      <c r="A63" s="90" t="s">
        <v>54</v>
      </c>
      <c r="B63" s="90" t="s">
        <v>70</v>
      </c>
      <c r="C63" s="90">
        <v>96.093515235290596</v>
      </c>
      <c r="D63" s="90">
        <v>96.579890000000006</v>
      </c>
      <c r="E63" s="90">
        <v>95.160880000000006</v>
      </c>
      <c r="F63" s="375">
        <v>6.3478500000000002</v>
      </c>
      <c r="G63" s="375">
        <v>5.7322600000000001</v>
      </c>
      <c r="H63" s="375">
        <v>6.8373200000000001</v>
      </c>
      <c r="I63" s="90">
        <v>0.29405999999999999</v>
      </c>
      <c r="J63" s="90">
        <v>0.46557999999999999</v>
      </c>
      <c r="K63" s="90">
        <v>5.5112800000000002</v>
      </c>
      <c r="L63" s="90">
        <v>0.32244</v>
      </c>
      <c r="M63" s="90">
        <v>0.55266000000000004</v>
      </c>
    </row>
    <row r="64" spans="1:13" x14ac:dyDescent="0.2">
      <c r="A64" s="90" t="s">
        <v>54</v>
      </c>
      <c r="B64" s="90" t="s">
        <v>71</v>
      </c>
      <c r="C64" s="90">
        <v>96.698269126750404</v>
      </c>
      <c r="D64" s="90">
        <v>96.767409999999998</v>
      </c>
      <c r="E64" s="90">
        <v>95.214609999999993</v>
      </c>
      <c r="F64" s="375">
        <v>6.3715299999999999</v>
      </c>
      <c r="G64" s="375">
        <v>5.7161299999999997</v>
      </c>
      <c r="H64" s="375">
        <v>6.3016199999999998</v>
      </c>
      <c r="I64" s="90">
        <v>0.19416</v>
      </c>
      <c r="J64" s="90">
        <v>0.46429999999999999</v>
      </c>
      <c r="K64" s="90">
        <v>5.5026299999999999</v>
      </c>
      <c r="L64" s="90">
        <v>5.6460000000000003E-2</v>
      </c>
      <c r="M64" s="90">
        <v>0.51054999999999995</v>
      </c>
    </row>
    <row r="65" spans="1:13" x14ac:dyDescent="0.2">
      <c r="A65" s="90" t="s">
        <v>54</v>
      </c>
      <c r="B65" s="90" t="s">
        <v>72</v>
      </c>
      <c r="C65" s="90">
        <v>97.695173988821495</v>
      </c>
      <c r="D65" s="90">
        <v>97.204700000000003</v>
      </c>
      <c r="E65" s="90">
        <v>95.639619999999994</v>
      </c>
      <c r="F65" s="375">
        <v>6.6345200000000002</v>
      </c>
      <c r="G65" s="375">
        <v>5.9793900000000004</v>
      </c>
      <c r="H65" s="375">
        <v>6.88957</v>
      </c>
      <c r="I65" s="90">
        <v>0.45190000000000002</v>
      </c>
      <c r="J65" s="90">
        <v>0.48513000000000001</v>
      </c>
      <c r="K65" s="90">
        <v>5.5208500000000003</v>
      </c>
      <c r="L65" s="90">
        <v>0.44638</v>
      </c>
      <c r="M65" s="90">
        <v>0.55676000000000003</v>
      </c>
    </row>
    <row r="66" spans="1:13" x14ac:dyDescent="0.2">
      <c r="A66" s="90" t="s">
        <v>54</v>
      </c>
      <c r="B66" s="90" t="s">
        <v>73</v>
      </c>
      <c r="C66" s="90">
        <v>98.272882985756297</v>
      </c>
      <c r="D66" s="90">
        <v>97.786990000000003</v>
      </c>
      <c r="E66" s="90">
        <v>96.396659999999997</v>
      </c>
      <c r="F66" s="375">
        <v>6.7730499999999996</v>
      </c>
      <c r="G66" s="375">
        <v>6.1529600000000002</v>
      </c>
      <c r="H66" s="375">
        <v>7.0516100000000002</v>
      </c>
      <c r="I66" s="90">
        <v>0.59904000000000002</v>
      </c>
      <c r="J66" s="90">
        <v>0.49883</v>
      </c>
      <c r="K66" s="90">
        <v>4.4003300000000003</v>
      </c>
      <c r="L66" s="90">
        <v>0.79154999999999998</v>
      </c>
      <c r="M66" s="90">
        <v>0.56945999999999997</v>
      </c>
    </row>
    <row r="67" spans="1:13" x14ac:dyDescent="0.2">
      <c r="A67" s="90" t="s">
        <v>78</v>
      </c>
      <c r="B67" s="90" t="s">
        <v>62</v>
      </c>
      <c r="C67" s="90">
        <v>98.794999699501204</v>
      </c>
      <c r="D67" s="90">
        <v>98.140010000000004</v>
      </c>
      <c r="E67" s="90">
        <v>97.513279999999995</v>
      </c>
      <c r="F67" s="375">
        <v>5.5458400000000001</v>
      </c>
      <c r="G67" s="375">
        <v>4.7772300000000003</v>
      </c>
      <c r="H67" s="375">
        <v>6.2028800000000004</v>
      </c>
      <c r="I67" s="90">
        <v>0.36101</v>
      </c>
      <c r="J67" s="90">
        <v>0.38963999999999999</v>
      </c>
      <c r="K67" s="90">
        <v>4.1332399999999998</v>
      </c>
      <c r="L67" s="90">
        <v>1.15835</v>
      </c>
      <c r="M67" s="90">
        <v>0.50277000000000005</v>
      </c>
    </row>
    <row r="68" spans="1:13" x14ac:dyDescent="0.2">
      <c r="A68" s="90" t="s">
        <v>54</v>
      </c>
      <c r="B68" s="90" t="s">
        <v>63</v>
      </c>
      <c r="C68" s="90">
        <v>99.171374481639504</v>
      </c>
      <c r="D68" s="90">
        <v>98.503659999999996</v>
      </c>
      <c r="E68" s="90">
        <v>98.905429999999996</v>
      </c>
      <c r="F68" s="375">
        <v>5.3392200000000001</v>
      </c>
      <c r="G68" s="375">
        <v>4.5190900000000003</v>
      </c>
      <c r="H68" s="375">
        <v>6.7357500000000003</v>
      </c>
      <c r="I68" s="90">
        <v>0.37053999999999998</v>
      </c>
      <c r="J68" s="90">
        <v>0.36901</v>
      </c>
      <c r="K68" s="90">
        <v>3.8415400000000002</v>
      </c>
      <c r="L68" s="90">
        <v>1.4276500000000001</v>
      </c>
      <c r="M68" s="90">
        <v>0.54469000000000001</v>
      </c>
    </row>
    <row r="69" spans="1:13" x14ac:dyDescent="0.2">
      <c r="A69" s="90" t="s">
        <v>54</v>
      </c>
      <c r="B69" s="90" t="s">
        <v>64</v>
      </c>
      <c r="C69" s="90">
        <v>99.492156980587794</v>
      </c>
      <c r="D69" s="90">
        <v>98.871859999999998</v>
      </c>
      <c r="E69" s="90">
        <v>99.149969999999996</v>
      </c>
      <c r="F69" s="375">
        <v>5.0354099999999997</v>
      </c>
      <c r="G69" s="375">
        <v>4.2296899999999997</v>
      </c>
      <c r="H69" s="375">
        <v>6.0270299999999999</v>
      </c>
      <c r="I69" s="90">
        <v>0.37380000000000002</v>
      </c>
      <c r="J69" s="90">
        <v>0.34582000000000002</v>
      </c>
      <c r="K69" s="90">
        <v>3.9360599999999999</v>
      </c>
      <c r="L69" s="90">
        <v>0.24725</v>
      </c>
      <c r="M69" s="90">
        <v>0.48888999999999999</v>
      </c>
    </row>
    <row r="70" spans="1:13" x14ac:dyDescent="0.2">
      <c r="A70" s="90" t="s">
        <v>54</v>
      </c>
      <c r="B70" s="90" t="s">
        <v>65</v>
      </c>
      <c r="C70" s="90">
        <v>99.154847046096506</v>
      </c>
      <c r="D70" s="90">
        <v>98.766329999999996</v>
      </c>
      <c r="E70" s="90">
        <v>99.336640000000003</v>
      </c>
      <c r="F70" s="375">
        <v>4.5507799999999996</v>
      </c>
      <c r="G70" s="375">
        <v>3.8251300000000001</v>
      </c>
      <c r="H70" s="375">
        <v>5.6066599999999998</v>
      </c>
      <c r="I70" s="90">
        <v>-0.10673000000000001</v>
      </c>
      <c r="J70" s="90">
        <v>0.31330999999999998</v>
      </c>
      <c r="K70" s="90">
        <v>3.7779199999999999</v>
      </c>
      <c r="L70" s="90">
        <v>0.18828</v>
      </c>
      <c r="M70" s="90">
        <v>0.45562999999999998</v>
      </c>
    </row>
    <row r="71" spans="1:13" x14ac:dyDescent="0.2">
      <c r="A71" s="90" t="s">
        <v>54</v>
      </c>
      <c r="B71" s="90" t="s">
        <v>66</v>
      </c>
      <c r="C71" s="90">
        <v>98.994080173087298</v>
      </c>
      <c r="D71" s="90">
        <v>99.200580000000002</v>
      </c>
      <c r="E71" s="90">
        <v>99.242959999999997</v>
      </c>
      <c r="F71" s="375">
        <v>4.5062699999999998</v>
      </c>
      <c r="G71" s="375">
        <v>4.23421</v>
      </c>
      <c r="H71" s="375">
        <v>5.1628100000000003</v>
      </c>
      <c r="I71" s="90">
        <v>0.43968000000000002</v>
      </c>
      <c r="J71" s="90">
        <v>0.34617999999999999</v>
      </c>
      <c r="K71" s="90">
        <v>3.8060999999999998</v>
      </c>
      <c r="L71" s="90">
        <v>-9.4310000000000005E-2</v>
      </c>
      <c r="M71" s="90">
        <v>0.42037999999999998</v>
      </c>
    </row>
    <row r="72" spans="1:13" x14ac:dyDescent="0.2">
      <c r="A72" s="90" t="s">
        <v>54</v>
      </c>
      <c r="B72" s="90" t="s">
        <v>67</v>
      </c>
      <c r="C72" s="90">
        <v>99.376464931786799</v>
      </c>
      <c r="D72" s="90">
        <v>99.555880000000002</v>
      </c>
      <c r="E72" s="90">
        <v>99.386240000000001</v>
      </c>
      <c r="F72" s="375">
        <v>4.6468600000000002</v>
      </c>
      <c r="G72" s="375">
        <v>4.1778899999999997</v>
      </c>
      <c r="H72" s="375">
        <v>5.0217999999999998</v>
      </c>
      <c r="I72" s="90">
        <v>0.35815999999999998</v>
      </c>
      <c r="J72" s="90">
        <v>0.34166000000000002</v>
      </c>
      <c r="K72" s="90">
        <v>3.7821400000000001</v>
      </c>
      <c r="L72" s="90">
        <v>0.14437</v>
      </c>
      <c r="M72" s="90">
        <v>0.40915000000000001</v>
      </c>
    </row>
    <row r="73" spans="1:13" x14ac:dyDescent="0.2">
      <c r="A73" s="90" t="s">
        <v>54</v>
      </c>
      <c r="B73" s="90" t="s">
        <v>68</v>
      </c>
      <c r="C73" s="90">
        <v>99.909099104513501</v>
      </c>
      <c r="D73" s="90">
        <v>99.971909999999994</v>
      </c>
      <c r="E73" s="90">
        <v>99.968999999999994</v>
      </c>
      <c r="F73" s="375">
        <v>4.8114100000000004</v>
      </c>
      <c r="G73" s="375">
        <v>4.2158300000000004</v>
      </c>
      <c r="H73" s="375">
        <v>5.3875299999999999</v>
      </c>
      <c r="I73" s="90">
        <v>0.41788999999999998</v>
      </c>
      <c r="J73" s="90">
        <v>0.34471000000000002</v>
      </c>
      <c r="K73" s="90">
        <v>3.8165300000000002</v>
      </c>
      <c r="L73" s="90">
        <v>0.58635999999999999</v>
      </c>
      <c r="M73" s="90">
        <v>0.43824000000000002</v>
      </c>
    </row>
    <row r="74" spans="1:13" x14ac:dyDescent="0.2">
      <c r="A74" s="90" t="s">
        <v>54</v>
      </c>
      <c r="B74" s="90" t="s">
        <v>69</v>
      </c>
      <c r="C74" s="90">
        <v>100.492</v>
      </c>
      <c r="D74" s="90">
        <v>100.447</v>
      </c>
      <c r="E74" s="90">
        <v>100.401</v>
      </c>
      <c r="F74" s="375">
        <v>4.9045300000000003</v>
      </c>
      <c r="G74" s="375">
        <v>4.3098900000000002</v>
      </c>
      <c r="H74" s="375">
        <v>5.8467799999999999</v>
      </c>
      <c r="I74" s="90">
        <v>0.47521999999999998</v>
      </c>
      <c r="J74" s="90">
        <v>0.35225000000000001</v>
      </c>
      <c r="K74" s="90">
        <v>4.0040500000000003</v>
      </c>
      <c r="L74" s="90">
        <v>0.43213000000000001</v>
      </c>
      <c r="M74" s="90">
        <v>0.47464000000000001</v>
      </c>
    </row>
    <row r="75" spans="1:13" x14ac:dyDescent="0.2">
      <c r="A75" s="90" t="s">
        <v>54</v>
      </c>
      <c r="B75" s="90" t="s">
        <v>70</v>
      </c>
      <c r="C75" s="90">
        <v>100.917</v>
      </c>
      <c r="D75" s="90">
        <v>101.093</v>
      </c>
      <c r="E75" s="90">
        <v>100.754</v>
      </c>
      <c r="F75" s="375">
        <v>5.0195699999999999</v>
      </c>
      <c r="G75" s="375">
        <v>4.67293</v>
      </c>
      <c r="H75" s="375">
        <v>5.8775399999999998</v>
      </c>
      <c r="I75" s="90">
        <v>0.64312999999999998</v>
      </c>
      <c r="J75" s="90">
        <v>0.38130999999999998</v>
      </c>
      <c r="K75" s="90">
        <v>4.4700899999999999</v>
      </c>
      <c r="L75" s="90">
        <v>0.35159000000000001</v>
      </c>
      <c r="M75" s="90">
        <v>0.47708</v>
      </c>
    </row>
    <row r="76" spans="1:13" x14ac:dyDescent="0.2">
      <c r="A76" s="90" t="s">
        <v>54</v>
      </c>
      <c r="B76" s="90" t="s">
        <v>71</v>
      </c>
      <c r="C76" s="90">
        <v>101.44</v>
      </c>
      <c r="D76" s="90">
        <v>101.292</v>
      </c>
      <c r="E76" s="90">
        <v>101.024</v>
      </c>
      <c r="F76" s="375">
        <v>4.9036400000000002</v>
      </c>
      <c r="G76" s="375">
        <v>4.6757400000000002</v>
      </c>
      <c r="H76" s="375">
        <v>6.1013700000000002</v>
      </c>
      <c r="I76" s="90">
        <v>0.19685</v>
      </c>
      <c r="J76" s="90">
        <v>0.38153999999999999</v>
      </c>
      <c r="K76" s="90">
        <v>4.2048399999999999</v>
      </c>
      <c r="L76" s="90">
        <v>0.26798</v>
      </c>
      <c r="M76" s="90">
        <v>0.49475999999999998</v>
      </c>
    </row>
    <row r="77" spans="1:13" x14ac:dyDescent="0.2">
      <c r="A77" s="90" t="s">
        <v>54</v>
      </c>
      <c r="B77" s="90" t="s">
        <v>72</v>
      </c>
      <c r="C77" s="90">
        <v>102.303</v>
      </c>
      <c r="D77" s="90">
        <v>101.621</v>
      </c>
      <c r="E77" s="90">
        <v>101.45099999999999</v>
      </c>
      <c r="F77" s="375">
        <v>4.7165299999999997</v>
      </c>
      <c r="G77" s="375">
        <v>4.5433000000000003</v>
      </c>
      <c r="H77" s="375">
        <v>6.0763299999999996</v>
      </c>
      <c r="I77" s="90">
        <v>0.32479999999999998</v>
      </c>
      <c r="J77" s="90">
        <v>0.37095</v>
      </c>
      <c r="K77" s="90">
        <v>3.9207800000000002</v>
      </c>
      <c r="L77" s="90">
        <v>0.42266999999999999</v>
      </c>
      <c r="M77" s="90">
        <v>0.49278</v>
      </c>
    </row>
    <row r="78" spans="1:13" x14ac:dyDescent="0.2">
      <c r="A78" s="90" t="s">
        <v>54</v>
      </c>
      <c r="B78" s="90" t="s">
        <v>73</v>
      </c>
      <c r="C78" s="90">
        <v>103.02</v>
      </c>
      <c r="D78" s="90">
        <v>102.07299999999999</v>
      </c>
      <c r="E78" s="90">
        <v>102.48399999999999</v>
      </c>
      <c r="F78" s="375">
        <v>4.8305499999999997</v>
      </c>
      <c r="G78" s="375">
        <v>4.3830099999999996</v>
      </c>
      <c r="H78" s="375">
        <v>6.3148799999999996</v>
      </c>
      <c r="I78" s="90">
        <v>0.44479000000000002</v>
      </c>
      <c r="J78" s="90">
        <v>0.35810999999999998</v>
      </c>
      <c r="K78" s="90">
        <v>4.00753</v>
      </c>
      <c r="L78" s="90">
        <v>1.01823</v>
      </c>
      <c r="M78" s="90">
        <v>0.51160000000000005</v>
      </c>
    </row>
    <row r="79" spans="1:13" x14ac:dyDescent="0.2">
      <c r="A79" s="90" t="s">
        <v>79</v>
      </c>
      <c r="B79" s="90" t="s">
        <v>62</v>
      </c>
      <c r="C79" s="90">
        <v>103.108</v>
      </c>
      <c r="D79" s="90">
        <v>102.078</v>
      </c>
      <c r="E79" s="90">
        <v>102.502</v>
      </c>
      <c r="F79" s="375">
        <v>4.3656100000000002</v>
      </c>
      <c r="G79" s="375">
        <v>4.0126299999999997</v>
      </c>
      <c r="H79" s="375">
        <v>5.1159400000000002</v>
      </c>
      <c r="I79" s="90">
        <v>4.8999999999999998E-3</v>
      </c>
      <c r="J79" s="90">
        <v>0.32839000000000002</v>
      </c>
      <c r="K79" s="90">
        <v>3.6286399999999999</v>
      </c>
      <c r="L79" s="90">
        <v>1.7559999999999999E-2</v>
      </c>
      <c r="M79" s="90">
        <v>0.41665000000000002</v>
      </c>
    </row>
    <row r="80" spans="1:13" x14ac:dyDescent="0.2">
      <c r="A80" s="90" t="s">
        <v>54</v>
      </c>
      <c r="B80" s="90" t="s">
        <v>63</v>
      </c>
      <c r="C80" s="90">
        <v>103.07899999999999</v>
      </c>
      <c r="D80" s="90">
        <v>102.468</v>
      </c>
      <c r="E80" s="90">
        <v>102.6</v>
      </c>
      <c r="F80" s="375">
        <v>3.94028</v>
      </c>
      <c r="G80" s="375">
        <v>4.0245699999999998</v>
      </c>
      <c r="H80" s="375">
        <v>3.7354599999999998</v>
      </c>
      <c r="I80" s="90">
        <v>0.38206000000000001</v>
      </c>
      <c r="J80" s="90">
        <v>0.32934999999999998</v>
      </c>
      <c r="K80" s="90">
        <v>3.6371699999999998</v>
      </c>
      <c r="L80" s="90">
        <v>9.5610000000000001E-2</v>
      </c>
      <c r="M80" s="90">
        <v>0.30608000000000002</v>
      </c>
    </row>
    <row r="81" spans="1:13" x14ac:dyDescent="0.2">
      <c r="A81" s="90" t="s">
        <v>54</v>
      </c>
      <c r="B81" s="90" t="s">
        <v>64</v>
      </c>
      <c r="C81" s="90">
        <v>103.476</v>
      </c>
      <c r="D81" s="90">
        <v>103.27500000000001</v>
      </c>
      <c r="E81" s="90">
        <v>103.157</v>
      </c>
      <c r="F81" s="375">
        <v>4.0041799999999999</v>
      </c>
      <c r="G81" s="375">
        <v>4.4533800000000001</v>
      </c>
      <c r="H81" s="375">
        <v>4.0413899999999998</v>
      </c>
      <c r="I81" s="90">
        <v>0.78756000000000004</v>
      </c>
      <c r="J81" s="90">
        <v>0.36375000000000002</v>
      </c>
      <c r="K81" s="90">
        <v>4.5649800000000003</v>
      </c>
      <c r="L81" s="90">
        <v>0.54288000000000003</v>
      </c>
      <c r="M81" s="90">
        <v>0.33069999999999999</v>
      </c>
    </row>
    <row r="82" spans="1:13" x14ac:dyDescent="0.2">
      <c r="A82" s="90" t="s">
        <v>54</v>
      </c>
      <c r="B82" s="90" t="s">
        <v>65</v>
      </c>
      <c r="C82" s="90">
        <v>103.53100000000001</v>
      </c>
      <c r="D82" s="90">
        <v>103.646</v>
      </c>
      <c r="E82" s="90">
        <v>103.795</v>
      </c>
      <c r="F82" s="375">
        <v>4.4134500000000001</v>
      </c>
      <c r="G82" s="375">
        <v>4.94062</v>
      </c>
      <c r="H82" s="375">
        <v>4.48813</v>
      </c>
      <c r="I82" s="90">
        <v>0.35924</v>
      </c>
      <c r="J82" s="90">
        <v>0.40267999999999998</v>
      </c>
      <c r="K82" s="90">
        <v>4.4812399999999997</v>
      </c>
      <c r="L82" s="90">
        <v>0.61846999999999996</v>
      </c>
      <c r="M82" s="90">
        <v>0.36653000000000002</v>
      </c>
    </row>
    <row r="83" spans="1:13" x14ac:dyDescent="0.2">
      <c r="A83" s="90" t="s">
        <v>54</v>
      </c>
      <c r="B83" s="90" t="s">
        <v>66</v>
      </c>
      <c r="C83" s="90">
        <v>103.233</v>
      </c>
      <c r="D83" s="90">
        <v>103.827</v>
      </c>
      <c r="E83" s="90">
        <v>103.79600000000001</v>
      </c>
      <c r="F83" s="375">
        <v>4.2819900000000004</v>
      </c>
      <c r="G83" s="375">
        <v>4.6637000000000004</v>
      </c>
      <c r="H83" s="375">
        <v>4.5877699999999999</v>
      </c>
      <c r="I83" s="90">
        <v>0.17463000000000001</v>
      </c>
      <c r="J83" s="90">
        <v>0.38057000000000002</v>
      </c>
      <c r="K83" s="90">
        <v>4.2901699999999998</v>
      </c>
      <c r="L83" s="90">
        <v>9.6000000000000002E-4</v>
      </c>
      <c r="M83" s="90">
        <v>0.3745</v>
      </c>
    </row>
    <row r="84" spans="1:13" x14ac:dyDescent="0.2">
      <c r="A84" s="90" t="s">
        <v>54</v>
      </c>
      <c r="B84" s="90" t="s">
        <v>67</v>
      </c>
      <c r="C84" s="90">
        <v>103.29900000000001</v>
      </c>
      <c r="D84" s="90">
        <v>103.893</v>
      </c>
      <c r="E84" s="90">
        <v>104.041</v>
      </c>
      <c r="F84" s="375">
        <v>3.9471500000000002</v>
      </c>
      <c r="G84" s="375">
        <v>4.3564699999999998</v>
      </c>
      <c r="H84" s="375">
        <v>4.6835000000000004</v>
      </c>
      <c r="I84" s="90">
        <v>6.3570000000000002E-2</v>
      </c>
      <c r="J84" s="90">
        <v>0.35598999999999997</v>
      </c>
      <c r="K84" s="90">
        <v>3.9221900000000001</v>
      </c>
      <c r="L84" s="90">
        <v>0.23604</v>
      </c>
      <c r="M84" s="90">
        <v>0.38216</v>
      </c>
    </row>
    <row r="85" spans="1:13" x14ac:dyDescent="0.2">
      <c r="A85" s="90" t="s">
        <v>54</v>
      </c>
      <c r="B85" s="90" t="s">
        <v>68</v>
      </c>
      <c r="C85" s="90">
        <v>103.687</v>
      </c>
      <c r="D85" s="90">
        <v>103.99299999999999</v>
      </c>
      <c r="E85" s="90">
        <v>104.145</v>
      </c>
      <c r="F85" s="375">
        <v>3.7813400000000001</v>
      </c>
      <c r="G85" s="375">
        <v>4.0222199999999999</v>
      </c>
      <c r="H85" s="375">
        <v>4.1772900000000002</v>
      </c>
      <c r="I85" s="90">
        <v>9.6250000000000002E-2</v>
      </c>
      <c r="J85" s="90">
        <v>0.32916000000000001</v>
      </c>
      <c r="K85" s="90">
        <v>3.5302199999999999</v>
      </c>
      <c r="L85" s="90">
        <v>9.9959999999999993E-2</v>
      </c>
      <c r="M85" s="90">
        <v>0.34161999999999998</v>
      </c>
    </row>
    <row r="86" spans="1:13" x14ac:dyDescent="0.2">
      <c r="A86" s="90" t="s">
        <v>54</v>
      </c>
      <c r="B86" s="90" t="s">
        <v>69</v>
      </c>
      <c r="C86" s="90">
        <v>103.67</v>
      </c>
      <c r="D86" s="90">
        <v>104.003</v>
      </c>
      <c r="E86" s="90">
        <v>104.134</v>
      </c>
      <c r="F86" s="375">
        <v>3.1624400000000001</v>
      </c>
      <c r="G86" s="375">
        <v>3.5401799999999999</v>
      </c>
      <c r="H86" s="375">
        <v>3.7180900000000001</v>
      </c>
      <c r="I86" s="90">
        <v>9.6200000000000001E-3</v>
      </c>
      <c r="J86" s="90">
        <v>0.29032999999999998</v>
      </c>
      <c r="K86" s="90">
        <v>2.8785400000000001</v>
      </c>
      <c r="L86" s="90">
        <v>-1.056E-2</v>
      </c>
      <c r="M86" s="90">
        <v>0.30468000000000001</v>
      </c>
    </row>
    <row r="87" spans="1:13" x14ac:dyDescent="0.2">
      <c r="A87" s="90" t="s">
        <v>54</v>
      </c>
      <c r="B87" s="90" t="s">
        <v>70</v>
      </c>
      <c r="C87" s="90">
        <v>103.94199999999999</v>
      </c>
      <c r="D87" s="90">
        <v>104.124</v>
      </c>
      <c r="E87" s="90">
        <v>104.35599999999999</v>
      </c>
      <c r="F87" s="375">
        <v>2.9975100000000001</v>
      </c>
      <c r="G87" s="375">
        <v>2.99823</v>
      </c>
      <c r="H87" s="375">
        <v>3.57504</v>
      </c>
      <c r="I87" s="90">
        <v>0.11634</v>
      </c>
      <c r="J87" s="90">
        <v>0.24648</v>
      </c>
      <c r="K87" s="90">
        <v>2.7958799999999999</v>
      </c>
      <c r="L87" s="90">
        <v>0.21318999999999999</v>
      </c>
      <c r="M87" s="90">
        <v>0.29315000000000002</v>
      </c>
    </row>
    <row r="88" spans="1:13" x14ac:dyDescent="0.2">
      <c r="A88" s="90" t="s">
        <v>54</v>
      </c>
      <c r="B88" s="90" t="s">
        <v>71</v>
      </c>
      <c r="C88" s="90">
        <v>104.503</v>
      </c>
      <c r="D88" s="90">
        <v>104.54300000000001</v>
      </c>
      <c r="E88" s="90">
        <v>104.863</v>
      </c>
      <c r="F88" s="375">
        <v>3.01952</v>
      </c>
      <c r="G88" s="375">
        <v>3.20953</v>
      </c>
      <c r="H88" s="375">
        <v>3.80009</v>
      </c>
      <c r="I88" s="90">
        <v>0.40239999999999998</v>
      </c>
      <c r="J88" s="90">
        <v>0.26361000000000001</v>
      </c>
      <c r="K88" s="90">
        <v>2.8753899999999999</v>
      </c>
      <c r="L88" s="90">
        <v>0.48583999999999999</v>
      </c>
      <c r="M88" s="90">
        <v>0.31129000000000001</v>
      </c>
    </row>
    <row r="89" spans="1:13" x14ac:dyDescent="0.2">
      <c r="A89" s="90" t="s">
        <v>54</v>
      </c>
      <c r="B89" s="90" t="s">
        <v>72</v>
      </c>
      <c r="C89" s="90">
        <v>105.346</v>
      </c>
      <c r="D89" s="90">
        <v>105.06</v>
      </c>
      <c r="E89" s="90">
        <v>104.71599999999999</v>
      </c>
      <c r="F89" s="375">
        <v>2.9744999999999999</v>
      </c>
      <c r="G89" s="375">
        <v>3.3841399999999999</v>
      </c>
      <c r="H89" s="375">
        <v>3.2183000000000002</v>
      </c>
      <c r="I89" s="90">
        <v>0.49453000000000003</v>
      </c>
      <c r="J89" s="90">
        <v>0.27772999999999998</v>
      </c>
      <c r="K89" s="90">
        <v>2.9263400000000002</v>
      </c>
      <c r="L89" s="90">
        <v>-0.14018</v>
      </c>
      <c r="M89" s="90">
        <v>0.26432</v>
      </c>
    </row>
    <row r="90" spans="1:13" x14ac:dyDescent="0.2">
      <c r="A90" s="90" t="s">
        <v>54</v>
      </c>
      <c r="B90" s="90" t="s">
        <v>73</v>
      </c>
      <c r="C90" s="90">
        <v>105.934</v>
      </c>
      <c r="D90" s="90">
        <v>105.764</v>
      </c>
      <c r="E90" s="90">
        <v>105.371</v>
      </c>
      <c r="F90" s="375">
        <v>2.8285800000000001</v>
      </c>
      <c r="G90" s="375">
        <v>3.6160399999999999</v>
      </c>
      <c r="H90" s="375">
        <v>2.8170299999999999</v>
      </c>
      <c r="I90" s="90">
        <v>0.67008999999999996</v>
      </c>
      <c r="J90" s="90">
        <v>0.29644999999999999</v>
      </c>
      <c r="K90" s="90">
        <v>3.6109599999999999</v>
      </c>
      <c r="L90" s="90">
        <v>0.62549999999999994</v>
      </c>
      <c r="M90" s="90">
        <v>0.23177</v>
      </c>
    </row>
    <row r="91" spans="1:13" x14ac:dyDescent="0.2">
      <c r="A91" s="90" t="s">
        <v>80</v>
      </c>
      <c r="B91" s="90" t="s">
        <v>62</v>
      </c>
      <c r="C91" s="90">
        <v>106.447</v>
      </c>
      <c r="D91" s="90">
        <v>105.80500000000001</v>
      </c>
      <c r="E91" s="90">
        <v>106.336</v>
      </c>
      <c r="F91" s="375">
        <v>3.2383500000000001</v>
      </c>
      <c r="G91" s="375">
        <v>3.6511300000000002</v>
      </c>
      <c r="H91" s="375">
        <v>3.7404099999999998</v>
      </c>
      <c r="I91" s="90">
        <v>3.8769999999999999E-2</v>
      </c>
      <c r="J91" s="90">
        <v>0.29927999999999999</v>
      </c>
      <c r="K91" s="90">
        <v>3.2566299999999999</v>
      </c>
      <c r="L91" s="90">
        <v>0.91581000000000001</v>
      </c>
      <c r="M91" s="90">
        <v>0.30647999999999997</v>
      </c>
    </row>
    <row r="92" spans="1:13" x14ac:dyDescent="0.2">
      <c r="A92" s="90" t="s">
        <v>54</v>
      </c>
      <c r="B92" s="90" t="s">
        <v>63</v>
      </c>
      <c r="C92" s="90">
        <v>106.889</v>
      </c>
      <c r="D92" s="90">
        <v>106.062</v>
      </c>
      <c r="E92" s="90">
        <v>106.928</v>
      </c>
      <c r="F92" s="375">
        <v>3.6961900000000001</v>
      </c>
      <c r="G92" s="375">
        <v>3.5074399999999999</v>
      </c>
      <c r="H92" s="375">
        <v>4.2183200000000003</v>
      </c>
      <c r="I92" s="90">
        <v>0.2429</v>
      </c>
      <c r="J92" s="90">
        <v>0.28769</v>
      </c>
      <c r="K92" s="90">
        <v>2.69862</v>
      </c>
      <c r="L92" s="90">
        <v>0.55672999999999995</v>
      </c>
      <c r="M92" s="90">
        <v>0.34490999999999999</v>
      </c>
    </row>
    <row r="93" spans="1:13" x14ac:dyDescent="0.2">
      <c r="A93" s="90" t="s">
        <v>54</v>
      </c>
      <c r="B93" s="90" t="s">
        <v>64</v>
      </c>
      <c r="C93" s="90">
        <v>106.83799999999999</v>
      </c>
      <c r="D93" s="90">
        <v>106.184</v>
      </c>
      <c r="E93" s="90">
        <v>106.52500000000001</v>
      </c>
      <c r="F93" s="375">
        <v>3.2490600000000001</v>
      </c>
      <c r="G93" s="375">
        <v>2.8167499999999999</v>
      </c>
      <c r="H93" s="375">
        <v>3.2649300000000001</v>
      </c>
      <c r="I93" s="90">
        <v>0.11502999999999999</v>
      </c>
      <c r="J93" s="90">
        <v>0.23175000000000001</v>
      </c>
      <c r="K93" s="90">
        <v>2.4487199999999998</v>
      </c>
      <c r="L93" s="90">
        <v>-0.37689</v>
      </c>
      <c r="M93" s="90">
        <v>0.26808999999999999</v>
      </c>
    </row>
    <row r="94" spans="1:13" x14ac:dyDescent="0.2">
      <c r="A94" s="90" t="s">
        <v>54</v>
      </c>
      <c r="B94" s="90" t="s">
        <v>65</v>
      </c>
      <c r="C94" s="90">
        <v>105.755</v>
      </c>
      <c r="D94" s="90">
        <v>105.511</v>
      </c>
      <c r="E94" s="90">
        <v>105.398</v>
      </c>
      <c r="F94" s="375">
        <v>2.1481499999999998</v>
      </c>
      <c r="G94" s="375">
        <v>1.79939</v>
      </c>
      <c r="H94" s="375">
        <v>1.5443899999999999</v>
      </c>
      <c r="I94" s="90">
        <v>-0.63380999999999998</v>
      </c>
      <c r="J94" s="90">
        <v>0.14873</v>
      </c>
      <c r="K94" s="90">
        <v>1.6219300000000001</v>
      </c>
      <c r="L94" s="90">
        <v>-1.0579700000000001</v>
      </c>
      <c r="M94" s="90">
        <v>0.1278</v>
      </c>
    </row>
    <row r="95" spans="1:13" x14ac:dyDescent="0.2">
      <c r="A95" s="90" t="s">
        <v>54</v>
      </c>
      <c r="B95" s="90" t="s">
        <v>66</v>
      </c>
      <c r="C95" s="90">
        <v>106.16200000000001</v>
      </c>
      <c r="D95" s="90">
        <v>106.58499999999999</v>
      </c>
      <c r="E95" s="90">
        <v>105.343</v>
      </c>
      <c r="F95" s="375">
        <v>2.8372700000000002</v>
      </c>
      <c r="G95" s="375">
        <v>2.6563400000000001</v>
      </c>
      <c r="H95" s="375">
        <v>1.4904200000000001</v>
      </c>
      <c r="I95" s="90">
        <v>1.0179</v>
      </c>
      <c r="J95" s="90">
        <v>0.21870999999999999</v>
      </c>
      <c r="K95" s="90">
        <v>2.5911300000000002</v>
      </c>
      <c r="L95" s="90">
        <v>-5.2179999999999997E-2</v>
      </c>
      <c r="M95" s="90">
        <v>0.12336</v>
      </c>
    </row>
    <row r="96" spans="1:13" x14ac:dyDescent="0.2">
      <c r="A96" s="90" t="s">
        <v>54</v>
      </c>
      <c r="B96" s="90" t="s">
        <v>67</v>
      </c>
      <c r="C96" s="90">
        <v>106.74299999999999</v>
      </c>
      <c r="D96" s="90">
        <v>107.05200000000001</v>
      </c>
      <c r="E96" s="90">
        <v>106.157</v>
      </c>
      <c r="F96" s="375">
        <v>3.3340100000000001</v>
      </c>
      <c r="G96" s="375">
        <v>3.0406300000000002</v>
      </c>
      <c r="H96" s="375">
        <v>2.0338099999999999</v>
      </c>
      <c r="I96" s="90">
        <v>0.43814999999999998</v>
      </c>
      <c r="J96" s="90">
        <v>0.24992</v>
      </c>
      <c r="K96" s="90">
        <v>2.9415399999999998</v>
      </c>
      <c r="L96" s="90">
        <v>0.77271000000000001</v>
      </c>
      <c r="M96" s="90">
        <v>0.16792000000000001</v>
      </c>
    </row>
    <row r="97" spans="1:13" x14ac:dyDescent="0.2">
      <c r="A97" s="90" t="s">
        <v>54</v>
      </c>
      <c r="B97" s="90" t="s">
        <v>68</v>
      </c>
      <c r="C97" s="90">
        <v>107.444</v>
      </c>
      <c r="D97" s="90">
        <v>107.417</v>
      </c>
      <c r="E97" s="90">
        <v>106.851</v>
      </c>
      <c r="F97" s="375">
        <v>3.6234099999999998</v>
      </c>
      <c r="G97" s="375">
        <v>3.2925300000000002</v>
      </c>
      <c r="H97" s="375">
        <v>2.5983000000000001</v>
      </c>
      <c r="I97" s="90">
        <v>0.34095999999999999</v>
      </c>
      <c r="J97" s="90">
        <v>0.27032</v>
      </c>
      <c r="K97" s="90">
        <v>3.2826</v>
      </c>
      <c r="L97" s="90">
        <v>0.65375000000000005</v>
      </c>
      <c r="M97" s="90">
        <v>0.21399000000000001</v>
      </c>
    </row>
    <row r="98" spans="1:13" x14ac:dyDescent="0.2">
      <c r="A98" s="90" t="s">
        <v>54</v>
      </c>
      <c r="B98" s="90" t="s">
        <v>69</v>
      </c>
      <c r="C98" s="90">
        <v>107.867</v>
      </c>
      <c r="D98" s="90">
        <v>107.944</v>
      </c>
      <c r="E98" s="90">
        <v>107.614</v>
      </c>
      <c r="F98" s="375">
        <v>4.0484200000000001</v>
      </c>
      <c r="G98" s="375">
        <v>3.78931</v>
      </c>
      <c r="H98" s="375">
        <v>3.34185</v>
      </c>
      <c r="I98" s="90">
        <v>0.49060999999999999</v>
      </c>
      <c r="J98" s="90">
        <v>0.31041999999999997</v>
      </c>
      <c r="K98" s="90">
        <v>3.6686999999999999</v>
      </c>
      <c r="L98" s="90">
        <v>0.71408000000000005</v>
      </c>
      <c r="M98" s="90">
        <v>0.27431</v>
      </c>
    </row>
    <row r="99" spans="1:13" x14ac:dyDescent="0.2">
      <c r="A99" s="90" t="s">
        <v>54</v>
      </c>
      <c r="B99" s="90" t="s">
        <v>70</v>
      </c>
      <c r="C99" s="90">
        <v>108.114</v>
      </c>
      <c r="D99" s="90">
        <v>108.401</v>
      </c>
      <c r="E99" s="90">
        <v>107.6</v>
      </c>
      <c r="F99" s="375">
        <v>4.0137799999999997</v>
      </c>
      <c r="G99" s="375">
        <v>4.1075999999999997</v>
      </c>
      <c r="H99" s="375">
        <v>3.10859</v>
      </c>
      <c r="I99" s="90">
        <v>0.42337000000000002</v>
      </c>
      <c r="J99" s="90">
        <v>0.33601999999999999</v>
      </c>
      <c r="K99" s="90">
        <v>3.69035</v>
      </c>
      <c r="L99" s="90">
        <v>-1.3010000000000001E-2</v>
      </c>
      <c r="M99" s="90">
        <v>0.25542999999999999</v>
      </c>
    </row>
    <row r="100" spans="1:13" x14ac:dyDescent="0.2">
      <c r="A100" s="90" t="s">
        <v>54</v>
      </c>
      <c r="B100" s="90" t="s">
        <v>71</v>
      </c>
      <c r="C100" s="90">
        <v>108.774</v>
      </c>
      <c r="D100" s="90">
        <v>108.88500000000001</v>
      </c>
      <c r="E100" s="90">
        <v>108.53400000000001</v>
      </c>
      <c r="F100" s="375">
        <v>4.0869600000000004</v>
      </c>
      <c r="G100" s="375">
        <v>4.1533100000000003</v>
      </c>
      <c r="H100" s="375">
        <v>3.5007600000000001</v>
      </c>
      <c r="I100" s="90">
        <v>0.44649</v>
      </c>
      <c r="J100" s="90">
        <v>0.33968999999999999</v>
      </c>
      <c r="K100" s="90">
        <v>3.6407799999999999</v>
      </c>
      <c r="L100" s="90">
        <v>0.86802999999999997</v>
      </c>
      <c r="M100" s="90">
        <v>0.28715000000000002</v>
      </c>
    </row>
    <row r="101" spans="1:13" x14ac:dyDescent="0.2">
      <c r="A101" s="90" t="s">
        <v>54</v>
      </c>
      <c r="B101" s="90" t="s">
        <v>72</v>
      </c>
      <c r="C101" s="90">
        <v>108.85599999999999</v>
      </c>
      <c r="D101" s="90">
        <v>108.789</v>
      </c>
      <c r="E101" s="90">
        <v>108.35</v>
      </c>
      <c r="F101" s="375">
        <v>3.33188</v>
      </c>
      <c r="G101" s="375">
        <v>3.5493999999999999</v>
      </c>
      <c r="H101" s="375">
        <v>3.4703400000000002</v>
      </c>
      <c r="I101" s="90">
        <v>-8.8169999999999998E-2</v>
      </c>
      <c r="J101" s="90">
        <v>0.29108000000000001</v>
      </c>
      <c r="K101" s="90">
        <v>2.8601399999999999</v>
      </c>
      <c r="L101" s="90">
        <v>-0.16952999999999999</v>
      </c>
      <c r="M101" s="90">
        <v>0.28469</v>
      </c>
    </row>
    <row r="102" spans="1:13" x14ac:dyDescent="0.2">
      <c r="A102" s="90" t="s">
        <v>54</v>
      </c>
      <c r="B102" s="90" t="s">
        <v>73</v>
      </c>
      <c r="C102" s="90">
        <v>109.271</v>
      </c>
      <c r="D102" s="90">
        <v>109.301</v>
      </c>
      <c r="E102" s="90">
        <v>109.09699999999999</v>
      </c>
      <c r="F102" s="375">
        <v>3.1500699999999999</v>
      </c>
      <c r="G102" s="375">
        <v>3.3442400000000001</v>
      </c>
      <c r="H102" s="375">
        <v>3.5360800000000001</v>
      </c>
      <c r="I102" s="90">
        <v>0.47064</v>
      </c>
      <c r="J102" s="90">
        <v>0.27450000000000002</v>
      </c>
      <c r="K102" s="90">
        <v>3.3041900000000002</v>
      </c>
      <c r="L102" s="90">
        <v>0.68942999999999999</v>
      </c>
      <c r="M102" s="90">
        <v>0.28999999999999998</v>
      </c>
    </row>
    <row r="103" spans="1:13" x14ac:dyDescent="0.2">
      <c r="A103" s="90" t="s">
        <v>550</v>
      </c>
      <c r="B103" s="90" t="s">
        <v>62</v>
      </c>
      <c r="C103" s="90">
        <v>110.21</v>
      </c>
      <c r="D103" s="90">
        <v>110.25700000000001</v>
      </c>
      <c r="E103" s="90">
        <v>110.81699999999999</v>
      </c>
      <c r="F103" s="375">
        <v>3.5350899999999998</v>
      </c>
      <c r="G103" s="375">
        <v>4.2077400000000003</v>
      </c>
      <c r="H103" s="375">
        <v>4.2140000000000004</v>
      </c>
      <c r="I103" s="90">
        <v>0.87465000000000004</v>
      </c>
      <c r="J103" s="90">
        <v>0.34405999999999998</v>
      </c>
      <c r="K103" s="90">
        <v>3.9552299999999998</v>
      </c>
      <c r="L103" s="90">
        <v>1.5765800000000001</v>
      </c>
      <c r="M103" s="90">
        <v>0.34455999999999998</v>
      </c>
    </row>
    <row r="104" spans="1:13" x14ac:dyDescent="0.2">
      <c r="A104" s="90" t="s">
        <v>54</v>
      </c>
      <c r="B104" s="90" t="s">
        <v>63</v>
      </c>
      <c r="C104" s="90">
        <v>110.907</v>
      </c>
      <c r="D104" s="90">
        <v>110.926</v>
      </c>
      <c r="E104" s="90">
        <v>111.42400000000001</v>
      </c>
      <c r="F104" s="375">
        <v>3.7590400000000002</v>
      </c>
      <c r="G104" s="375">
        <v>4.5860000000000003</v>
      </c>
      <c r="H104" s="375">
        <v>4.2046999999999999</v>
      </c>
      <c r="I104" s="90">
        <v>0.60675999999999997</v>
      </c>
      <c r="J104" s="90">
        <v>0.37436000000000003</v>
      </c>
      <c r="K104" s="90">
        <v>4.4658300000000004</v>
      </c>
      <c r="L104" s="90">
        <v>0.54774999999999996</v>
      </c>
      <c r="M104" s="90">
        <v>0.34381</v>
      </c>
    </row>
    <row r="105" spans="1:13" x14ac:dyDescent="0.2">
      <c r="A105" s="90" t="s">
        <v>54</v>
      </c>
      <c r="B105" s="90" t="s">
        <v>64</v>
      </c>
      <c r="C105" s="90">
        <v>111.824</v>
      </c>
      <c r="D105" s="90">
        <v>111.779</v>
      </c>
      <c r="E105" s="90">
        <v>112.164</v>
      </c>
      <c r="F105" s="375">
        <v>4.6668799999999999</v>
      </c>
      <c r="G105" s="375">
        <v>5.2691600000000003</v>
      </c>
      <c r="H105" s="375">
        <v>5.29359</v>
      </c>
      <c r="I105" s="90">
        <v>0.76898</v>
      </c>
      <c r="J105" s="90">
        <v>0.42884</v>
      </c>
      <c r="K105" s="90">
        <v>5.9406100000000004</v>
      </c>
      <c r="L105" s="90">
        <v>0.66413</v>
      </c>
      <c r="M105" s="90">
        <v>0.43078</v>
      </c>
    </row>
    <row r="106" spans="1:13" x14ac:dyDescent="0.2">
      <c r="A106" s="90" t="s">
        <v>54</v>
      </c>
      <c r="B106" s="90" t="s">
        <v>65</v>
      </c>
      <c r="C106" s="90">
        <v>112.19</v>
      </c>
      <c r="D106" s="90">
        <v>112.428</v>
      </c>
      <c r="E106" s="90">
        <v>112.512</v>
      </c>
      <c r="F106" s="375">
        <v>6.0848199999999997</v>
      </c>
      <c r="G106" s="375">
        <v>6.5557100000000004</v>
      </c>
      <c r="H106" s="375">
        <v>6.7496499999999999</v>
      </c>
      <c r="I106" s="90">
        <v>0.58060999999999996</v>
      </c>
      <c r="J106" s="90">
        <v>0.53054999999999997</v>
      </c>
      <c r="K106" s="90">
        <v>5.4820099999999998</v>
      </c>
      <c r="L106" s="90">
        <v>0.31025999999999998</v>
      </c>
      <c r="M106" s="90">
        <v>0.54579</v>
      </c>
    </row>
    <row r="107" spans="1:13" x14ac:dyDescent="0.2">
      <c r="A107" s="90" t="s">
        <v>54</v>
      </c>
      <c r="B107" s="90" t="s">
        <v>66</v>
      </c>
      <c r="C107" s="90">
        <v>112.419</v>
      </c>
      <c r="D107" s="90">
        <v>113.355</v>
      </c>
      <c r="E107" s="90">
        <v>113.346</v>
      </c>
      <c r="F107" s="375">
        <v>5.8938199999999998</v>
      </c>
      <c r="G107" s="375">
        <v>6.3517400000000004</v>
      </c>
      <c r="H107" s="375">
        <v>7.5970899999999997</v>
      </c>
      <c r="I107" s="90">
        <v>0.82452999999999999</v>
      </c>
      <c r="J107" s="90">
        <v>0.51449999999999996</v>
      </c>
      <c r="K107" s="90">
        <v>5.8877899999999999</v>
      </c>
      <c r="L107" s="90">
        <v>0.74124999999999996</v>
      </c>
      <c r="M107" s="90">
        <v>0.61206000000000005</v>
      </c>
    </row>
    <row r="108" spans="1:13" x14ac:dyDescent="0.2">
      <c r="A108" s="90" t="s">
        <v>54</v>
      </c>
      <c r="B108" s="90" t="s">
        <v>67</v>
      </c>
      <c r="C108" s="90">
        <v>113.018</v>
      </c>
      <c r="D108" s="90">
        <v>114.01600000000001</v>
      </c>
      <c r="E108" s="90">
        <v>113.902</v>
      </c>
      <c r="F108" s="375">
        <v>5.8786100000000001</v>
      </c>
      <c r="G108" s="375">
        <v>6.5052500000000002</v>
      </c>
      <c r="H108" s="375">
        <v>7.2957999999999998</v>
      </c>
      <c r="I108" s="90">
        <v>0.58311999999999997</v>
      </c>
      <c r="J108" s="90">
        <v>0.52658000000000005</v>
      </c>
      <c r="K108" s="90">
        <v>6.1433499999999999</v>
      </c>
      <c r="L108" s="90">
        <v>0.49053000000000002</v>
      </c>
      <c r="M108" s="90">
        <v>0.58855000000000002</v>
      </c>
    </row>
    <row r="109" spans="1:13" x14ac:dyDescent="0.2">
      <c r="A109" s="90" t="s">
        <v>54</v>
      </c>
      <c r="B109" s="90" t="s">
        <v>68</v>
      </c>
      <c r="C109" s="90">
        <v>113.682</v>
      </c>
      <c r="D109" s="90">
        <v>114.381</v>
      </c>
      <c r="E109" s="90">
        <v>114.825</v>
      </c>
      <c r="F109" s="375">
        <v>5.8058199999999998</v>
      </c>
      <c r="G109" s="375">
        <v>6.4831500000000002</v>
      </c>
      <c r="H109" s="375">
        <v>7.4627299999999996</v>
      </c>
      <c r="I109" s="90">
        <v>0.32013000000000003</v>
      </c>
      <c r="J109" s="90">
        <v>0.52483999999999997</v>
      </c>
      <c r="K109" s="90">
        <v>5.9632800000000001</v>
      </c>
      <c r="L109" s="90">
        <v>0.81035000000000001</v>
      </c>
      <c r="M109" s="90">
        <v>0.60158</v>
      </c>
    </row>
    <row r="110" spans="1:13" x14ac:dyDescent="0.2">
      <c r="A110" s="90" t="s">
        <v>54</v>
      </c>
      <c r="B110" s="90" t="s">
        <v>69</v>
      </c>
      <c r="C110" s="90">
        <v>113.899</v>
      </c>
      <c r="D110" s="90">
        <v>114.886</v>
      </c>
      <c r="E110" s="90">
        <v>114.941</v>
      </c>
      <c r="F110" s="375">
        <v>5.5920699999999997</v>
      </c>
      <c r="G110" s="375">
        <v>6.4311100000000003</v>
      </c>
      <c r="H110" s="375">
        <v>6.8085899999999997</v>
      </c>
      <c r="I110" s="90">
        <v>0.44151000000000001</v>
      </c>
      <c r="J110" s="90">
        <v>0.52075000000000005</v>
      </c>
      <c r="K110" s="90">
        <v>5.9824200000000003</v>
      </c>
      <c r="L110" s="90">
        <v>0.10102</v>
      </c>
      <c r="M110" s="90">
        <v>0.55040999999999995</v>
      </c>
    </row>
    <row r="111" spans="1:13" x14ac:dyDescent="0.2">
      <c r="A111" s="90" t="s">
        <v>54</v>
      </c>
      <c r="B111" s="90" t="s">
        <v>70</v>
      </c>
      <c r="C111" s="90">
        <v>114.601</v>
      </c>
      <c r="D111" s="90">
        <v>115.61</v>
      </c>
      <c r="E111" s="90">
        <v>115.378</v>
      </c>
      <c r="F111" s="375">
        <v>6.0001499999999997</v>
      </c>
      <c r="G111" s="375">
        <v>6.6503100000000002</v>
      </c>
      <c r="H111" s="375">
        <v>7.2286200000000003</v>
      </c>
      <c r="I111" s="90">
        <v>0.63019000000000003</v>
      </c>
      <c r="J111" s="90">
        <v>0.53798000000000001</v>
      </c>
      <c r="K111" s="90">
        <v>6.17624</v>
      </c>
      <c r="L111" s="90">
        <v>0.38019999999999998</v>
      </c>
      <c r="M111" s="90">
        <v>0.58330000000000004</v>
      </c>
    </row>
    <row r="112" spans="1:13" x14ac:dyDescent="0.2">
      <c r="A112" s="90" t="s">
        <v>54</v>
      </c>
      <c r="B112" s="90" t="s">
        <v>71</v>
      </c>
      <c r="C112" s="90">
        <v>115.56100000000001</v>
      </c>
      <c r="D112" s="90">
        <v>116.289</v>
      </c>
      <c r="E112" s="90">
        <v>116.32299999999999</v>
      </c>
      <c r="F112" s="375">
        <v>6.2395399999999999</v>
      </c>
      <c r="G112" s="375">
        <v>6.79983</v>
      </c>
      <c r="H112" s="375">
        <v>7.1765499999999998</v>
      </c>
      <c r="I112" s="90">
        <v>0.58731999999999995</v>
      </c>
      <c r="J112" s="90">
        <v>0.54971999999999999</v>
      </c>
      <c r="K112" s="90">
        <v>6.8940799999999998</v>
      </c>
      <c r="L112" s="90">
        <v>0.81904999999999994</v>
      </c>
      <c r="M112" s="90">
        <v>0.57923000000000002</v>
      </c>
    </row>
    <row r="113" spans="1:13" x14ac:dyDescent="0.2">
      <c r="A113" s="90" t="s">
        <v>54</v>
      </c>
      <c r="B113" s="90" t="s">
        <v>72</v>
      </c>
      <c r="C113" s="90">
        <v>116.884</v>
      </c>
      <c r="D113" s="90">
        <v>116.854</v>
      </c>
      <c r="E113" s="90">
        <v>117.282</v>
      </c>
      <c r="F113" s="375">
        <v>7.3748800000000001</v>
      </c>
      <c r="G113" s="375">
        <v>7.41343</v>
      </c>
      <c r="H113" s="375">
        <v>8.2436500000000006</v>
      </c>
      <c r="I113" s="90">
        <v>0.48586000000000001</v>
      </c>
      <c r="J113" s="90">
        <v>0.59774000000000005</v>
      </c>
      <c r="K113" s="90">
        <v>6.9102800000000002</v>
      </c>
      <c r="L113" s="90">
        <v>0.82443</v>
      </c>
      <c r="M113" s="90">
        <v>0.6623</v>
      </c>
    </row>
    <row r="159" spans="2:2" x14ac:dyDescent="0.2">
      <c r="B159" s="415"/>
    </row>
  </sheetData>
  <mergeCells count="1">
    <mergeCell ref="H1:I1"/>
  </mergeCells>
  <hyperlinks>
    <hyperlink ref="H1:I1" location="Index!A1" display="Regresar al Índice" xr:uid="{5F7CDDF6-525A-4B78-AD53-D0CC5CD414C4}"/>
  </hyperlink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0"/>
  <dimension ref="A1:W159"/>
  <sheetViews>
    <sheetView zoomScale="90" zoomScaleNormal="90" workbookViewId="0"/>
  </sheetViews>
  <sheetFormatPr baseColWidth="10" defaultRowHeight="14.25" x14ac:dyDescent="0.2"/>
  <cols>
    <col min="1" max="1" width="34.42578125" style="13" customWidth="1"/>
    <col min="2" max="2" width="9.140625" style="13" bestFit="1" customWidth="1"/>
    <col min="3" max="3" width="13" style="13" customWidth="1"/>
    <col min="4" max="4" width="9.42578125" style="13" customWidth="1"/>
    <col min="5" max="5" width="10.5703125" style="13" customWidth="1"/>
    <col min="6" max="6" width="8" style="13" bestFit="1" customWidth="1"/>
    <col min="7" max="7" width="12.7109375" style="13" bestFit="1" customWidth="1"/>
    <col min="8" max="8" width="8" style="13" customWidth="1"/>
    <col min="9" max="9" width="8.140625" style="13" customWidth="1"/>
    <col min="10" max="16384" width="11.42578125" style="13"/>
  </cols>
  <sheetData>
    <row r="1" spans="1:23" ht="15" x14ac:dyDescent="0.25">
      <c r="A1" s="63" t="s">
        <v>1177</v>
      </c>
      <c r="H1" s="410" t="s">
        <v>38</v>
      </c>
      <c r="I1" s="410"/>
    </row>
    <row r="2" spans="1:23" x14ac:dyDescent="0.2">
      <c r="A2" s="92" t="s">
        <v>963</v>
      </c>
    </row>
    <row r="3" spans="1:23" x14ac:dyDescent="0.2">
      <c r="A3" s="92"/>
    </row>
    <row r="4" spans="1:23" x14ac:dyDescent="0.2">
      <c r="A4" s="92"/>
    </row>
    <row r="5" spans="1:23" x14ac:dyDescent="0.2">
      <c r="A5" s="92"/>
    </row>
    <row r="8" spans="1:23" ht="12.75" customHeight="1" x14ac:dyDescent="0.2">
      <c r="A8" s="212" t="s">
        <v>35</v>
      </c>
      <c r="B8" s="231">
        <v>2020</v>
      </c>
      <c r="C8" s="231"/>
      <c r="D8" s="231"/>
      <c r="E8" s="231"/>
      <c r="F8" s="231"/>
      <c r="G8" s="231"/>
      <c r="H8" s="231"/>
      <c r="I8" s="231"/>
      <c r="J8" s="232">
        <v>2021</v>
      </c>
      <c r="K8" s="232"/>
      <c r="L8" s="232"/>
      <c r="M8" s="232"/>
      <c r="N8" s="232"/>
      <c r="O8" s="232"/>
      <c r="P8" s="232"/>
      <c r="Q8" s="213"/>
      <c r="R8" s="213"/>
      <c r="S8" s="213"/>
      <c r="T8" s="231" t="s">
        <v>280</v>
      </c>
      <c r="U8" s="231"/>
      <c r="V8" s="231" t="s">
        <v>775</v>
      </c>
      <c r="W8" s="231"/>
    </row>
    <row r="9" spans="1:23" ht="28.5" customHeight="1" x14ac:dyDescent="0.2">
      <c r="A9" s="212"/>
      <c r="B9" s="211" t="s">
        <v>40</v>
      </c>
      <c r="C9" s="211" t="s">
        <v>44</v>
      </c>
      <c r="D9" s="211" t="s">
        <v>45</v>
      </c>
      <c r="E9" s="211" t="s">
        <v>46</v>
      </c>
      <c r="F9" s="211" t="s">
        <v>47</v>
      </c>
      <c r="G9" s="211" t="s">
        <v>48</v>
      </c>
      <c r="H9" s="211" t="s">
        <v>49</v>
      </c>
      <c r="I9" s="211" t="s">
        <v>50</v>
      </c>
      <c r="J9" s="211" t="s">
        <v>39</v>
      </c>
      <c r="K9" s="211" t="s">
        <v>40</v>
      </c>
      <c r="L9" s="211" t="s">
        <v>41</v>
      </c>
      <c r="M9" s="211" t="s">
        <v>43</v>
      </c>
      <c r="N9" s="211" t="s">
        <v>44</v>
      </c>
      <c r="O9" s="211" t="s">
        <v>45</v>
      </c>
      <c r="P9" s="211" t="s">
        <v>46</v>
      </c>
      <c r="Q9" s="211" t="s">
        <v>47</v>
      </c>
      <c r="R9" s="211" t="s">
        <v>48</v>
      </c>
      <c r="S9" s="211" t="s">
        <v>49</v>
      </c>
      <c r="T9" s="211" t="s">
        <v>313</v>
      </c>
      <c r="U9" s="211" t="s">
        <v>487</v>
      </c>
      <c r="V9" s="211" t="s">
        <v>313</v>
      </c>
      <c r="W9" s="211" t="s">
        <v>487</v>
      </c>
    </row>
    <row r="10" spans="1:23" ht="30" x14ac:dyDescent="0.2">
      <c r="A10" s="1" t="s">
        <v>36</v>
      </c>
      <c r="B10" s="2">
        <v>41.838602329450907</v>
      </c>
      <c r="C10" s="2">
        <v>35.235715067593461</v>
      </c>
      <c r="D10" s="2">
        <v>32.712146422628948</v>
      </c>
      <c r="E10" s="2">
        <v>33.68552412645591</v>
      </c>
      <c r="F10" s="2">
        <v>33.815609090054785</v>
      </c>
      <c r="G10" s="2">
        <v>32.251655629139073</v>
      </c>
      <c r="H10" s="2">
        <v>32.138103161397666</v>
      </c>
      <c r="I10" s="2">
        <v>32.371048252911812</v>
      </c>
      <c r="J10" s="2">
        <v>33.760399334442596</v>
      </c>
      <c r="K10" s="2">
        <v>34.134775374376041</v>
      </c>
      <c r="L10" s="2">
        <v>37.868988391376448</v>
      </c>
      <c r="M10" s="2">
        <v>38.885191347753747</v>
      </c>
      <c r="N10" s="2">
        <v>41.229235880398669</v>
      </c>
      <c r="O10" s="2">
        <v>37.034883720930239</v>
      </c>
      <c r="P10" s="2">
        <v>36.608623548922054</v>
      </c>
      <c r="Q10" s="2">
        <v>38.843594009983363</v>
      </c>
      <c r="R10" s="2">
        <v>38.928571428571431</v>
      </c>
      <c r="S10" s="2">
        <v>37.895174708818629</v>
      </c>
      <c r="T10" s="3">
        <f>S10/R10-1</f>
        <v>-2.654597078264076E-2</v>
      </c>
      <c r="U10" s="2">
        <f>S10-R10</f>
        <v>-1.0333967197528011</v>
      </c>
      <c r="V10" s="3">
        <f>S10/H10-1</f>
        <v>0.17913538700491838</v>
      </c>
      <c r="W10" s="2">
        <f>S10-H10</f>
        <v>5.7570715474209635</v>
      </c>
    </row>
    <row r="11" spans="1:23" ht="57" x14ac:dyDescent="0.2">
      <c r="A11" s="4" t="s">
        <v>507</v>
      </c>
      <c r="B11" s="5">
        <v>40.557404326123127</v>
      </c>
      <c r="C11" s="5">
        <v>30.504966887417218</v>
      </c>
      <c r="D11" s="5">
        <v>28.868552412645592</v>
      </c>
      <c r="E11" s="5">
        <v>29.118136439267886</v>
      </c>
      <c r="F11" s="5">
        <v>30.897009966777407</v>
      </c>
      <c r="G11" s="5">
        <v>31.125827814569536</v>
      </c>
      <c r="H11" s="5">
        <v>30.199667221297837</v>
      </c>
      <c r="I11" s="5">
        <v>29.700499168053245</v>
      </c>
      <c r="J11" s="5">
        <v>31.447587354409318</v>
      </c>
      <c r="K11" s="5">
        <v>30.865224625623959</v>
      </c>
      <c r="L11" s="5">
        <v>33.540630182421225</v>
      </c>
      <c r="M11" s="5">
        <v>36.938435940099836</v>
      </c>
      <c r="N11" s="5">
        <v>39.036544850498338</v>
      </c>
      <c r="O11" s="5">
        <v>35.963455149501662</v>
      </c>
      <c r="P11" s="5">
        <v>36.442786069651739</v>
      </c>
      <c r="Q11" s="5">
        <v>36.980033277870213</v>
      </c>
      <c r="R11" s="5">
        <v>38.455149501661133</v>
      </c>
      <c r="S11" s="5">
        <v>36.397670549084857</v>
      </c>
      <c r="T11" s="6">
        <f t="shared" ref="T11:T15" si="0">S11/R11-1</f>
        <v>-5.3503340365050445E-2</v>
      </c>
      <c r="U11" s="5">
        <f t="shared" ref="U11:U15" si="1">S11-R11</f>
        <v>-2.0574789525762753</v>
      </c>
      <c r="V11" s="6">
        <f t="shared" ref="V11:V15" si="2">S11/H11-1</f>
        <v>0.20523415977961434</v>
      </c>
      <c r="W11" s="5">
        <f t="shared" ref="W11:W15" si="3">S11-H11</f>
        <v>6.1980033277870206</v>
      </c>
    </row>
    <row r="12" spans="1:23" ht="42.75" x14ac:dyDescent="0.2">
      <c r="A12" s="7" t="s">
        <v>508</v>
      </c>
      <c r="B12" s="8">
        <v>48.211314475873543</v>
      </c>
      <c r="C12" s="8">
        <v>50.703642384105962</v>
      </c>
      <c r="D12" s="8">
        <v>49.667221297836939</v>
      </c>
      <c r="E12" s="8">
        <v>53.078202995008319</v>
      </c>
      <c r="F12" s="8">
        <v>50.166112956810629</v>
      </c>
      <c r="G12" s="8">
        <v>47.226821192052981</v>
      </c>
      <c r="H12" s="8">
        <v>46.339434276206326</v>
      </c>
      <c r="I12" s="8">
        <v>48.336106489184694</v>
      </c>
      <c r="J12" s="8">
        <v>49.084858569051583</v>
      </c>
      <c r="K12" s="8">
        <v>48.960066555740433</v>
      </c>
      <c r="L12" s="8">
        <v>54.892205638474294</v>
      </c>
      <c r="M12" s="8">
        <v>53.577371048252914</v>
      </c>
      <c r="N12" s="8">
        <v>57.973421926910298</v>
      </c>
      <c r="O12" s="8">
        <v>50.747508305647841</v>
      </c>
      <c r="P12" s="8">
        <v>49.087893864013267</v>
      </c>
      <c r="Q12" s="8">
        <v>54.700499168053241</v>
      </c>
      <c r="R12" s="8">
        <v>52.616279069767444</v>
      </c>
      <c r="S12" s="8">
        <v>50.873544093178033</v>
      </c>
      <c r="T12" s="9">
        <f t="shared" si="0"/>
        <v>-3.3121592925235199E-2</v>
      </c>
      <c r="U12" s="8">
        <f t="shared" si="1"/>
        <v>-1.7427349765894107</v>
      </c>
      <c r="V12" s="9">
        <f t="shared" si="2"/>
        <v>9.7845601436265639E-2</v>
      </c>
      <c r="W12" s="8">
        <f t="shared" si="3"/>
        <v>4.5341098169717071</v>
      </c>
    </row>
    <row r="13" spans="1:23" ht="42.75" x14ac:dyDescent="0.2">
      <c r="A13" s="4" t="s">
        <v>509</v>
      </c>
      <c r="B13" s="5">
        <v>40.806988352745421</v>
      </c>
      <c r="C13" s="5">
        <v>28.766556291390728</v>
      </c>
      <c r="D13" s="5">
        <v>24.292845257903494</v>
      </c>
      <c r="E13" s="5">
        <v>22.795341098169718</v>
      </c>
      <c r="F13" s="5">
        <v>25.498338870431894</v>
      </c>
      <c r="G13" s="5">
        <v>25.082781456953644</v>
      </c>
      <c r="H13" s="5">
        <v>25.623960066555739</v>
      </c>
      <c r="I13" s="5">
        <v>24.916805324459233</v>
      </c>
      <c r="J13" s="5">
        <v>27.495840266222963</v>
      </c>
      <c r="K13" s="5">
        <v>25.9567387687188</v>
      </c>
      <c r="L13" s="5">
        <v>32.048092868988391</v>
      </c>
      <c r="M13" s="5">
        <v>35.024958402662229</v>
      </c>
      <c r="N13" s="5">
        <v>37.043189368770761</v>
      </c>
      <c r="O13" s="5">
        <v>36.544850498338867</v>
      </c>
      <c r="P13" s="5">
        <v>36.235489220563849</v>
      </c>
      <c r="Q13" s="5">
        <v>37.853577371048253</v>
      </c>
      <c r="R13" s="5">
        <v>38.538205980066444</v>
      </c>
      <c r="S13" s="5">
        <v>37.229617304492514</v>
      </c>
      <c r="T13" s="6">
        <f t="shared" si="0"/>
        <v>-3.3955619943771831E-2</v>
      </c>
      <c r="U13" s="5">
        <f t="shared" si="1"/>
        <v>-1.3085886755739295</v>
      </c>
      <c r="V13" s="6">
        <f t="shared" si="2"/>
        <v>0.45292207792207817</v>
      </c>
      <c r="W13" s="5">
        <f t="shared" si="3"/>
        <v>11.605657237936775</v>
      </c>
    </row>
    <row r="14" spans="1:23" ht="42.75" x14ac:dyDescent="0.2">
      <c r="A14" s="7" t="s">
        <v>510</v>
      </c>
      <c r="B14" s="8">
        <v>52.163061564059902</v>
      </c>
      <c r="C14" s="8">
        <v>53.062913907284766</v>
      </c>
      <c r="D14" s="8">
        <v>49.500831946755405</v>
      </c>
      <c r="E14" s="8">
        <v>53.785357737104825</v>
      </c>
      <c r="F14" s="8">
        <v>52.533222591362126</v>
      </c>
      <c r="G14" s="8">
        <v>47.309602649006621</v>
      </c>
      <c r="H14" s="8">
        <v>47.712146422628955</v>
      </c>
      <c r="I14" s="8">
        <v>48.336106489184694</v>
      </c>
      <c r="J14" s="8">
        <v>49.0432612312812</v>
      </c>
      <c r="K14" s="8">
        <v>52.246256239600669</v>
      </c>
      <c r="L14" s="8">
        <v>56.923714759535656</v>
      </c>
      <c r="M14" s="8">
        <v>54.742096505823625</v>
      </c>
      <c r="N14" s="8">
        <v>58.471760797342192</v>
      </c>
      <c r="O14" s="8">
        <v>52.699335548172755</v>
      </c>
      <c r="P14" s="8">
        <v>50.082918739635154</v>
      </c>
      <c r="Q14" s="8">
        <v>55.282861896838604</v>
      </c>
      <c r="R14" s="8">
        <v>52.823920265780728</v>
      </c>
      <c r="S14" s="8">
        <v>52.079866888519135</v>
      </c>
      <c r="T14" s="9">
        <f t="shared" si="0"/>
        <v>-1.4085538777090512E-2</v>
      </c>
      <c r="U14" s="8">
        <f t="shared" si="1"/>
        <v>-0.7440533772615936</v>
      </c>
      <c r="V14" s="9">
        <f t="shared" si="2"/>
        <v>9.154315605928498E-2</v>
      </c>
      <c r="W14" s="8">
        <f t="shared" si="3"/>
        <v>4.36772046589018</v>
      </c>
    </row>
    <row r="15" spans="1:23" ht="85.5" x14ac:dyDescent="0.2">
      <c r="A15" s="4" t="s">
        <v>37</v>
      </c>
      <c r="B15" s="5">
        <v>27.45424292845258</v>
      </c>
      <c r="C15" s="5">
        <v>13.16225165562914</v>
      </c>
      <c r="D15" s="5">
        <v>11.231281198003328</v>
      </c>
      <c r="E15" s="5">
        <v>9.6505823627287857</v>
      </c>
      <c r="F15" s="5">
        <v>9.9833610648918469</v>
      </c>
      <c r="G15" s="5">
        <v>10.513245033112582</v>
      </c>
      <c r="H15" s="5">
        <v>10.8153078202995</v>
      </c>
      <c r="I15" s="5">
        <v>10.565723793677204</v>
      </c>
      <c r="J15" s="5">
        <v>11.73044925124792</v>
      </c>
      <c r="K15" s="5">
        <v>12.645590682196339</v>
      </c>
      <c r="L15" s="5">
        <v>11.940298507462687</v>
      </c>
      <c r="M15" s="5">
        <v>14.143094841930116</v>
      </c>
      <c r="N15" s="5">
        <v>13.621262458471762</v>
      </c>
      <c r="O15" s="5">
        <v>9.2192691029900331</v>
      </c>
      <c r="P15" s="5">
        <v>11.194029850746269</v>
      </c>
      <c r="Q15" s="5">
        <v>9.4009983361064897</v>
      </c>
      <c r="R15" s="5">
        <v>12.209302325581396</v>
      </c>
      <c r="S15" s="5">
        <v>12.895174708818635</v>
      </c>
      <c r="T15" s="6">
        <f t="shared" si="0"/>
        <v>5.6176214246097755E-2</v>
      </c>
      <c r="U15" s="5">
        <f t="shared" si="1"/>
        <v>0.68587238323723909</v>
      </c>
      <c r="V15" s="6">
        <f t="shared" si="2"/>
        <v>0.19230769230769229</v>
      </c>
      <c r="W15" s="5">
        <f t="shared" si="3"/>
        <v>2.0798668885191347</v>
      </c>
    </row>
    <row r="159" spans="2:2" x14ac:dyDescent="0.2">
      <c r="B159" s="411"/>
    </row>
  </sheetData>
  <mergeCells count="5">
    <mergeCell ref="B8:I8"/>
    <mergeCell ref="J8:P8"/>
    <mergeCell ref="T8:U8"/>
    <mergeCell ref="V8:W8"/>
    <mergeCell ref="H1:I1"/>
  </mergeCells>
  <hyperlinks>
    <hyperlink ref="H1:I1" location="Index!A1" display="Regresar al Índice" xr:uid="{00000000-0004-0000-1000-000000000000}"/>
  </hyperlinks>
  <pageMargins left="0.7" right="0.7" top="0.75" bottom="0.75" header="0.3" footer="0.3"/>
  <pageSetup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91F5A-53D8-48BF-AC09-5F28DCBB0E30}">
  <sheetPr codeName="Hoja33"/>
  <dimension ref="A1:I159"/>
  <sheetViews>
    <sheetView workbookViewId="0"/>
  </sheetViews>
  <sheetFormatPr baseColWidth="10" defaultRowHeight="14.25" x14ac:dyDescent="0.2"/>
  <cols>
    <col min="1" max="16384" width="11.42578125" style="90"/>
  </cols>
  <sheetData>
    <row r="1" spans="1:9" ht="15" x14ac:dyDescent="0.25">
      <c r="A1" s="63" t="s">
        <v>1200</v>
      </c>
      <c r="H1" s="408" t="s">
        <v>38</v>
      </c>
      <c r="I1" s="408"/>
    </row>
    <row r="2" spans="1:9" x14ac:dyDescent="0.2">
      <c r="A2" s="90" t="s">
        <v>55</v>
      </c>
    </row>
    <row r="6" spans="1:9" x14ac:dyDescent="0.2">
      <c r="A6" s="90" t="s">
        <v>537</v>
      </c>
      <c r="B6" s="90" t="s">
        <v>1056</v>
      </c>
      <c r="C6" s="90" t="s">
        <v>1057</v>
      </c>
      <c r="D6" s="90" t="s">
        <v>1058</v>
      </c>
      <c r="E6" s="90" t="s">
        <v>1059</v>
      </c>
    </row>
    <row r="7" spans="1:9" x14ac:dyDescent="0.2">
      <c r="A7" s="90" t="s">
        <v>114</v>
      </c>
      <c r="B7" s="90">
        <v>5.32</v>
      </c>
      <c r="C7" s="90">
        <v>0.49</v>
      </c>
      <c r="D7" s="90">
        <v>4.96</v>
      </c>
      <c r="E7" s="90">
        <v>55</v>
      </c>
    </row>
    <row r="8" spans="1:9" x14ac:dyDescent="0.2">
      <c r="A8" s="90" t="s">
        <v>90</v>
      </c>
      <c r="B8" s="90">
        <v>4.6399999999999997</v>
      </c>
      <c r="C8" s="90">
        <v>0.34</v>
      </c>
      <c r="D8" s="90">
        <v>5.29</v>
      </c>
      <c r="E8" s="90">
        <v>54</v>
      </c>
    </row>
    <row r="9" spans="1:9" x14ac:dyDescent="0.2">
      <c r="A9" s="90" t="s">
        <v>121</v>
      </c>
      <c r="B9" s="90">
        <v>5.7</v>
      </c>
      <c r="C9" s="90">
        <v>0.78</v>
      </c>
      <c r="D9" s="90">
        <v>6.21</v>
      </c>
      <c r="E9" s="90">
        <v>53</v>
      </c>
    </row>
    <row r="10" spans="1:9" x14ac:dyDescent="0.2">
      <c r="A10" s="90" t="s">
        <v>134</v>
      </c>
      <c r="B10" s="90">
        <v>5.98</v>
      </c>
      <c r="C10" s="90">
        <v>0.71</v>
      </c>
      <c r="D10" s="90">
        <v>6.3</v>
      </c>
      <c r="E10" s="90">
        <v>52</v>
      </c>
    </row>
    <row r="11" spans="1:9" x14ac:dyDescent="0.2">
      <c r="A11" s="90" t="s">
        <v>81</v>
      </c>
      <c r="B11" s="90">
        <v>5.87</v>
      </c>
      <c r="C11" s="90">
        <v>3.33</v>
      </c>
      <c r="D11" s="90">
        <v>6.42</v>
      </c>
      <c r="E11" s="90">
        <v>51</v>
      </c>
    </row>
    <row r="12" spans="1:9" x14ac:dyDescent="0.2">
      <c r="A12" s="90" t="s">
        <v>713</v>
      </c>
      <c r="B12" s="90">
        <v>6.04</v>
      </c>
      <c r="C12" s="90">
        <v>1</v>
      </c>
      <c r="D12" s="90">
        <v>6.47</v>
      </c>
      <c r="E12" s="90">
        <v>49.5</v>
      </c>
    </row>
    <row r="13" spans="1:9" x14ac:dyDescent="0.2">
      <c r="A13" s="90" t="s">
        <v>110</v>
      </c>
      <c r="B13" s="90">
        <v>6.15</v>
      </c>
      <c r="C13" s="90">
        <v>0.36</v>
      </c>
      <c r="D13" s="90">
        <v>6.47</v>
      </c>
      <c r="E13" s="90">
        <v>49.5</v>
      </c>
    </row>
    <row r="14" spans="1:9" x14ac:dyDescent="0.2">
      <c r="A14" s="90" t="s">
        <v>125</v>
      </c>
      <c r="B14" s="90">
        <v>6.07</v>
      </c>
      <c r="C14" s="90">
        <v>0.6</v>
      </c>
      <c r="D14" s="90">
        <v>6.68</v>
      </c>
      <c r="E14" s="90">
        <v>48</v>
      </c>
    </row>
    <row r="15" spans="1:9" x14ac:dyDescent="0.2">
      <c r="A15" s="90" t="s">
        <v>88</v>
      </c>
      <c r="B15" s="90">
        <v>6.85</v>
      </c>
      <c r="C15" s="90">
        <v>4.2699999999999996</v>
      </c>
      <c r="D15" s="90">
        <v>6.77</v>
      </c>
      <c r="E15" s="90">
        <v>47</v>
      </c>
    </row>
    <row r="16" spans="1:9" x14ac:dyDescent="0.2">
      <c r="A16" s="90" t="s">
        <v>111</v>
      </c>
      <c r="B16" s="90">
        <v>6.26</v>
      </c>
      <c r="C16" s="90">
        <v>0.9</v>
      </c>
      <c r="D16" s="90">
        <v>6.78</v>
      </c>
      <c r="E16" s="90">
        <v>46</v>
      </c>
    </row>
    <row r="17" spans="1:5" x14ac:dyDescent="0.2">
      <c r="A17" s="90" t="s">
        <v>93</v>
      </c>
      <c r="B17" s="90">
        <v>6.34</v>
      </c>
      <c r="C17" s="90">
        <v>4.6100000000000003</v>
      </c>
      <c r="D17" s="90">
        <v>6.91</v>
      </c>
      <c r="E17" s="90">
        <v>45</v>
      </c>
    </row>
    <row r="18" spans="1:5" x14ac:dyDescent="0.2">
      <c r="A18" s="90" t="s">
        <v>95</v>
      </c>
      <c r="B18" s="90">
        <v>7.04</v>
      </c>
      <c r="C18" s="90">
        <v>3.69</v>
      </c>
      <c r="D18" s="90">
        <v>7.01</v>
      </c>
      <c r="E18" s="90">
        <v>44</v>
      </c>
    </row>
    <row r="19" spans="1:5" x14ac:dyDescent="0.2">
      <c r="A19" s="90" t="s">
        <v>104</v>
      </c>
      <c r="B19" s="90">
        <v>6.6</v>
      </c>
      <c r="C19" s="90">
        <v>0.38</v>
      </c>
      <c r="D19" s="90">
        <v>7.08</v>
      </c>
      <c r="E19" s="90">
        <v>43</v>
      </c>
    </row>
    <row r="20" spans="1:5" x14ac:dyDescent="0.2">
      <c r="A20" s="90" t="s">
        <v>113</v>
      </c>
      <c r="B20" s="90">
        <v>6.86</v>
      </c>
      <c r="C20" s="90">
        <v>1.27</v>
      </c>
      <c r="D20" s="90">
        <v>7.11</v>
      </c>
      <c r="E20" s="90">
        <v>42</v>
      </c>
    </row>
    <row r="21" spans="1:5" x14ac:dyDescent="0.2">
      <c r="A21" s="90" t="s">
        <v>99</v>
      </c>
      <c r="B21" s="90">
        <v>6.9</v>
      </c>
      <c r="C21" s="90">
        <v>0.69</v>
      </c>
      <c r="D21" s="90">
        <v>7.12</v>
      </c>
      <c r="E21" s="90">
        <v>41</v>
      </c>
    </row>
    <row r="22" spans="1:5" x14ac:dyDescent="0.2">
      <c r="A22" s="90" t="s">
        <v>92</v>
      </c>
      <c r="B22" s="90">
        <v>6.54</v>
      </c>
      <c r="C22" s="90">
        <v>0.47</v>
      </c>
      <c r="D22" s="90">
        <v>7.17</v>
      </c>
      <c r="E22" s="90">
        <v>40</v>
      </c>
    </row>
    <row r="23" spans="1:5" x14ac:dyDescent="0.2">
      <c r="A23" s="90" t="s">
        <v>117</v>
      </c>
      <c r="B23" s="90">
        <v>7.1</v>
      </c>
      <c r="C23" s="90">
        <v>2.27</v>
      </c>
      <c r="D23" s="90">
        <v>7.21</v>
      </c>
      <c r="E23" s="90">
        <v>39</v>
      </c>
    </row>
    <row r="24" spans="1:5" x14ac:dyDescent="0.2">
      <c r="A24" s="90" t="s">
        <v>91</v>
      </c>
      <c r="B24" s="90">
        <v>6.82</v>
      </c>
      <c r="C24" s="90">
        <v>0.99</v>
      </c>
      <c r="D24" s="90">
        <v>7.26</v>
      </c>
      <c r="E24" s="90">
        <v>38</v>
      </c>
    </row>
    <row r="25" spans="1:5" x14ac:dyDescent="0.2">
      <c r="A25" s="90" t="s">
        <v>116</v>
      </c>
      <c r="B25" s="90">
        <v>7.23</v>
      </c>
      <c r="C25" s="90">
        <v>1.67</v>
      </c>
      <c r="D25" s="90">
        <v>7.3</v>
      </c>
      <c r="E25" s="90">
        <v>37</v>
      </c>
    </row>
    <row r="26" spans="1:5" x14ac:dyDescent="0.2">
      <c r="A26" s="90" t="s">
        <v>89</v>
      </c>
      <c r="B26" s="90">
        <v>6.69</v>
      </c>
      <c r="C26" s="90">
        <v>0.85</v>
      </c>
      <c r="D26" s="90">
        <v>7.35</v>
      </c>
      <c r="E26" s="90">
        <v>36</v>
      </c>
    </row>
    <row r="27" spans="1:5" x14ac:dyDescent="0.2">
      <c r="A27" s="90" t="s">
        <v>129</v>
      </c>
      <c r="B27" s="90">
        <v>6.46</v>
      </c>
      <c r="C27" s="90">
        <v>0.32</v>
      </c>
      <c r="D27" s="90">
        <v>7.39</v>
      </c>
      <c r="E27" s="90">
        <v>34.5</v>
      </c>
    </row>
    <row r="28" spans="1:5" x14ac:dyDescent="0.2">
      <c r="A28" s="90" t="s">
        <v>101</v>
      </c>
      <c r="B28" s="90">
        <v>7.14</v>
      </c>
      <c r="C28" s="90">
        <v>0.59</v>
      </c>
      <c r="D28" s="90">
        <v>7.39</v>
      </c>
      <c r="E28" s="90">
        <v>34.5</v>
      </c>
    </row>
    <row r="29" spans="1:5" x14ac:dyDescent="0.2">
      <c r="A29" s="90" t="s">
        <v>107</v>
      </c>
      <c r="B29" s="90">
        <v>6.91</v>
      </c>
      <c r="C29" s="90">
        <v>0.49</v>
      </c>
      <c r="D29" s="90">
        <v>7.41</v>
      </c>
      <c r="E29" s="90">
        <v>33</v>
      </c>
    </row>
    <row r="30" spans="1:5" x14ac:dyDescent="0.2">
      <c r="A30" s="90" t="s">
        <v>123</v>
      </c>
      <c r="B30" s="90">
        <v>6.79</v>
      </c>
      <c r="C30" s="90">
        <v>0.53</v>
      </c>
      <c r="D30" s="90">
        <v>7.42</v>
      </c>
      <c r="E30" s="90">
        <v>32</v>
      </c>
    </row>
    <row r="31" spans="1:5" x14ac:dyDescent="0.2">
      <c r="A31" s="90" t="s">
        <v>108</v>
      </c>
      <c r="B31" s="90">
        <v>6.77</v>
      </c>
      <c r="C31" s="90">
        <v>0.42</v>
      </c>
      <c r="D31" s="90">
        <v>7.45</v>
      </c>
      <c r="E31" s="90">
        <v>31</v>
      </c>
    </row>
    <row r="32" spans="1:5" x14ac:dyDescent="0.2">
      <c r="A32" s="90" t="s">
        <v>124</v>
      </c>
      <c r="B32" s="90">
        <v>7.03</v>
      </c>
      <c r="C32" s="90">
        <v>0.8</v>
      </c>
      <c r="D32" s="90">
        <v>7.5</v>
      </c>
      <c r="E32" s="90">
        <v>30</v>
      </c>
    </row>
    <row r="33" spans="1:5" x14ac:dyDescent="0.2">
      <c r="A33" s="90" t="s">
        <v>82</v>
      </c>
      <c r="B33" s="90">
        <v>7.16</v>
      </c>
      <c r="C33" s="90">
        <v>0.61</v>
      </c>
      <c r="D33" s="90">
        <v>7.51</v>
      </c>
      <c r="E33" s="90">
        <v>29</v>
      </c>
    </row>
    <row r="34" spans="1:5" x14ac:dyDescent="0.2">
      <c r="A34" s="90" t="s">
        <v>119</v>
      </c>
      <c r="B34" s="90">
        <v>7.14</v>
      </c>
      <c r="C34" s="90">
        <v>0.98</v>
      </c>
      <c r="D34" s="90">
        <v>7.52</v>
      </c>
      <c r="E34" s="90">
        <v>28</v>
      </c>
    </row>
    <row r="35" spans="1:5" x14ac:dyDescent="0.2">
      <c r="A35" s="90" t="s">
        <v>120</v>
      </c>
      <c r="B35" s="90">
        <v>7.21</v>
      </c>
      <c r="C35" s="90">
        <v>1.37</v>
      </c>
      <c r="D35" s="90">
        <v>7.53</v>
      </c>
      <c r="E35" s="90">
        <v>27</v>
      </c>
    </row>
    <row r="36" spans="1:5" x14ac:dyDescent="0.2">
      <c r="A36" s="90" t="s">
        <v>109</v>
      </c>
      <c r="B36" s="90">
        <v>7.14</v>
      </c>
      <c r="C36" s="90">
        <v>0.66</v>
      </c>
      <c r="D36" s="90">
        <v>7.54</v>
      </c>
      <c r="E36" s="90">
        <v>26</v>
      </c>
    </row>
    <row r="37" spans="1:5" x14ac:dyDescent="0.2">
      <c r="A37" s="90" t="s">
        <v>84</v>
      </c>
      <c r="B37" s="90">
        <v>7.36</v>
      </c>
      <c r="C37" s="90">
        <v>1.53</v>
      </c>
      <c r="D37" s="90">
        <v>7.58</v>
      </c>
      <c r="E37" s="90">
        <v>25</v>
      </c>
    </row>
    <row r="38" spans="1:5" x14ac:dyDescent="0.2">
      <c r="A38" s="90" t="s">
        <v>105</v>
      </c>
      <c r="B38" s="90">
        <v>7.74</v>
      </c>
      <c r="C38" s="90">
        <v>0.56000000000000005</v>
      </c>
      <c r="D38" s="90">
        <v>7.77</v>
      </c>
      <c r="E38" s="90">
        <v>24</v>
      </c>
    </row>
    <row r="39" spans="1:5" x14ac:dyDescent="0.2">
      <c r="A39" s="90" t="s">
        <v>83</v>
      </c>
      <c r="B39" s="90">
        <v>7.51</v>
      </c>
      <c r="C39" s="90">
        <v>5.27</v>
      </c>
      <c r="D39" s="90">
        <v>7.81</v>
      </c>
      <c r="E39" s="90">
        <v>23</v>
      </c>
    </row>
    <row r="40" spans="1:5" x14ac:dyDescent="0.2">
      <c r="A40" s="90" t="s">
        <v>132</v>
      </c>
      <c r="B40" s="90">
        <v>7.76</v>
      </c>
      <c r="C40" s="90">
        <v>0.64</v>
      </c>
      <c r="D40" s="90">
        <v>7.86</v>
      </c>
      <c r="E40" s="90">
        <v>22</v>
      </c>
    </row>
    <row r="41" spans="1:5" x14ac:dyDescent="0.2">
      <c r="A41" s="90" t="s">
        <v>94</v>
      </c>
      <c r="B41" s="90">
        <v>7.82</v>
      </c>
      <c r="C41" s="90">
        <v>0.84</v>
      </c>
      <c r="D41" s="90">
        <v>7.93</v>
      </c>
      <c r="E41" s="90">
        <v>21</v>
      </c>
    </row>
    <row r="42" spans="1:5" x14ac:dyDescent="0.2">
      <c r="A42" s="90" t="s">
        <v>128</v>
      </c>
      <c r="B42" s="90">
        <v>7.99</v>
      </c>
      <c r="C42" s="90">
        <v>0.43</v>
      </c>
      <c r="D42" s="90">
        <v>7.95</v>
      </c>
      <c r="E42" s="90">
        <v>20</v>
      </c>
    </row>
    <row r="43" spans="1:5" x14ac:dyDescent="0.2">
      <c r="A43" s="90" t="s">
        <v>112</v>
      </c>
      <c r="B43" s="90">
        <v>7.93</v>
      </c>
      <c r="C43" s="90">
        <v>2.75</v>
      </c>
      <c r="D43" s="90">
        <v>7.96</v>
      </c>
      <c r="E43" s="90">
        <v>19</v>
      </c>
    </row>
    <row r="44" spans="1:5" x14ac:dyDescent="0.2">
      <c r="A44" s="90" t="s">
        <v>126</v>
      </c>
      <c r="B44" s="90">
        <v>7.74</v>
      </c>
      <c r="C44" s="90">
        <v>1.04</v>
      </c>
      <c r="D44" s="90">
        <v>8.06</v>
      </c>
      <c r="E44" s="90">
        <v>18</v>
      </c>
    </row>
    <row r="45" spans="1:5" x14ac:dyDescent="0.2">
      <c r="A45" s="90" t="s">
        <v>106</v>
      </c>
      <c r="B45" s="90">
        <v>7.89</v>
      </c>
      <c r="C45" s="90">
        <v>0.47</v>
      </c>
      <c r="D45" s="90">
        <v>8.1300000000000008</v>
      </c>
      <c r="E45" s="90">
        <v>17</v>
      </c>
    </row>
    <row r="46" spans="1:5" x14ac:dyDescent="0.2">
      <c r="A46" s="90" t="s">
        <v>100</v>
      </c>
      <c r="B46" s="90">
        <v>7.94</v>
      </c>
      <c r="C46" s="90">
        <v>1.81</v>
      </c>
      <c r="D46" s="90">
        <v>8.18</v>
      </c>
      <c r="E46" s="90">
        <v>16</v>
      </c>
    </row>
    <row r="47" spans="1:5" x14ac:dyDescent="0.2">
      <c r="A47" s="90" t="s">
        <v>85</v>
      </c>
      <c r="B47" s="90">
        <v>7.5</v>
      </c>
      <c r="C47" s="90">
        <v>0.82</v>
      </c>
      <c r="D47" s="90">
        <v>8.24</v>
      </c>
      <c r="E47" s="90">
        <v>15</v>
      </c>
    </row>
    <row r="48" spans="1:5" x14ac:dyDescent="0.2">
      <c r="A48" s="90" t="s">
        <v>133</v>
      </c>
      <c r="B48" s="90">
        <v>7.57</v>
      </c>
      <c r="C48" s="90">
        <v>0.53</v>
      </c>
      <c r="D48" s="90">
        <v>8.3699999999999992</v>
      </c>
      <c r="E48" s="90">
        <v>14</v>
      </c>
    </row>
    <row r="49" spans="1:5" x14ac:dyDescent="0.2">
      <c r="A49" s="90" t="s">
        <v>131</v>
      </c>
      <c r="B49" s="90">
        <v>8.07</v>
      </c>
      <c r="C49" s="90">
        <v>0.81</v>
      </c>
      <c r="D49" s="90">
        <v>8.3800000000000008</v>
      </c>
      <c r="E49" s="90">
        <v>13</v>
      </c>
    </row>
    <row r="50" spans="1:5" x14ac:dyDescent="0.2">
      <c r="A50" s="90" t="s">
        <v>127</v>
      </c>
      <c r="B50" s="90">
        <v>8.2899999999999991</v>
      </c>
      <c r="C50" s="90">
        <v>1.33</v>
      </c>
      <c r="D50" s="90">
        <v>8.39</v>
      </c>
      <c r="E50" s="90">
        <v>12</v>
      </c>
    </row>
    <row r="51" spans="1:5" x14ac:dyDescent="0.2">
      <c r="A51" s="90" t="s">
        <v>102</v>
      </c>
      <c r="B51" s="90">
        <v>7.75</v>
      </c>
      <c r="C51" s="90">
        <v>4.05</v>
      </c>
      <c r="D51" s="90">
        <v>8.4499999999999993</v>
      </c>
      <c r="E51" s="90">
        <v>11</v>
      </c>
    </row>
    <row r="52" spans="1:5" x14ac:dyDescent="0.2">
      <c r="A52" s="90" t="s">
        <v>115</v>
      </c>
      <c r="B52" s="90">
        <v>7.8</v>
      </c>
      <c r="C52" s="90">
        <v>0.95</v>
      </c>
      <c r="D52" s="90">
        <v>8.4600000000000009</v>
      </c>
      <c r="E52" s="90">
        <v>10</v>
      </c>
    </row>
    <row r="53" spans="1:5" x14ac:dyDescent="0.2">
      <c r="A53" s="90" t="s">
        <v>86</v>
      </c>
      <c r="B53" s="90">
        <v>7.85</v>
      </c>
      <c r="C53" s="90">
        <v>1.19</v>
      </c>
      <c r="D53" s="90">
        <v>8.51</v>
      </c>
      <c r="E53" s="90">
        <v>9</v>
      </c>
    </row>
    <row r="54" spans="1:5" x14ac:dyDescent="0.2">
      <c r="A54" s="90" t="s">
        <v>130</v>
      </c>
      <c r="B54" s="90">
        <v>7.89</v>
      </c>
      <c r="C54" s="90">
        <v>0.42</v>
      </c>
      <c r="D54" s="90">
        <v>8.52</v>
      </c>
      <c r="E54" s="90">
        <v>8</v>
      </c>
    </row>
    <row r="55" spans="1:5" x14ac:dyDescent="0.2">
      <c r="A55" s="90" t="s">
        <v>118</v>
      </c>
      <c r="B55" s="90">
        <v>8.25</v>
      </c>
      <c r="C55" s="90">
        <v>0.82</v>
      </c>
      <c r="D55" s="90">
        <v>8.56</v>
      </c>
      <c r="E55" s="90">
        <v>7</v>
      </c>
    </row>
    <row r="56" spans="1:5" x14ac:dyDescent="0.2">
      <c r="A56" s="90" t="s">
        <v>87</v>
      </c>
      <c r="B56" s="90">
        <v>8.0500000000000007</v>
      </c>
      <c r="C56" s="90">
        <v>0.8</v>
      </c>
      <c r="D56" s="90">
        <v>8.6199999999999992</v>
      </c>
      <c r="E56" s="90">
        <v>6</v>
      </c>
    </row>
    <row r="57" spans="1:5" x14ac:dyDescent="0.2">
      <c r="A57" s="90" t="s">
        <v>122</v>
      </c>
      <c r="B57" s="90">
        <v>8.84</v>
      </c>
      <c r="C57" s="90">
        <v>1.41</v>
      </c>
      <c r="D57" s="90">
        <v>8.92</v>
      </c>
      <c r="E57" s="90">
        <v>5</v>
      </c>
    </row>
    <row r="58" spans="1:5" x14ac:dyDescent="0.2">
      <c r="A58" s="90" t="s">
        <v>97</v>
      </c>
      <c r="B58" s="90">
        <v>8.74</v>
      </c>
      <c r="C58" s="90">
        <v>1.1200000000000001</v>
      </c>
      <c r="D58" s="90">
        <v>9.08</v>
      </c>
      <c r="E58" s="90">
        <v>4</v>
      </c>
    </row>
    <row r="59" spans="1:5" x14ac:dyDescent="0.2">
      <c r="A59" s="90" t="s">
        <v>98</v>
      </c>
      <c r="B59" s="90">
        <v>8.68</v>
      </c>
      <c r="C59" s="90">
        <v>1.3</v>
      </c>
      <c r="D59" s="90">
        <v>9.25</v>
      </c>
      <c r="E59" s="90">
        <v>3</v>
      </c>
    </row>
    <row r="60" spans="1:5" x14ac:dyDescent="0.2">
      <c r="A60" s="90" t="s">
        <v>103</v>
      </c>
      <c r="B60" s="90">
        <v>9.02</v>
      </c>
      <c r="C60" s="90">
        <v>0.81</v>
      </c>
      <c r="D60" s="90">
        <v>9.3699999999999992</v>
      </c>
      <c r="E60" s="90">
        <v>2</v>
      </c>
    </row>
    <row r="61" spans="1:5" x14ac:dyDescent="0.2">
      <c r="A61" s="90" t="s">
        <v>96</v>
      </c>
      <c r="B61" s="90">
        <v>9.99</v>
      </c>
      <c r="C61" s="90">
        <v>0.99</v>
      </c>
      <c r="D61" s="90">
        <v>10.029999999999999</v>
      </c>
      <c r="E61" s="90">
        <v>1</v>
      </c>
    </row>
    <row r="159" spans="2:2" x14ac:dyDescent="0.2">
      <c r="B159" s="415"/>
    </row>
  </sheetData>
  <mergeCells count="1">
    <mergeCell ref="H1:I1"/>
  </mergeCells>
  <hyperlinks>
    <hyperlink ref="H1:I1" location="Index!A1" display="Regresar al Índice" xr:uid="{D32C534F-4D92-49AF-99EF-BAA73E183BCB}"/>
  </hyperlink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F4FCE-E632-4F69-BE39-B1AAAE94AC97}">
  <sheetPr codeName="Hoja34"/>
  <dimension ref="A1:I159"/>
  <sheetViews>
    <sheetView workbookViewId="0"/>
  </sheetViews>
  <sheetFormatPr baseColWidth="10" defaultRowHeight="14.25" x14ac:dyDescent="0.2"/>
  <cols>
    <col min="1" max="16384" width="11.42578125" style="90"/>
  </cols>
  <sheetData>
    <row r="1" spans="1:9" ht="15" x14ac:dyDescent="0.25">
      <c r="A1" s="63" t="s">
        <v>1201</v>
      </c>
      <c r="H1" s="408" t="s">
        <v>38</v>
      </c>
      <c r="I1" s="408"/>
    </row>
    <row r="2" spans="1:9" x14ac:dyDescent="0.2">
      <c r="A2" s="90" t="s">
        <v>55</v>
      </c>
    </row>
    <row r="6" spans="1:9" x14ac:dyDescent="0.2">
      <c r="A6" s="90" t="s">
        <v>137</v>
      </c>
      <c r="B6" s="90" t="s">
        <v>2</v>
      </c>
      <c r="C6" s="90" t="s">
        <v>1060</v>
      </c>
      <c r="D6" s="90" t="s">
        <v>1059</v>
      </c>
    </row>
    <row r="7" spans="1:9" x14ac:dyDescent="0.2">
      <c r="A7" s="90" t="s">
        <v>561</v>
      </c>
      <c r="B7" s="375" t="s">
        <v>24</v>
      </c>
      <c r="C7" s="375">
        <v>5.07</v>
      </c>
      <c r="D7" s="90">
        <v>32</v>
      </c>
    </row>
    <row r="8" spans="1:9" x14ac:dyDescent="0.2">
      <c r="A8" s="90" t="s">
        <v>565</v>
      </c>
      <c r="B8" s="375" t="s">
        <v>28</v>
      </c>
      <c r="C8" s="375">
        <v>6.3</v>
      </c>
      <c r="D8" s="90">
        <v>31</v>
      </c>
    </row>
    <row r="9" spans="1:9" x14ac:dyDescent="0.2">
      <c r="A9" s="90" t="s">
        <v>642</v>
      </c>
      <c r="B9" s="375" t="s">
        <v>5</v>
      </c>
      <c r="C9" s="375">
        <v>6.42</v>
      </c>
      <c r="D9" s="90">
        <v>30</v>
      </c>
    </row>
    <row r="10" spans="1:9" x14ac:dyDescent="0.2">
      <c r="A10" s="90" t="s">
        <v>569</v>
      </c>
      <c r="B10" s="375" t="s">
        <v>32</v>
      </c>
      <c r="C10" s="375">
        <v>6.47</v>
      </c>
      <c r="D10" s="90">
        <v>29</v>
      </c>
    </row>
    <row r="11" spans="1:9" x14ac:dyDescent="0.2">
      <c r="A11" s="90" t="s">
        <v>638</v>
      </c>
      <c r="B11" s="375" t="s">
        <v>9</v>
      </c>
      <c r="C11" s="375">
        <v>6.47</v>
      </c>
      <c r="D11" s="90">
        <v>28</v>
      </c>
    </row>
    <row r="12" spans="1:9" x14ac:dyDescent="0.2">
      <c r="A12" s="90" t="s">
        <v>564</v>
      </c>
      <c r="B12" s="375" t="s">
        <v>27</v>
      </c>
      <c r="C12" s="375">
        <v>6.9</v>
      </c>
      <c r="D12" s="90">
        <v>27</v>
      </c>
    </row>
    <row r="13" spans="1:9" x14ac:dyDescent="0.2">
      <c r="A13" s="90" t="s">
        <v>562</v>
      </c>
      <c r="B13" s="375" t="s">
        <v>25</v>
      </c>
      <c r="C13" s="375">
        <v>7.08</v>
      </c>
      <c r="D13" s="90">
        <v>26</v>
      </c>
    </row>
    <row r="14" spans="1:9" x14ac:dyDescent="0.2">
      <c r="A14" s="90" t="s">
        <v>639</v>
      </c>
      <c r="B14" s="375" t="s">
        <v>6</v>
      </c>
      <c r="C14" s="375">
        <v>7.12</v>
      </c>
      <c r="D14" s="90">
        <v>25</v>
      </c>
    </row>
    <row r="15" spans="1:9" x14ac:dyDescent="0.2">
      <c r="A15" s="90" t="s">
        <v>644</v>
      </c>
      <c r="B15" s="375" t="s">
        <v>11</v>
      </c>
      <c r="C15" s="375">
        <v>7.26</v>
      </c>
      <c r="D15" s="90">
        <v>24</v>
      </c>
    </row>
    <row r="16" spans="1:9" x14ac:dyDescent="0.2">
      <c r="A16" s="90" t="s">
        <v>650</v>
      </c>
      <c r="B16" s="375" t="s">
        <v>7</v>
      </c>
      <c r="C16" s="375">
        <v>7.33</v>
      </c>
      <c r="D16" s="90">
        <v>23</v>
      </c>
    </row>
    <row r="17" spans="1:4" x14ac:dyDescent="0.2">
      <c r="A17" s="90" t="s">
        <v>556</v>
      </c>
      <c r="B17" s="375" t="s">
        <v>19</v>
      </c>
      <c r="C17" s="375">
        <v>7.35</v>
      </c>
      <c r="D17" s="90">
        <v>22</v>
      </c>
    </row>
    <row r="18" spans="1:4" x14ac:dyDescent="0.2">
      <c r="A18" s="90" t="s">
        <v>554</v>
      </c>
      <c r="B18" s="375" t="s">
        <v>17</v>
      </c>
      <c r="C18" s="375">
        <v>7.39</v>
      </c>
      <c r="D18" s="90">
        <v>21</v>
      </c>
    </row>
    <row r="19" spans="1:4" x14ac:dyDescent="0.2">
      <c r="A19" s="90" t="s">
        <v>560</v>
      </c>
      <c r="B19" s="375" t="s">
        <v>23</v>
      </c>
      <c r="C19" s="375">
        <v>7.42</v>
      </c>
      <c r="D19" s="90">
        <v>20</v>
      </c>
    </row>
    <row r="20" spans="1:4" x14ac:dyDescent="0.2">
      <c r="A20" s="90" t="s">
        <v>568</v>
      </c>
      <c r="B20" s="375" t="s">
        <v>31</v>
      </c>
      <c r="C20" s="375">
        <v>7.46</v>
      </c>
      <c r="D20" s="90">
        <v>19</v>
      </c>
    </row>
    <row r="21" spans="1:4" x14ac:dyDescent="0.2">
      <c r="A21" s="90" t="s">
        <v>637</v>
      </c>
      <c r="B21" s="375" t="s">
        <v>14</v>
      </c>
      <c r="C21" s="375">
        <v>7.49</v>
      </c>
      <c r="D21" s="90">
        <v>18</v>
      </c>
    </row>
    <row r="22" spans="1:4" x14ac:dyDescent="0.2">
      <c r="A22" s="90" t="s">
        <v>640</v>
      </c>
      <c r="B22" s="375" t="s">
        <v>3</v>
      </c>
      <c r="C22" s="375">
        <v>7.5</v>
      </c>
      <c r="D22" s="90">
        <v>17</v>
      </c>
    </row>
    <row r="23" spans="1:4" x14ac:dyDescent="0.2">
      <c r="A23" s="90" t="s">
        <v>557</v>
      </c>
      <c r="B23" s="375" t="s">
        <v>20</v>
      </c>
      <c r="C23" s="375">
        <v>7.54</v>
      </c>
      <c r="D23" s="90">
        <v>16</v>
      </c>
    </row>
    <row r="24" spans="1:4" x14ac:dyDescent="0.2">
      <c r="A24" s="90" t="s">
        <v>559</v>
      </c>
      <c r="B24" s="375" t="s">
        <v>22</v>
      </c>
      <c r="C24" s="375">
        <v>7.59</v>
      </c>
      <c r="D24" s="90">
        <v>15</v>
      </c>
    </row>
    <row r="25" spans="1:4" x14ac:dyDescent="0.2">
      <c r="A25" s="90" t="s">
        <v>646</v>
      </c>
      <c r="B25" s="375" t="s">
        <v>0</v>
      </c>
      <c r="C25" s="375">
        <v>7.62</v>
      </c>
      <c r="D25" s="90">
        <v>14</v>
      </c>
    </row>
    <row r="26" spans="1:4" x14ac:dyDescent="0.2">
      <c r="A26" s="90" t="s">
        <v>566</v>
      </c>
      <c r="B26" s="375" t="s">
        <v>29</v>
      </c>
      <c r="C26" s="375">
        <v>7.66</v>
      </c>
      <c r="D26" s="90">
        <v>13</v>
      </c>
    </row>
    <row r="27" spans="1:4" x14ac:dyDescent="0.2">
      <c r="A27" s="90" t="s">
        <v>553</v>
      </c>
      <c r="B27" s="375" t="s">
        <v>13</v>
      </c>
      <c r="C27" s="375">
        <v>7.67</v>
      </c>
      <c r="D27" s="90">
        <v>12</v>
      </c>
    </row>
    <row r="28" spans="1:4" x14ac:dyDescent="0.2">
      <c r="A28" s="90" t="s">
        <v>648</v>
      </c>
      <c r="B28" s="375" t="s">
        <v>8</v>
      </c>
      <c r="C28" s="375">
        <v>7.79</v>
      </c>
      <c r="D28" s="90">
        <v>11</v>
      </c>
    </row>
    <row r="29" spans="1:4" x14ac:dyDescent="0.2">
      <c r="A29" s="90" t="s">
        <v>558</v>
      </c>
      <c r="B29" s="375" t="s">
        <v>21</v>
      </c>
      <c r="C29" s="375">
        <v>8.08</v>
      </c>
      <c r="D29" s="90">
        <v>10</v>
      </c>
    </row>
    <row r="30" spans="1:4" x14ac:dyDescent="0.2">
      <c r="A30" s="90" t="s">
        <v>641</v>
      </c>
      <c r="B30" s="375" t="s">
        <v>16</v>
      </c>
      <c r="C30" s="375">
        <v>8.27</v>
      </c>
      <c r="D30" s="90">
        <v>9</v>
      </c>
    </row>
    <row r="31" spans="1:4" x14ac:dyDescent="0.2">
      <c r="A31" s="90" t="s">
        <v>645</v>
      </c>
      <c r="B31" s="375" t="s">
        <v>10</v>
      </c>
      <c r="C31" s="375">
        <v>8.33</v>
      </c>
      <c r="D31" s="90">
        <v>8</v>
      </c>
    </row>
    <row r="32" spans="1:4" x14ac:dyDescent="0.2">
      <c r="A32" s="90" t="s">
        <v>647</v>
      </c>
      <c r="B32" s="375" t="s">
        <v>15</v>
      </c>
      <c r="C32" s="375">
        <v>8.39</v>
      </c>
      <c r="D32" s="90">
        <v>7</v>
      </c>
    </row>
    <row r="33" spans="1:4" x14ac:dyDescent="0.2">
      <c r="A33" s="90" t="s">
        <v>563</v>
      </c>
      <c r="B33" s="375" t="s">
        <v>26</v>
      </c>
      <c r="C33" s="375">
        <v>8.4499999999999993</v>
      </c>
      <c r="D33" s="90">
        <v>6</v>
      </c>
    </row>
    <row r="34" spans="1:4" x14ac:dyDescent="0.2">
      <c r="A34" s="90" t="s">
        <v>555</v>
      </c>
      <c r="B34" s="375" t="s">
        <v>18</v>
      </c>
      <c r="C34" s="375">
        <v>8.4600000000000009</v>
      </c>
      <c r="D34" s="90">
        <v>5</v>
      </c>
    </row>
    <row r="35" spans="1:4" x14ac:dyDescent="0.2">
      <c r="A35" s="90" t="s">
        <v>643</v>
      </c>
      <c r="B35" s="375" t="s">
        <v>12</v>
      </c>
      <c r="C35" s="375">
        <v>8.56</v>
      </c>
      <c r="D35" s="90">
        <v>4</v>
      </c>
    </row>
    <row r="36" spans="1:4" x14ac:dyDescent="0.2">
      <c r="A36" s="90" t="s">
        <v>649</v>
      </c>
      <c r="B36" s="375" t="s">
        <v>4</v>
      </c>
      <c r="C36" s="375">
        <v>8.6199999999999992</v>
      </c>
      <c r="D36" s="90">
        <v>3</v>
      </c>
    </row>
    <row r="37" spans="1:4" x14ac:dyDescent="0.2">
      <c r="A37" s="90" t="s">
        <v>567</v>
      </c>
      <c r="B37" s="375" t="s">
        <v>30</v>
      </c>
      <c r="C37" s="375">
        <v>8.92</v>
      </c>
      <c r="D37" s="90">
        <v>2</v>
      </c>
    </row>
    <row r="38" spans="1:4" x14ac:dyDescent="0.2">
      <c r="A38" s="90" t="s">
        <v>570</v>
      </c>
      <c r="B38" s="375" t="s">
        <v>33</v>
      </c>
      <c r="C38" s="375">
        <v>9.6199999999999992</v>
      </c>
      <c r="D38" s="90">
        <v>1</v>
      </c>
    </row>
    <row r="159" spans="2:2" x14ac:dyDescent="0.2">
      <c r="B159" s="415"/>
    </row>
  </sheetData>
  <mergeCells count="1">
    <mergeCell ref="H1:I1"/>
  </mergeCells>
  <hyperlinks>
    <hyperlink ref="H1:I1" location="Index!A1" display="Regresar al Índice" xr:uid="{909F02A6-DE60-4385-B278-C92CA81D65E3}"/>
  </hyperlink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F1E17-C6AE-40AA-A46C-DABE61524BD2}">
  <sheetPr codeName="Hoja35"/>
  <dimension ref="A1:S159"/>
  <sheetViews>
    <sheetView workbookViewId="0"/>
  </sheetViews>
  <sheetFormatPr baseColWidth="10" defaultRowHeight="14.25" x14ac:dyDescent="0.2"/>
  <cols>
    <col min="1" max="16384" width="11.42578125" style="10"/>
  </cols>
  <sheetData>
    <row r="1" spans="1:19" ht="15" x14ac:dyDescent="0.25">
      <c r="A1" s="63" t="s">
        <v>1202</v>
      </c>
      <c r="H1" s="408" t="s">
        <v>38</v>
      </c>
      <c r="I1" s="408"/>
    </row>
    <row r="2" spans="1:19" x14ac:dyDescent="0.2">
      <c r="A2" s="10" t="s">
        <v>55</v>
      </c>
    </row>
    <row r="6" spans="1:19" ht="15" x14ac:dyDescent="0.25">
      <c r="B6" s="381" t="s">
        <v>135</v>
      </c>
      <c r="C6" s="381"/>
      <c r="D6" s="381"/>
      <c r="E6" s="381"/>
      <c r="F6" s="381"/>
      <c r="G6" s="381"/>
      <c r="H6" s="381"/>
      <c r="I6" s="381"/>
      <c r="J6" s="381"/>
    </row>
    <row r="7" spans="1:19" ht="28.5" x14ac:dyDescent="0.2">
      <c r="A7" s="10" t="s">
        <v>136</v>
      </c>
      <c r="B7" s="10" t="s">
        <v>651</v>
      </c>
      <c r="C7" s="10" t="s">
        <v>652</v>
      </c>
      <c r="D7" s="10" t="s">
        <v>653</v>
      </c>
      <c r="E7" s="10" t="s">
        <v>654</v>
      </c>
      <c r="F7" s="10" t="s">
        <v>655</v>
      </c>
      <c r="G7" s="10" t="s">
        <v>656</v>
      </c>
      <c r="H7" s="10" t="s">
        <v>657</v>
      </c>
      <c r="I7" s="10" t="s">
        <v>658</v>
      </c>
      <c r="J7" s="382" t="s">
        <v>659</v>
      </c>
    </row>
    <row r="8" spans="1:19" x14ac:dyDescent="0.2">
      <c r="A8" s="210">
        <v>43678</v>
      </c>
      <c r="B8" s="89">
        <v>3.5854034947976343E-2</v>
      </c>
      <c r="C8" s="89">
        <v>5.2727182490446056E-2</v>
      </c>
      <c r="D8" s="89">
        <v>-2.3500505280678485E-2</v>
      </c>
      <c r="E8" s="89">
        <v>1.5137142914199542E-2</v>
      </c>
      <c r="F8" s="89">
        <v>-1.0809579010988002E-2</v>
      </c>
      <c r="G8" s="89">
        <v>3.8944006727602121E-2</v>
      </c>
      <c r="H8" s="89">
        <v>5.4741181859826016E-2</v>
      </c>
      <c r="I8" s="89">
        <v>3.6074674576372923E-2</v>
      </c>
      <c r="J8" s="89">
        <v>5.8158351948374376E-2</v>
      </c>
      <c r="K8" s="89"/>
      <c r="L8" s="89"/>
      <c r="M8" s="89"/>
      <c r="N8" s="89"/>
      <c r="O8" s="89"/>
      <c r="P8" s="89"/>
      <c r="Q8" s="89"/>
      <c r="R8" s="89"/>
      <c r="S8" s="89"/>
    </row>
    <row r="9" spans="1:19" x14ac:dyDescent="0.2">
      <c r="A9" s="210">
        <v>43709</v>
      </c>
      <c r="B9" s="89">
        <v>3.1433153809599323E-2</v>
      </c>
      <c r="C9" s="89">
        <v>4.6539814550220271E-2</v>
      </c>
      <c r="D9" s="89">
        <v>-2.3779601775124615E-2</v>
      </c>
      <c r="E9" s="89">
        <v>8.9435161983619782E-3</v>
      </c>
      <c r="F9" s="89">
        <v>-1.2355120323378377E-2</v>
      </c>
      <c r="G9" s="89">
        <v>3.6726630548654438E-2</v>
      </c>
      <c r="H9" s="89">
        <v>4.5635116706524093E-2</v>
      </c>
      <c r="I9" s="89">
        <v>3.6613980609667029E-2</v>
      </c>
      <c r="J9" s="89">
        <v>6.1459641568486933E-2</v>
      </c>
      <c r="K9" s="89"/>
      <c r="L9" s="89"/>
      <c r="M9" s="89"/>
      <c r="N9" s="89"/>
      <c r="O9" s="89"/>
      <c r="P9" s="89"/>
      <c r="Q9" s="89"/>
      <c r="R9" s="89"/>
      <c r="S9" s="89"/>
    </row>
    <row r="10" spans="1:19" x14ac:dyDescent="0.2">
      <c r="A10" s="210">
        <v>43739</v>
      </c>
      <c r="B10" s="89">
        <v>3.3588872204220355E-2</v>
      </c>
      <c r="C10" s="89">
        <v>5.9069767441860543E-2</v>
      </c>
      <c r="D10" s="89">
        <v>-1.7768098232059382E-2</v>
      </c>
      <c r="E10" s="89">
        <v>8.4324025435442707E-3</v>
      </c>
      <c r="F10" s="89">
        <v>-1.5805067530743067E-2</v>
      </c>
      <c r="G10" s="89">
        <v>3.1215647437484506E-2</v>
      </c>
      <c r="H10" s="89">
        <v>3.7380432547802434E-2</v>
      </c>
      <c r="I10" s="89">
        <v>2.818520574010952E-2</v>
      </c>
      <c r="J10" s="89">
        <v>6.7553238928582227E-2</v>
      </c>
      <c r="K10" s="89"/>
      <c r="L10" s="89"/>
      <c r="M10" s="89"/>
      <c r="N10" s="89"/>
      <c r="O10" s="89"/>
      <c r="P10" s="89"/>
      <c r="Q10" s="89"/>
      <c r="R10" s="89"/>
      <c r="S10" s="89"/>
    </row>
    <row r="11" spans="1:19" x14ac:dyDescent="0.2">
      <c r="A11" s="210">
        <v>43770</v>
      </c>
      <c r="B11" s="89">
        <v>3.342259150603466E-2</v>
      </c>
      <c r="C11" s="89">
        <v>5.1437009221501961E-2</v>
      </c>
      <c r="D11" s="89">
        <v>8.0505004095168253E-3</v>
      </c>
      <c r="E11" s="89">
        <v>9.2185911544953036E-3</v>
      </c>
      <c r="F11" s="89">
        <v>-2.7231316013416329E-3</v>
      </c>
      <c r="G11" s="89">
        <v>3.2483450609871012E-2</v>
      </c>
      <c r="H11" s="89">
        <v>3.5588923556942209E-2</v>
      </c>
      <c r="I11" s="89">
        <v>3.3194979643186073E-2</v>
      </c>
      <c r="J11" s="89">
        <v>6.3947697981481255E-2</v>
      </c>
      <c r="K11" s="89"/>
      <c r="L11" s="89"/>
      <c r="M11" s="89"/>
      <c r="N11" s="89"/>
      <c r="O11" s="89"/>
      <c r="P11" s="89"/>
      <c r="Q11" s="89"/>
      <c r="R11" s="89"/>
      <c r="S11" s="89"/>
    </row>
    <row r="12" spans="1:19" x14ac:dyDescent="0.2">
      <c r="A12" s="210">
        <v>43800</v>
      </c>
      <c r="B12" s="89">
        <v>3.4136840972038618E-2</v>
      </c>
      <c r="C12" s="89">
        <v>4.6781871661893293E-2</v>
      </c>
      <c r="D12" s="89">
        <v>2.368489401234708E-2</v>
      </c>
      <c r="E12" s="89">
        <v>8.4985835694051381E-3</v>
      </c>
      <c r="F12" s="89">
        <v>-6.4879495293251876E-3</v>
      </c>
      <c r="G12" s="89">
        <v>3.4125793536465387E-2</v>
      </c>
      <c r="H12" s="89">
        <v>4.278022801842063E-2</v>
      </c>
      <c r="I12" s="89">
        <v>3.3354833665611094E-2</v>
      </c>
      <c r="J12" s="89">
        <v>7.2423672577262677E-2</v>
      </c>
      <c r="K12" s="89"/>
      <c r="L12" s="89"/>
      <c r="M12" s="89"/>
      <c r="N12" s="89"/>
      <c r="O12" s="89"/>
      <c r="P12" s="89"/>
      <c r="Q12" s="89"/>
      <c r="R12" s="89"/>
      <c r="S12" s="89"/>
    </row>
    <row r="13" spans="1:19" x14ac:dyDescent="0.2">
      <c r="A13" s="210">
        <v>43831</v>
      </c>
      <c r="B13" s="89">
        <v>3.6737290208934681E-2</v>
      </c>
      <c r="C13" s="89">
        <v>6.0678156250604465E-2</v>
      </c>
      <c r="D13" s="89">
        <v>-1.5825855566559577E-2</v>
      </c>
      <c r="E13" s="89">
        <v>6.3305382425171697E-3</v>
      </c>
      <c r="F13" s="89">
        <v>-5.5696354693619554E-3</v>
      </c>
      <c r="G13" s="89">
        <v>4.1386062242264154E-2</v>
      </c>
      <c r="H13" s="89">
        <v>4.4117358838170917E-2</v>
      </c>
      <c r="I13" s="89">
        <v>3.3326092108381333E-2</v>
      </c>
      <c r="J13" s="89">
        <v>7.1210877974446252E-2</v>
      </c>
      <c r="K13" s="89"/>
      <c r="L13" s="89"/>
      <c r="M13" s="89"/>
      <c r="N13" s="89"/>
      <c r="O13" s="89"/>
      <c r="P13" s="89"/>
      <c r="Q13" s="89"/>
      <c r="R13" s="89"/>
      <c r="S13" s="89"/>
    </row>
    <row r="14" spans="1:19" x14ac:dyDescent="0.2">
      <c r="A14" s="210">
        <v>43862</v>
      </c>
      <c r="B14" s="89">
        <v>3.6877688998156133E-2</v>
      </c>
      <c r="C14" s="89">
        <v>7.2063667900766681E-2</v>
      </c>
      <c r="D14" s="89">
        <v>-1.126034189225511E-2</v>
      </c>
      <c r="E14" s="89">
        <v>3.0171784515062861E-3</v>
      </c>
      <c r="F14" s="89">
        <v>3.0604284599844434E-3</v>
      </c>
      <c r="G14" s="89">
        <v>4.1520369509529642E-2</v>
      </c>
      <c r="H14" s="89">
        <v>2.9622093023255802E-2</v>
      </c>
      <c r="I14" s="89">
        <v>2.4805670985089234E-2</v>
      </c>
      <c r="J14" s="89">
        <v>6.4044748098399218E-2</v>
      </c>
    </row>
    <row r="15" spans="1:19" x14ac:dyDescent="0.2">
      <c r="A15" s="210">
        <v>43891</v>
      </c>
      <c r="B15" s="89">
        <v>2.9299239672623267E-2</v>
      </c>
      <c r="C15" s="89">
        <v>6.9665455456709546E-2</v>
      </c>
      <c r="D15" s="89">
        <v>-2.0825859938617963E-3</v>
      </c>
      <c r="E15" s="89">
        <v>1.2609728890828897E-3</v>
      </c>
      <c r="F15" s="89">
        <v>-3.7306028495455168E-3</v>
      </c>
      <c r="G15" s="89">
        <v>4.5235803657362794E-2</v>
      </c>
      <c r="H15" s="89">
        <v>-1.8240465859785338E-2</v>
      </c>
      <c r="I15" s="89">
        <v>1.8223501292619959E-2</v>
      </c>
      <c r="J15" s="89">
        <v>6.313776735784149E-2</v>
      </c>
    </row>
    <row r="16" spans="1:19" x14ac:dyDescent="0.2">
      <c r="A16" s="210">
        <v>43922</v>
      </c>
      <c r="B16" s="89">
        <v>1.7341151961729917E-2</v>
      </c>
      <c r="C16" s="89">
        <v>6.6966727766528233E-2</v>
      </c>
      <c r="D16" s="89">
        <v>1.3926280782326383E-2</v>
      </c>
      <c r="E16" s="89">
        <v>3.0981033798371804E-4</v>
      </c>
      <c r="F16" s="89">
        <v>-1.2518468234636315E-2</v>
      </c>
      <c r="G16" s="89">
        <v>4.2117977472921453E-2</v>
      </c>
      <c r="H16" s="89">
        <v>-9.0584594353414594E-2</v>
      </c>
      <c r="I16" s="89">
        <v>1.9194226376706425E-3</v>
      </c>
      <c r="J16" s="89">
        <v>6.0762778981116483E-2</v>
      </c>
    </row>
    <row r="17" spans="1:10" x14ac:dyDescent="0.2">
      <c r="A17" s="210">
        <v>43952</v>
      </c>
      <c r="B17" s="89">
        <v>2.3618027528679697E-2</v>
      </c>
      <c r="C17" s="89">
        <v>6.1702532850885561E-2</v>
      </c>
      <c r="D17" s="89">
        <v>3.0489621610885198E-3</v>
      </c>
      <c r="E17" s="89">
        <v>2.0417642391283852E-3</v>
      </c>
      <c r="F17" s="89">
        <v>5.0802866733195007E-3</v>
      </c>
      <c r="G17" s="89">
        <v>3.3128870138328548E-2</v>
      </c>
      <c r="H17" s="89">
        <v>-4.2796086997815563E-2</v>
      </c>
      <c r="I17" s="89">
        <v>1.9698137506463764E-2</v>
      </c>
      <c r="J17" s="89">
        <v>5.9703906681128682E-2</v>
      </c>
    </row>
    <row r="18" spans="1:10" x14ac:dyDescent="0.2">
      <c r="A18" s="210">
        <v>43983</v>
      </c>
      <c r="B18" s="89">
        <v>2.7864909073414657E-2</v>
      </c>
      <c r="C18" s="89">
        <v>5.8835249914607646E-2</v>
      </c>
      <c r="D18" s="89">
        <v>-3.1587497367708828E-3</v>
      </c>
      <c r="E18" s="89">
        <v>1.0790876892538881E-2</v>
      </c>
      <c r="F18" s="89">
        <v>2.1551073021883305E-2</v>
      </c>
      <c r="G18" s="89">
        <v>3.5283968089334428E-2</v>
      </c>
      <c r="H18" s="89">
        <v>-1.0429790741074085E-2</v>
      </c>
      <c r="I18" s="89">
        <v>7.1818498586859736E-3</v>
      </c>
      <c r="J18" s="89">
        <v>5.4537699635088366E-2</v>
      </c>
    </row>
    <row r="19" spans="1:10" x14ac:dyDescent="0.2">
      <c r="A19" s="210">
        <v>44013</v>
      </c>
      <c r="B19" s="89">
        <v>3.1163488157490048E-2</v>
      </c>
      <c r="C19" s="89">
        <v>5.4097695017044214E-2</v>
      </c>
      <c r="D19" s="89">
        <v>7.1337579617827438E-4</v>
      </c>
      <c r="E19" s="89">
        <v>1.7862901255679905E-2</v>
      </c>
      <c r="F19" s="89">
        <v>3.6497896680083478E-2</v>
      </c>
      <c r="G19" s="89">
        <v>3.9243498817966835E-2</v>
      </c>
      <c r="H19" s="89">
        <v>1.1557470775569595E-2</v>
      </c>
      <c r="I19" s="89">
        <v>3.1796041441163577E-3</v>
      </c>
      <c r="J19" s="89">
        <v>4.9675802013043321E-2</v>
      </c>
    </row>
    <row r="20" spans="1:10" x14ac:dyDescent="0.2">
      <c r="A20" s="210">
        <v>44044</v>
      </c>
      <c r="B20" s="89">
        <v>3.6756507362835977E-2</v>
      </c>
      <c r="C20" s="89">
        <v>5.828941041138247E-2</v>
      </c>
      <c r="D20" s="89">
        <v>1.5675412430754321E-2</v>
      </c>
      <c r="E20" s="89">
        <v>2.9016298307218635E-2</v>
      </c>
      <c r="F20" s="89">
        <v>2.6382740038862984E-2</v>
      </c>
      <c r="G20" s="89">
        <v>4.6050666332617007E-2</v>
      </c>
      <c r="H20" s="89">
        <v>1.4049001557852936E-2</v>
      </c>
      <c r="I20" s="89">
        <v>1.2254214501948857E-2</v>
      </c>
      <c r="J20" s="89">
        <v>4.7981385399172627E-2</v>
      </c>
    </row>
    <row r="21" spans="1:10" x14ac:dyDescent="0.2">
      <c r="A21" s="210">
        <v>44075</v>
      </c>
      <c r="B21" s="89">
        <v>3.8537957248303334E-2</v>
      </c>
      <c r="C21" s="89">
        <v>6.2444682974596454E-2</v>
      </c>
      <c r="D21" s="89">
        <v>1.7268430051292354E-2</v>
      </c>
      <c r="E21" s="89">
        <v>2.7486011583390566E-2</v>
      </c>
      <c r="F21" s="89">
        <v>3.0801564715465166E-2</v>
      </c>
      <c r="G21" s="89">
        <v>3.8024021249566858E-2</v>
      </c>
      <c r="H21" s="89">
        <v>9.7814992628435012E-3</v>
      </c>
      <c r="I21" s="89">
        <v>2.7210556732806809E-2</v>
      </c>
      <c r="J21" s="89">
        <v>5.0999136085339715E-2</v>
      </c>
    </row>
    <row r="22" spans="1:10" x14ac:dyDescent="0.2">
      <c r="A22" s="210">
        <v>44105</v>
      </c>
      <c r="B22" s="89">
        <v>3.9876127848294952E-2</v>
      </c>
      <c r="C22" s="89">
        <v>6.5053868939160236E-2</v>
      </c>
      <c r="D22" s="89">
        <v>1.9825224990217806E-2</v>
      </c>
      <c r="E22" s="89">
        <v>3.0333888181729159E-2</v>
      </c>
      <c r="F22" s="89">
        <v>4.3917762429270403E-2</v>
      </c>
      <c r="G22" s="89">
        <v>3.2489171876650721E-2</v>
      </c>
      <c r="H22" s="89">
        <v>7.2482233358815438E-3</v>
      </c>
      <c r="I22" s="89">
        <v>3.3629563943401219E-2</v>
      </c>
      <c r="J22" s="89">
        <v>4.1808224264364528E-2</v>
      </c>
    </row>
    <row r="23" spans="1:10" x14ac:dyDescent="0.2">
      <c r="A23" s="210">
        <v>44136</v>
      </c>
      <c r="B23" s="89">
        <v>3.5294790088880035E-2</v>
      </c>
      <c r="C23" s="89">
        <v>6.4164209782274995E-2</v>
      </c>
      <c r="D23" s="89">
        <v>3.3193293963773574E-3</v>
      </c>
      <c r="E23" s="89">
        <v>3.1051041065613072E-2</v>
      </c>
      <c r="F23" s="89">
        <v>1.9134048768735035E-2</v>
      </c>
      <c r="G23" s="89">
        <v>3.5614041833281984E-2</v>
      </c>
      <c r="H23" s="89">
        <v>-1.2447038885227246E-2</v>
      </c>
      <c r="I23" s="89">
        <v>3.0249280920421784E-2</v>
      </c>
      <c r="J23" s="89">
        <v>4.1882924297471646E-2</v>
      </c>
    </row>
    <row r="24" spans="1:10" x14ac:dyDescent="0.2">
      <c r="A24" s="210">
        <v>44166</v>
      </c>
      <c r="B24" s="89">
        <v>3.3918516064922057E-2</v>
      </c>
      <c r="C24" s="89">
        <v>5.9184560067290948E-2</v>
      </c>
      <c r="D24" s="89">
        <v>2.3751671106687328E-2</v>
      </c>
      <c r="E24" s="89">
        <v>3.2664247815230855E-2</v>
      </c>
      <c r="F24" s="89">
        <v>3.6237254862682991E-2</v>
      </c>
      <c r="G24" s="89">
        <v>4.1626637974099823E-2</v>
      </c>
      <c r="H24" s="89">
        <v>-1.5013304700994389E-2</v>
      </c>
      <c r="I24" s="89">
        <v>1.6361349385740128E-2</v>
      </c>
      <c r="J24" s="89">
        <v>3.4693596511360995E-2</v>
      </c>
    </row>
    <row r="25" spans="1:10" x14ac:dyDescent="0.2">
      <c r="A25" s="210">
        <v>44197</v>
      </c>
      <c r="B25" s="89">
        <v>4.2090259488951225E-2</v>
      </c>
      <c r="C25" s="89">
        <v>5.7635494930337719E-2</v>
      </c>
      <c r="D25" s="89">
        <v>3.8635508888911499E-2</v>
      </c>
      <c r="E25" s="89">
        <v>4.3228001944579604E-2</v>
      </c>
      <c r="F25" s="89">
        <v>5.243223096372554E-2</v>
      </c>
      <c r="G25" s="89">
        <v>3.7937059616736032E-2</v>
      </c>
      <c r="H25" s="89">
        <v>1.5063633292037429E-2</v>
      </c>
      <c r="I25" s="89">
        <v>2.2380001337830982E-2</v>
      </c>
      <c r="J25" s="89">
        <v>4.3077820940708625E-2</v>
      </c>
    </row>
    <row r="26" spans="1:10" x14ac:dyDescent="0.2">
      <c r="A26" s="210">
        <v>44228</v>
      </c>
      <c r="B26" s="89">
        <v>4.4890431968084614E-2</v>
      </c>
      <c r="C26" s="89">
        <v>5.2744164967142557E-2</v>
      </c>
      <c r="D26" s="89">
        <v>3.8848051555734606E-2</v>
      </c>
      <c r="E26" s="89">
        <v>5.0963077968075254E-2</v>
      </c>
      <c r="F26" s="89">
        <v>4.3752243449128599E-2</v>
      </c>
      <c r="G26" s="89">
        <v>3.7158729405061451E-2</v>
      </c>
      <c r="H26" s="89">
        <v>4.0279699219816112E-2</v>
      </c>
      <c r="I26" s="89">
        <v>2.0818226920581634E-2</v>
      </c>
      <c r="J26" s="89">
        <v>4.3264333527357438E-2</v>
      </c>
    </row>
    <row r="27" spans="1:10" x14ac:dyDescent="0.2">
      <c r="A27" s="210">
        <v>44256</v>
      </c>
      <c r="B27" s="89">
        <v>5.2752423073303932E-2</v>
      </c>
      <c r="C27" s="89">
        <v>5.0720393580883261E-2</v>
      </c>
      <c r="D27" s="89">
        <v>5.2293129100222616E-2</v>
      </c>
      <c r="E27" s="89">
        <v>6.0053281666263142E-2</v>
      </c>
      <c r="F27" s="89">
        <v>4.5333227104330083E-2</v>
      </c>
      <c r="G27" s="89">
        <v>1.7664524373285317E-2</v>
      </c>
      <c r="H27" s="89">
        <v>9.1268572093158501E-2</v>
      </c>
      <c r="I27" s="89">
        <v>2.8752646757303043E-2</v>
      </c>
      <c r="J27" s="89">
        <v>4.5352252700076832E-2</v>
      </c>
    </row>
    <row r="28" spans="1:10" x14ac:dyDescent="0.2">
      <c r="A28" s="210">
        <v>44287</v>
      </c>
      <c r="B28" s="89">
        <v>6.6049183746989995E-2</v>
      </c>
      <c r="C28" s="89">
        <v>5.7582816898874796E-2</v>
      </c>
      <c r="D28" s="89">
        <v>2.8114292408164956E-2</v>
      </c>
      <c r="E28" s="89">
        <v>6.2484877227282E-2</v>
      </c>
      <c r="F28" s="89">
        <v>7.1655310459168134E-2</v>
      </c>
      <c r="G28" s="89">
        <v>2.0862780573302413E-2</v>
      </c>
      <c r="H28" s="89">
        <v>0.18093657355213158</v>
      </c>
      <c r="I28" s="89">
        <v>3.1743903139906965E-2</v>
      </c>
      <c r="J28" s="89">
        <v>4.5750164164470301E-2</v>
      </c>
    </row>
    <row r="29" spans="1:10" x14ac:dyDescent="0.2">
      <c r="A29" s="210">
        <v>44317</v>
      </c>
      <c r="B29" s="89">
        <v>6.6640946260033251E-2</v>
      </c>
      <c r="C29" s="89">
        <v>7.2116591928251095E-2</v>
      </c>
      <c r="D29" s="89">
        <v>3.6416923274948734E-2</v>
      </c>
      <c r="E29" s="89">
        <v>6.2016551910615794E-2</v>
      </c>
      <c r="F29" s="89">
        <v>6.0053554773294819E-2</v>
      </c>
      <c r="G29" s="89">
        <v>3.1511399241618797E-2</v>
      </c>
      <c r="H29" s="89">
        <v>0.12625019844419738</v>
      </c>
      <c r="I29" s="89">
        <v>4.0233074361820179E-2</v>
      </c>
      <c r="J29" s="89">
        <v>5.0602907242967669E-2</v>
      </c>
    </row>
    <row r="30" spans="1:10" x14ac:dyDescent="0.2">
      <c r="A30" s="210">
        <v>44348</v>
      </c>
      <c r="B30" s="89">
        <v>6.703424260011609E-2</v>
      </c>
      <c r="C30" s="89">
        <v>7.7367671173956293E-2</v>
      </c>
      <c r="D30" s="89">
        <v>5.5981409946885538E-2</v>
      </c>
      <c r="E30" s="89">
        <v>6.3986677063178107E-2</v>
      </c>
      <c r="F30" s="89">
        <v>5.5146442689695367E-2</v>
      </c>
      <c r="G30" s="89">
        <v>2.9128395269795833E-2</v>
      </c>
      <c r="H30" s="89">
        <v>9.2215351036740584E-2</v>
      </c>
      <c r="I30" s="89">
        <v>4.9616559995387152E-2</v>
      </c>
      <c r="J30" s="89">
        <v>6.0804069783118676E-2</v>
      </c>
    </row>
    <row r="31" spans="1:10" x14ac:dyDescent="0.2">
      <c r="A31" s="210">
        <v>44378</v>
      </c>
      <c r="B31" s="89">
        <v>6.7294962704181671E-2</v>
      </c>
      <c r="C31" s="89">
        <v>8.4780074656009674E-2</v>
      </c>
      <c r="D31" s="89">
        <v>4.5623503625392914E-2</v>
      </c>
      <c r="E31" s="89">
        <v>7.0524081587791443E-2</v>
      </c>
      <c r="F31" s="89">
        <v>3.8804054260253906E-2</v>
      </c>
      <c r="G31" s="89">
        <v>2.038959413766861E-2</v>
      </c>
      <c r="H31" s="89">
        <v>7.1840956807136536E-2</v>
      </c>
      <c r="I31" s="89">
        <v>5.5115077644586563E-2</v>
      </c>
      <c r="J31" s="89">
        <v>6.4015656709671021E-2</v>
      </c>
    </row>
    <row r="32" spans="1:10" x14ac:dyDescent="0.2">
      <c r="A32" s="210">
        <v>44409</v>
      </c>
      <c r="B32" s="89">
        <v>6.5269790589809418E-2</v>
      </c>
      <c r="C32" s="89">
        <v>9.0681493282318115E-2</v>
      </c>
      <c r="D32" s="89">
        <v>4.9666855484247208E-2</v>
      </c>
      <c r="E32" s="89">
        <v>5.6797653436660767E-2</v>
      </c>
      <c r="F32" s="89">
        <v>5.2872978150844574E-2</v>
      </c>
      <c r="G32" s="89">
        <v>1.6820810735225677E-2</v>
      </c>
      <c r="H32" s="89">
        <v>6.4849212765693665E-2</v>
      </c>
      <c r="I32" s="89">
        <v>4.5107968151569366E-2</v>
      </c>
      <c r="J32" s="89">
        <v>6.799645721912384E-2</v>
      </c>
    </row>
    <row r="33" spans="1:10" x14ac:dyDescent="0.2">
      <c r="A33" s="210">
        <v>44440</v>
      </c>
      <c r="B33" s="89">
        <v>6.7967984620787944E-2</v>
      </c>
      <c r="C33" s="89">
        <v>9.2273879366880016E-2</v>
      </c>
      <c r="D33" s="89">
        <v>5.7678428425954192E-2</v>
      </c>
      <c r="E33" s="89">
        <v>6.4956530046813718E-2</v>
      </c>
      <c r="F33" s="89">
        <v>7.336155932335664E-2</v>
      </c>
      <c r="G33" s="89">
        <v>2.0406271150298146E-2</v>
      </c>
      <c r="H33" s="89">
        <v>6.7507744719084384E-2</v>
      </c>
      <c r="I33" s="89">
        <v>3.1825214496694697E-2</v>
      </c>
      <c r="J33" s="89">
        <v>6.5795234223528717E-2</v>
      </c>
    </row>
    <row r="34" spans="1:10" x14ac:dyDescent="0.2">
      <c r="A34" s="210">
        <v>44470</v>
      </c>
      <c r="B34" s="89">
        <v>6.8954740983124332E-2</v>
      </c>
      <c r="C34" s="89">
        <v>8.9435958624683093E-2</v>
      </c>
      <c r="D34" s="89">
        <v>5.728649148523806E-2</v>
      </c>
      <c r="E34" s="89">
        <v>6.9458699205534769E-2</v>
      </c>
      <c r="F34" s="89">
        <v>5.3653408433316639E-2</v>
      </c>
      <c r="G34" s="89">
        <v>3.1020370198121046E-2</v>
      </c>
      <c r="H34" s="89">
        <v>7.3619114546732256E-2</v>
      </c>
      <c r="I34" s="89">
        <v>3.3449275902906681E-2</v>
      </c>
      <c r="J34" s="89">
        <v>6.6744480282267399E-2</v>
      </c>
    </row>
    <row r="35" spans="1:10" x14ac:dyDescent="0.2">
      <c r="A35" s="210">
        <v>44501</v>
      </c>
      <c r="B35" s="89">
        <v>7.6225178969064639E-2</v>
      </c>
      <c r="C35" s="89">
        <v>0.10006991784653035</v>
      </c>
      <c r="D35" s="89">
        <v>6.0172429117411823E-2</v>
      </c>
      <c r="E35" s="89">
        <v>6.8446113861855645E-2</v>
      </c>
      <c r="F35" s="89">
        <v>7.3424679124104775E-2</v>
      </c>
      <c r="G35" s="89">
        <v>2.7585694793803506E-2</v>
      </c>
      <c r="H35" s="89">
        <v>9.5568606513614526E-2</v>
      </c>
      <c r="I35" s="89">
        <v>3.2450793355358006E-2</v>
      </c>
      <c r="J35" s="89">
        <v>7.4963305608682043E-2</v>
      </c>
    </row>
    <row r="36" spans="1:10" x14ac:dyDescent="0.2">
      <c r="B36" s="89"/>
      <c r="C36" s="89"/>
      <c r="D36" s="89"/>
      <c r="E36" s="89"/>
      <c r="F36" s="89"/>
      <c r="G36" s="89"/>
      <c r="H36" s="89"/>
      <c r="I36" s="89"/>
      <c r="J36" s="89"/>
    </row>
    <row r="37" spans="1:10" x14ac:dyDescent="0.2">
      <c r="B37" s="89"/>
      <c r="C37" s="89"/>
      <c r="D37" s="89"/>
      <c r="E37" s="89"/>
      <c r="F37" s="89"/>
      <c r="G37" s="89"/>
      <c r="H37" s="89"/>
      <c r="I37" s="89"/>
      <c r="J37" s="89"/>
    </row>
    <row r="38" spans="1:10" x14ac:dyDescent="0.2">
      <c r="B38" s="89"/>
      <c r="C38" s="89"/>
      <c r="D38" s="89"/>
      <c r="E38" s="89"/>
      <c r="F38" s="89"/>
      <c r="G38" s="89"/>
      <c r="H38" s="89"/>
      <c r="I38" s="89"/>
      <c r="J38" s="89"/>
    </row>
    <row r="39" spans="1:10" x14ac:dyDescent="0.2">
      <c r="B39" s="89"/>
      <c r="C39" s="89"/>
      <c r="D39" s="89"/>
      <c r="E39" s="89"/>
      <c r="F39" s="89"/>
      <c r="G39" s="89"/>
      <c r="H39" s="89"/>
      <c r="I39" s="89"/>
      <c r="J39" s="89"/>
    </row>
    <row r="40" spans="1:10" x14ac:dyDescent="0.2">
      <c r="B40" s="89"/>
      <c r="C40" s="89"/>
      <c r="D40" s="89"/>
      <c r="E40" s="89"/>
      <c r="F40" s="89"/>
      <c r="G40" s="89"/>
      <c r="H40" s="89"/>
      <c r="I40" s="89"/>
      <c r="J40" s="89"/>
    </row>
    <row r="41" spans="1:10" x14ac:dyDescent="0.2">
      <c r="B41" s="89"/>
      <c r="C41" s="89"/>
      <c r="D41" s="89"/>
      <c r="E41" s="89"/>
      <c r="F41" s="89"/>
      <c r="G41" s="89"/>
      <c r="H41" s="89"/>
      <c r="I41" s="89"/>
      <c r="J41" s="89"/>
    </row>
    <row r="42" spans="1:10" x14ac:dyDescent="0.2">
      <c r="B42" s="89"/>
      <c r="C42" s="89"/>
      <c r="D42" s="89"/>
      <c r="E42" s="89"/>
      <c r="F42" s="89"/>
      <c r="G42" s="89"/>
      <c r="H42" s="89"/>
      <c r="I42" s="89"/>
      <c r="J42" s="89"/>
    </row>
    <row r="43" spans="1:10" x14ac:dyDescent="0.2">
      <c r="B43" s="89"/>
      <c r="C43" s="89"/>
      <c r="D43" s="89"/>
      <c r="E43" s="89"/>
      <c r="F43" s="89"/>
      <c r="G43" s="89"/>
      <c r="H43" s="89"/>
      <c r="I43" s="89"/>
      <c r="J43" s="89"/>
    </row>
    <row r="44" spans="1:10" x14ac:dyDescent="0.2">
      <c r="B44" s="89"/>
      <c r="C44" s="89"/>
      <c r="D44" s="89"/>
      <c r="E44" s="89"/>
      <c r="F44" s="89"/>
      <c r="G44" s="89"/>
      <c r="H44" s="89"/>
      <c r="I44" s="89"/>
      <c r="J44" s="89"/>
    </row>
    <row r="45" spans="1:10" x14ac:dyDescent="0.2">
      <c r="B45" s="89"/>
      <c r="C45" s="89"/>
      <c r="D45" s="89"/>
      <c r="E45" s="89"/>
      <c r="F45" s="89"/>
      <c r="G45" s="89"/>
      <c r="H45" s="89"/>
      <c r="I45" s="89"/>
      <c r="J45" s="89"/>
    </row>
    <row r="46" spans="1:10" x14ac:dyDescent="0.2">
      <c r="B46" s="89"/>
      <c r="C46" s="89"/>
      <c r="D46" s="89"/>
      <c r="E46" s="89"/>
      <c r="F46" s="89"/>
      <c r="G46" s="89"/>
      <c r="H46" s="89"/>
      <c r="I46" s="89"/>
      <c r="J46" s="89"/>
    </row>
    <row r="47" spans="1:10" x14ac:dyDescent="0.2">
      <c r="B47" s="89"/>
      <c r="C47" s="89"/>
      <c r="D47" s="89"/>
      <c r="E47" s="89"/>
      <c r="F47" s="89"/>
      <c r="G47" s="89"/>
      <c r="H47" s="89"/>
      <c r="I47" s="89"/>
      <c r="J47" s="89"/>
    </row>
    <row r="48" spans="1:10" x14ac:dyDescent="0.2">
      <c r="B48" s="89"/>
      <c r="C48" s="89"/>
      <c r="D48" s="89"/>
      <c r="E48" s="89"/>
      <c r="F48" s="89"/>
      <c r="G48" s="89"/>
      <c r="H48" s="89"/>
      <c r="I48" s="89"/>
      <c r="J48" s="89"/>
    </row>
    <row r="49" spans="2:10" x14ac:dyDescent="0.2">
      <c r="B49" s="89"/>
      <c r="C49" s="89"/>
      <c r="D49" s="89"/>
      <c r="E49" s="89"/>
      <c r="F49" s="89"/>
      <c r="G49" s="89"/>
      <c r="H49" s="89"/>
      <c r="I49" s="89"/>
      <c r="J49" s="89"/>
    </row>
    <row r="50" spans="2:10" x14ac:dyDescent="0.2">
      <c r="B50" s="89"/>
      <c r="C50" s="89"/>
      <c r="D50" s="89"/>
      <c r="E50" s="89"/>
      <c r="F50" s="89"/>
      <c r="G50" s="89"/>
      <c r="H50" s="89"/>
      <c r="I50" s="89"/>
      <c r="J50" s="89"/>
    </row>
    <row r="51" spans="2:10" x14ac:dyDescent="0.2">
      <c r="B51" s="89"/>
      <c r="C51" s="89"/>
      <c r="D51" s="89"/>
      <c r="E51" s="89"/>
      <c r="F51" s="89"/>
      <c r="G51" s="89"/>
      <c r="H51" s="89"/>
      <c r="I51" s="89"/>
      <c r="J51" s="89"/>
    </row>
    <row r="52" spans="2:10" x14ac:dyDescent="0.2">
      <c r="B52" s="89"/>
      <c r="C52" s="89"/>
      <c r="D52" s="89"/>
      <c r="E52" s="89"/>
      <c r="F52" s="89"/>
      <c r="G52" s="89"/>
      <c r="H52" s="89"/>
      <c r="I52" s="89"/>
      <c r="J52" s="89"/>
    </row>
    <row r="53" spans="2:10" x14ac:dyDescent="0.2">
      <c r="B53" s="89"/>
      <c r="C53" s="89"/>
      <c r="D53" s="89"/>
      <c r="E53" s="89"/>
      <c r="F53" s="89"/>
      <c r="G53" s="89"/>
      <c r="H53" s="89"/>
      <c r="I53" s="89"/>
      <c r="J53" s="89"/>
    </row>
    <row r="54" spans="2:10" x14ac:dyDescent="0.2">
      <c r="B54" s="89"/>
      <c r="C54" s="89"/>
      <c r="D54" s="89"/>
      <c r="E54" s="89"/>
      <c r="F54" s="89"/>
      <c r="G54" s="89"/>
      <c r="H54" s="89"/>
      <c r="I54" s="89"/>
      <c r="J54" s="89"/>
    </row>
    <row r="55" spans="2:10" x14ac:dyDescent="0.2">
      <c r="B55" s="89"/>
      <c r="C55" s="89"/>
      <c r="D55" s="89"/>
      <c r="E55" s="89"/>
      <c r="F55" s="89"/>
      <c r="G55" s="89"/>
      <c r="H55" s="89"/>
      <c r="I55" s="89"/>
      <c r="J55" s="89"/>
    </row>
    <row r="56" spans="2:10" x14ac:dyDescent="0.2">
      <c r="B56" s="89"/>
      <c r="C56" s="89"/>
      <c r="D56" s="89"/>
      <c r="E56" s="89"/>
      <c r="F56" s="89"/>
      <c r="G56" s="89"/>
      <c r="H56" s="89"/>
      <c r="I56" s="89"/>
      <c r="J56" s="89"/>
    </row>
    <row r="57" spans="2:10" x14ac:dyDescent="0.2">
      <c r="B57" s="89"/>
      <c r="C57" s="89"/>
      <c r="D57" s="89"/>
      <c r="E57" s="89"/>
      <c r="F57" s="89"/>
      <c r="G57" s="89"/>
      <c r="H57" s="89"/>
      <c r="I57" s="89"/>
      <c r="J57" s="89"/>
    </row>
    <row r="58" spans="2:10" x14ac:dyDescent="0.2">
      <c r="B58" s="89"/>
      <c r="C58" s="89"/>
      <c r="D58" s="89"/>
      <c r="E58" s="89"/>
      <c r="F58" s="89"/>
      <c r="G58" s="89"/>
      <c r="H58" s="89"/>
      <c r="I58" s="89"/>
      <c r="J58" s="89"/>
    </row>
    <row r="59" spans="2:10" x14ac:dyDescent="0.2">
      <c r="B59" s="89"/>
      <c r="C59" s="89"/>
      <c r="D59" s="89"/>
      <c r="E59" s="89"/>
      <c r="F59" s="89"/>
      <c r="G59" s="89"/>
      <c r="H59" s="89"/>
      <c r="I59" s="89"/>
      <c r="J59" s="89"/>
    </row>
    <row r="60" spans="2:10" x14ac:dyDescent="0.2">
      <c r="B60" s="89"/>
      <c r="C60" s="89"/>
      <c r="D60" s="89"/>
      <c r="E60" s="89"/>
      <c r="F60" s="89"/>
      <c r="G60" s="89"/>
      <c r="H60" s="89"/>
      <c r="I60" s="89"/>
      <c r="J60" s="89"/>
    </row>
    <row r="61" spans="2:10" x14ac:dyDescent="0.2">
      <c r="B61" s="89"/>
      <c r="C61" s="89"/>
      <c r="D61" s="89"/>
      <c r="E61" s="89"/>
      <c r="F61" s="89"/>
      <c r="G61" s="89"/>
      <c r="H61" s="89"/>
      <c r="I61" s="89"/>
      <c r="J61" s="89"/>
    </row>
    <row r="62" spans="2:10" x14ac:dyDescent="0.2">
      <c r="B62" s="89"/>
      <c r="C62" s="89"/>
      <c r="D62" s="89"/>
      <c r="E62" s="89"/>
      <c r="F62" s="89"/>
      <c r="G62" s="89"/>
      <c r="H62" s="89"/>
      <c r="I62" s="89"/>
      <c r="J62" s="89"/>
    </row>
    <row r="63" spans="2:10" x14ac:dyDescent="0.2">
      <c r="B63" s="89"/>
      <c r="C63" s="89"/>
      <c r="D63" s="89"/>
      <c r="E63" s="89"/>
      <c r="F63" s="89"/>
      <c r="G63" s="89"/>
      <c r="H63" s="89"/>
      <c r="I63" s="89"/>
      <c r="J63" s="89"/>
    </row>
    <row r="64" spans="2:10" x14ac:dyDescent="0.2">
      <c r="B64" s="89"/>
      <c r="C64" s="89"/>
      <c r="D64" s="89"/>
      <c r="E64" s="89"/>
      <c r="F64" s="89"/>
      <c r="G64" s="89"/>
      <c r="H64" s="89"/>
      <c r="I64" s="89"/>
      <c r="J64" s="89"/>
    </row>
    <row r="65" spans="2:10" x14ac:dyDescent="0.2">
      <c r="B65" s="89"/>
      <c r="C65" s="89"/>
      <c r="D65" s="89"/>
      <c r="E65" s="89"/>
      <c r="F65" s="89"/>
      <c r="G65" s="89"/>
      <c r="H65" s="89"/>
      <c r="I65" s="89"/>
      <c r="J65" s="89"/>
    </row>
    <row r="66" spans="2:10" x14ac:dyDescent="0.2">
      <c r="B66" s="89"/>
      <c r="C66" s="89"/>
      <c r="D66" s="89"/>
      <c r="E66" s="89"/>
      <c r="F66" s="89"/>
      <c r="G66" s="89"/>
      <c r="H66" s="89"/>
      <c r="I66" s="89"/>
      <c r="J66" s="89"/>
    </row>
    <row r="67" spans="2:10" x14ac:dyDescent="0.2">
      <c r="B67" s="89"/>
      <c r="C67" s="89"/>
      <c r="D67" s="89"/>
      <c r="E67" s="89"/>
      <c r="F67" s="89"/>
      <c r="G67" s="89"/>
      <c r="H67" s="89"/>
      <c r="I67" s="89"/>
      <c r="J67" s="89"/>
    </row>
    <row r="68" spans="2:10" x14ac:dyDescent="0.2">
      <c r="B68" s="89"/>
      <c r="C68" s="89"/>
      <c r="D68" s="89"/>
      <c r="E68" s="89"/>
      <c r="F68" s="89"/>
      <c r="G68" s="89"/>
      <c r="H68" s="89"/>
      <c r="I68" s="89"/>
      <c r="J68" s="89"/>
    </row>
    <row r="69" spans="2:10" x14ac:dyDescent="0.2">
      <c r="B69" s="89"/>
      <c r="C69" s="89"/>
      <c r="D69" s="89"/>
      <c r="E69" s="89"/>
      <c r="F69" s="89"/>
      <c r="G69" s="89"/>
      <c r="H69" s="89"/>
      <c r="I69" s="89"/>
      <c r="J69" s="89"/>
    </row>
    <row r="70" spans="2:10" x14ac:dyDescent="0.2">
      <c r="B70" s="89"/>
      <c r="C70" s="89"/>
      <c r="D70" s="89"/>
      <c r="E70" s="89"/>
      <c r="F70" s="89"/>
      <c r="G70" s="89"/>
      <c r="H70" s="89"/>
      <c r="I70" s="89"/>
      <c r="J70" s="89"/>
    </row>
    <row r="71" spans="2:10" x14ac:dyDescent="0.2">
      <c r="B71" s="89"/>
      <c r="C71" s="89"/>
      <c r="D71" s="89"/>
      <c r="E71" s="89"/>
      <c r="F71" s="89"/>
      <c r="G71" s="89"/>
      <c r="H71" s="89"/>
      <c r="I71" s="89"/>
      <c r="J71" s="89"/>
    </row>
    <row r="72" spans="2:10" x14ac:dyDescent="0.2">
      <c r="B72" s="89"/>
      <c r="C72" s="89"/>
      <c r="D72" s="89"/>
      <c r="E72" s="89"/>
      <c r="F72" s="89"/>
      <c r="G72" s="89"/>
      <c r="H72" s="89"/>
      <c r="I72" s="89"/>
      <c r="J72" s="89"/>
    </row>
    <row r="73" spans="2:10" x14ac:dyDescent="0.2">
      <c r="B73" s="89"/>
      <c r="C73" s="89"/>
      <c r="D73" s="89"/>
      <c r="E73" s="89"/>
      <c r="F73" s="89"/>
      <c r="G73" s="89"/>
      <c r="H73" s="89"/>
      <c r="I73" s="89"/>
      <c r="J73" s="89"/>
    </row>
    <row r="74" spans="2:10" x14ac:dyDescent="0.2">
      <c r="B74" s="89"/>
      <c r="C74" s="89"/>
      <c r="D74" s="89"/>
      <c r="E74" s="89"/>
      <c r="F74" s="89"/>
      <c r="G74" s="89"/>
      <c r="H74" s="89"/>
      <c r="I74" s="89"/>
      <c r="J74" s="89"/>
    </row>
    <row r="75" spans="2:10" x14ac:dyDescent="0.2">
      <c r="B75" s="89"/>
      <c r="C75" s="89"/>
      <c r="D75" s="89"/>
      <c r="E75" s="89"/>
      <c r="F75" s="89"/>
      <c r="G75" s="89"/>
      <c r="H75" s="89"/>
      <c r="I75" s="89"/>
      <c r="J75" s="89"/>
    </row>
    <row r="76" spans="2:10" x14ac:dyDescent="0.2">
      <c r="B76" s="89"/>
      <c r="C76" s="89"/>
      <c r="D76" s="89"/>
      <c r="E76" s="89"/>
      <c r="F76" s="89"/>
      <c r="G76" s="89"/>
      <c r="H76" s="89"/>
      <c r="I76" s="89"/>
      <c r="J76" s="89"/>
    </row>
    <row r="77" spans="2:10" x14ac:dyDescent="0.2">
      <c r="B77" s="89"/>
      <c r="C77" s="89"/>
      <c r="D77" s="89"/>
      <c r="E77" s="89"/>
      <c r="F77" s="89"/>
      <c r="G77" s="89"/>
      <c r="H77" s="89"/>
      <c r="I77" s="89"/>
      <c r="J77" s="89"/>
    </row>
    <row r="78" spans="2:10" x14ac:dyDescent="0.2">
      <c r="B78" s="89"/>
      <c r="C78" s="89"/>
      <c r="D78" s="89"/>
      <c r="E78" s="89"/>
      <c r="F78" s="89"/>
      <c r="G78" s="89"/>
      <c r="H78" s="89"/>
      <c r="I78" s="89"/>
      <c r="J78" s="89"/>
    </row>
    <row r="79" spans="2:10" x14ac:dyDescent="0.2">
      <c r="B79" s="89"/>
      <c r="C79" s="89"/>
      <c r="D79" s="89"/>
      <c r="E79" s="89"/>
      <c r="F79" s="89"/>
      <c r="G79" s="89"/>
      <c r="H79" s="89"/>
      <c r="I79" s="89"/>
      <c r="J79" s="89"/>
    </row>
    <row r="80" spans="2:10" x14ac:dyDescent="0.2">
      <c r="B80" s="89"/>
      <c r="C80" s="89"/>
      <c r="D80" s="89"/>
      <c r="E80" s="89"/>
      <c r="F80" s="89"/>
      <c r="G80" s="89"/>
      <c r="H80" s="89"/>
      <c r="I80" s="89"/>
      <c r="J80" s="89"/>
    </row>
    <row r="81" spans="2:10" x14ac:dyDescent="0.2">
      <c r="B81" s="89"/>
      <c r="C81" s="89"/>
      <c r="D81" s="89"/>
      <c r="E81" s="89"/>
      <c r="F81" s="89"/>
      <c r="G81" s="89"/>
      <c r="H81" s="89"/>
      <c r="I81" s="89"/>
      <c r="J81" s="89"/>
    </row>
    <row r="82" spans="2:10" x14ac:dyDescent="0.2">
      <c r="B82" s="89"/>
      <c r="C82" s="89"/>
      <c r="D82" s="89"/>
      <c r="E82" s="89"/>
      <c r="F82" s="89"/>
      <c r="G82" s="89"/>
      <c r="H82" s="89"/>
      <c r="I82" s="89"/>
      <c r="J82" s="89"/>
    </row>
    <row r="83" spans="2:10" x14ac:dyDescent="0.2">
      <c r="B83" s="89"/>
      <c r="C83" s="89"/>
      <c r="D83" s="89"/>
      <c r="E83" s="89"/>
      <c r="F83" s="89"/>
      <c r="G83" s="89"/>
      <c r="H83" s="89"/>
      <c r="I83" s="89"/>
      <c r="J83" s="89"/>
    </row>
    <row r="84" spans="2:10" x14ac:dyDescent="0.2">
      <c r="B84" s="89"/>
      <c r="C84" s="89"/>
      <c r="D84" s="89"/>
      <c r="E84" s="89"/>
      <c r="F84" s="89"/>
      <c r="G84" s="89"/>
      <c r="H84" s="89"/>
      <c r="I84" s="89"/>
      <c r="J84" s="89"/>
    </row>
    <row r="85" spans="2:10" x14ac:dyDescent="0.2">
      <c r="B85" s="89"/>
      <c r="C85" s="89"/>
      <c r="D85" s="89"/>
      <c r="E85" s="89"/>
      <c r="F85" s="89"/>
      <c r="G85" s="89"/>
      <c r="H85" s="89"/>
      <c r="I85" s="89"/>
      <c r="J85" s="89"/>
    </row>
    <row r="86" spans="2:10" x14ac:dyDescent="0.2">
      <c r="B86" s="89"/>
      <c r="C86" s="89"/>
      <c r="D86" s="89"/>
      <c r="E86" s="89"/>
      <c r="F86" s="89"/>
      <c r="G86" s="89"/>
      <c r="H86" s="89"/>
      <c r="I86" s="89"/>
      <c r="J86" s="89"/>
    </row>
    <row r="87" spans="2:10" x14ac:dyDescent="0.2">
      <c r="B87" s="89"/>
      <c r="C87" s="89"/>
      <c r="D87" s="89"/>
      <c r="E87" s="89"/>
      <c r="F87" s="89"/>
      <c r="G87" s="89"/>
      <c r="H87" s="89"/>
      <c r="I87" s="89"/>
      <c r="J87" s="89"/>
    </row>
    <row r="88" spans="2:10" x14ac:dyDescent="0.2">
      <c r="B88" s="89"/>
      <c r="C88" s="89"/>
      <c r="D88" s="89"/>
      <c r="E88" s="89"/>
      <c r="F88" s="89"/>
      <c r="G88" s="89"/>
      <c r="H88" s="89"/>
      <c r="I88" s="89"/>
      <c r="J88" s="89"/>
    </row>
    <row r="89" spans="2:10" x14ac:dyDescent="0.2">
      <c r="B89" s="89"/>
      <c r="C89" s="89"/>
      <c r="D89" s="89"/>
      <c r="E89" s="89"/>
      <c r="F89" s="89"/>
      <c r="G89" s="89"/>
      <c r="H89" s="89"/>
      <c r="I89" s="89"/>
      <c r="J89" s="89"/>
    </row>
    <row r="90" spans="2:10" x14ac:dyDescent="0.2">
      <c r="B90" s="89"/>
      <c r="C90" s="89"/>
      <c r="D90" s="89"/>
      <c r="E90" s="89"/>
      <c r="F90" s="89"/>
      <c r="G90" s="89"/>
      <c r="H90" s="89"/>
      <c r="I90" s="89"/>
      <c r="J90" s="89"/>
    </row>
    <row r="91" spans="2:10" x14ac:dyDescent="0.2">
      <c r="B91" s="89"/>
      <c r="C91" s="89"/>
      <c r="D91" s="89"/>
      <c r="E91" s="89"/>
      <c r="F91" s="89"/>
      <c r="G91" s="89"/>
      <c r="H91" s="89"/>
      <c r="I91" s="89"/>
      <c r="J91" s="89"/>
    </row>
    <row r="92" spans="2:10" x14ac:dyDescent="0.2">
      <c r="B92" s="89"/>
      <c r="C92" s="89"/>
      <c r="D92" s="89"/>
      <c r="E92" s="89"/>
      <c r="F92" s="89"/>
      <c r="G92" s="89"/>
      <c r="H92" s="89"/>
      <c r="I92" s="89"/>
      <c r="J92" s="89"/>
    </row>
    <row r="93" spans="2:10" x14ac:dyDescent="0.2">
      <c r="B93" s="89"/>
      <c r="C93" s="89"/>
      <c r="D93" s="89"/>
      <c r="E93" s="89"/>
      <c r="F93" s="89"/>
      <c r="G93" s="89"/>
      <c r="H93" s="89"/>
      <c r="I93" s="89"/>
      <c r="J93" s="89"/>
    </row>
    <row r="94" spans="2:10" x14ac:dyDescent="0.2">
      <c r="B94" s="89"/>
      <c r="C94" s="89"/>
      <c r="D94" s="89"/>
      <c r="E94" s="89"/>
      <c r="F94" s="89"/>
      <c r="G94" s="89"/>
      <c r="H94" s="89"/>
      <c r="I94" s="89"/>
      <c r="J94" s="89"/>
    </row>
    <row r="95" spans="2:10" x14ac:dyDescent="0.2">
      <c r="B95" s="89"/>
      <c r="C95" s="89"/>
      <c r="D95" s="89"/>
      <c r="E95" s="89"/>
      <c r="F95" s="89"/>
      <c r="G95" s="89"/>
      <c r="H95" s="89"/>
      <c r="I95" s="89"/>
      <c r="J95" s="89"/>
    </row>
    <row r="96" spans="2:10" x14ac:dyDescent="0.2">
      <c r="B96" s="89"/>
      <c r="C96" s="89"/>
      <c r="D96" s="89"/>
      <c r="E96" s="89"/>
      <c r="F96" s="89"/>
      <c r="G96" s="89"/>
      <c r="H96" s="89"/>
      <c r="I96" s="89"/>
      <c r="J96" s="89"/>
    </row>
    <row r="97" spans="2:10" x14ac:dyDescent="0.2">
      <c r="B97" s="89"/>
      <c r="C97" s="89"/>
      <c r="D97" s="89"/>
      <c r="E97" s="89"/>
      <c r="F97" s="89"/>
      <c r="G97" s="89"/>
      <c r="H97" s="89"/>
      <c r="I97" s="89"/>
      <c r="J97" s="89"/>
    </row>
    <row r="98" spans="2:10" x14ac:dyDescent="0.2">
      <c r="B98" s="89"/>
      <c r="C98" s="89"/>
      <c r="D98" s="89"/>
      <c r="E98" s="89"/>
      <c r="F98" s="89"/>
      <c r="G98" s="89"/>
      <c r="H98" s="89"/>
      <c r="I98" s="89"/>
      <c r="J98" s="89"/>
    </row>
    <row r="99" spans="2:10" x14ac:dyDescent="0.2">
      <c r="B99" s="89"/>
      <c r="C99" s="89"/>
      <c r="D99" s="89"/>
      <c r="E99" s="89"/>
      <c r="F99" s="89"/>
      <c r="G99" s="89"/>
      <c r="H99" s="89"/>
      <c r="I99" s="89"/>
      <c r="J99" s="89"/>
    </row>
    <row r="100" spans="2:10" x14ac:dyDescent="0.2">
      <c r="B100" s="89"/>
      <c r="C100" s="89"/>
      <c r="D100" s="89"/>
      <c r="E100" s="89"/>
      <c r="F100" s="89"/>
      <c r="G100" s="89"/>
      <c r="H100" s="89"/>
      <c r="I100" s="89"/>
      <c r="J100" s="89"/>
    </row>
    <row r="101" spans="2:10" x14ac:dyDescent="0.2">
      <c r="B101" s="89"/>
      <c r="C101" s="89"/>
      <c r="D101" s="89"/>
      <c r="E101" s="89"/>
      <c r="F101" s="89"/>
      <c r="G101" s="89"/>
      <c r="H101" s="89"/>
      <c r="I101" s="89"/>
      <c r="J101" s="89"/>
    </row>
    <row r="102" spans="2:10" x14ac:dyDescent="0.2">
      <c r="B102" s="89"/>
      <c r="C102" s="89"/>
      <c r="D102" s="89"/>
      <c r="E102" s="89"/>
      <c r="F102" s="89"/>
      <c r="G102" s="89"/>
      <c r="H102" s="89"/>
      <c r="I102" s="89"/>
      <c r="J102" s="89"/>
    </row>
    <row r="103" spans="2:10" x14ac:dyDescent="0.2">
      <c r="B103" s="89"/>
      <c r="C103" s="89"/>
      <c r="D103" s="89"/>
      <c r="E103" s="89"/>
      <c r="F103" s="89"/>
      <c r="G103" s="89"/>
      <c r="H103" s="89"/>
      <c r="I103" s="89"/>
      <c r="J103" s="89"/>
    </row>
    <row r="104" spans="2:10" x14ac:dyDescent="0.2">
      <c r="B104" s="89"/>
      <c r="C104" s="89"/>
      <c r="D104" s="89"/>
      <c r="E104" s="89"/>
      <c r="F104" s="89"/>
      <c r="G104" s="89"/>
      <c r="H104" s="89"/>
      <c r="I104" s="89"/>
      <c r="J104" s="89"/>
    </row>
    <row r="105" spans="2:10" x14ac:dyDescent="0.2">
      <c r="B105" s="89"/>
      <c r="C105" s="89"/>
      <c r="D105" s="89"/>
      <c r="E105" s="89"/>
      <c r="F105" s="89"/>
      <c r="G105" s="89"/>
      <c r="H105" s="89"/>
      <c r="I105" s="89"/>
      <c r="J105" s="89"/>
    </row>
    <row r="106" spans="2:10" x14ac:dyDescent="0.2">
      <c r="B106" s="89"/>
      <c r="C106" s="89"/>
      <c r="D106" s="89"/>
      <c r="E106" s="89"/>
      <c r="F106" s="89"/>
      <c r="G106" s="89"/>
      <c r="H106" s="89"/>
      <c r="I106" s="89"/>
      <c r="J106" s="89"/>
    </row>
    <row r="107" spans="2:10" x14ac:dyDescent="0.2">
      <c r="B107" s="89"/>
      <c r="C107" s="89"/>
      <c r="D107" s="89"/>
      <c r="E107" s="89"/>
      <c r="F107" s="89"/>
      <c r="G107" s="89"/>
      <c r="H107" s="89"/>
      <c r="I107" s="89"/>
      <c r="J107" s="89"/>
    </row>
    <row r="108" spans="2:10" x14ac:dyDescent="0.2">
      <c r="B108" s="89"/>
      <c r="C108" s="89"/>
      <c r="D108" s="89"/>
      <c r="E108" s="89"/>
      <c r="F108" s="89"/>
      <c r="G108" s="89"/>
      <c r="H108" s="89"/>
      <c r="I108" s="89"/>
      <c r="J108" s="89"/>
    </row>
    <row r="109" spans="2:10" x14ac:dyDescent="0.2">
      <c r="B109" s="89"/>
      <c r="C109" s="89"/>
      <c r="D109" s="89"/>
      <c r="E109" s="89"/>
      <c r="F109" s="89"/>
      <c r="G109" s="89"/>
      <c r="H109" s="89"/>
      <c r="I109" s="89"/>
      <c r="J109" s="89"/>
    </row>
    <row r="110" spans="2:10" x14ac:dyDescent="0.2">
      <c r="B110" s="89"/>
      <c r="C110" s="89"/>
      <c r="D110" s="89"/>
      <c r="E110" s="89"/>
      <c r="F110" s="89"/>
      <c r="G110" s="89"/>
      <c r="H110" s="89"/>
      <c r="I110" s="89"/>
      <c r="J110" s="89"/>
    </row>
    <row r="111" spans="2:10" x14ac:dyDescent="0.2">
      <c r="B111" s="89"/>
      <c r="C111" s="89"/>
      <c r="D111" s="89"/>
      <c r="E111" s="89"/>
      <c r="F111" s="89"/>
      <c r="G111" s="89"/>
      <c r="H111" s="89"/>
      <c r="I111" s="89"/>
      <c r="J111" s="89"/>
    </row>
    <row r="112" spans="2:10" x14ac:dyDescent="0.2">
      <c r="B112" s="89"/>
      <c r="C112" s="89"/>
      <c r="D112" s="89"/>
      <c r="E112" s="89"/>
      <c r="F112" s="89"/>
      <c r="G112" s="89"/>
      <c r="H112" s="89"/>
      <c r="I112" s="89"/>
      <c r="J112" s="89"/>
    </row>
    <row r="113" spans="2:10" x14ac:dyDescent="0.2">
      <c r="B113" s="89"/>
      <c r="C113" s="89"/>
      <c r="D113" s="89"/>
      <c r="E113" s="89"/>
      <c r="F113" s="89"/>
      <c r="G113" s="89"/>
      <c r="H113" s="89"/>
      <c r="I113" s="89"/>
      <c r="J113" s="89"/>
    </row>
    <row r="114" spans="2:10" x14ac:dyDescent="0.2">
      <c r="B114" s="89"/>
      <c r="C114" s="89"/>
      <c r="D114" s="89"/>
      <c r="E114" s="89"/>
      <c r="F114" s="89"/>
      <c r="G114" s="89"/>
      <c r="H114" s="89"/>
      <c r="I114" s="89"/>
      <c r="J114" s="89"/>
    </row>
    <row r="115" spans="2:10" x14ac:dyDescent="0.2">
      <c r="B115" s="89"/>
      <c r="C115" s="89"/>
      <c r="D115" s="89"/>
      <c r="E115" s="89"/>
      <c r="F115" s="89"/>
      <c r="G115" s="89"/>
      <c r="H115" s="89"/>
      <c r="I115" s="89"/>
      <c r="J115" s="89"/>
    </row>
    <row r="116" spans="2:10" x14ac:dyDescent="0.2">
      <c r="B116" s="89"/>
      <c r="C116" s="89"/>
      <c r="D116" s="89"/>
      <c r="E116" s="89"/>
      <c r="F116" s="89"/>
      <c r="G116" s="89"/>
      <c r="H116" s="89"/>
      <c r="I116" s="89"/>
      <c r="J116" s="89"/>
    </row>
    <row r="117" spans="2:10" x14ac:dyDescent="0.2">
      <c r="B117" s="89"/>
      <c r="C117" s="89"/>
      <c r="D117" s="89"/>
      <c r="E117" s="89"/>
      <c r="F117" s="89"/>
      <c r="G117" s="89"/>
      <c r="H117" s="89"/>
      <c r="I117" s="89"/>
      <c r="J117" s="89"/>
    </row>
    <row r="159" spans="2:2" x14ac:dyDescent="0.2">
      <c r="B159" s="412"/>
    </row>
  </sheetData>
  <mergeCells count="2">
    <mergeCell ref="B6:J6"/>
    <mergeCell ref="H1:I1"/>
  </mergeCells>
  <hyperlinks>
    <hyperlink ref="H1:I1" location="Index!A1" display="Regresar al Índice" xr:uid="{3AAF4868-938D-418F-A0A0-9FAB00178348}"/>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11BF5-1383-4BD4-9CF5-5983FD948546}">
  <sheetPr codeName="Hoja36"/>
  <dimension ref="A1:I159"/>
  <sheetViews>
    <sheetView topLeftCell="A18" workbookViewId="0"/>
  </sheetViews>
  <sheetFormatPr baseColWidth="10" defaultRowHeight="14.25" x14ac:dyDescent="0.2"/>
  <cols>
    <col min="1" max="16384" width="11.42578125" style="10"/>
  </cols>
  <sheetData>
    <row r="1" spans="1:9" ht="15" x14ac:dyDescent="0.25">
      <c r="A1" s="63" t="s">
        <v>1203</v>
      </c>
      <c r="H1" s="408" t="s">
        <v>38</v>
      </c>
      <c r="I1" s="408"/>
    </row>
    <row r="2" spans="1:9" x14ac:dyDescent="0.2">
      <c r="A2" s="10" t="s">
        <v>55</v>
      </c>
    </row>
    <row r="6" spans="1:9" x14ac:dyDescent="0.2">
      <c r="A6" s="10" t="s">
        <v>137</v>
      </c>
      <c r="B6" s="10" t="s">
        <v>660</v>
      </c>
      <c r="C6" s="10" t="s">
        <v>661</v>
      </c>
      <c r="D6" s="10" t="s">
        <v>138</v>
      </c>
    </row>
    <row r="7" spans="1:9" x14ac:dyDescent="0.2">
      <c r="A7" s="10" t="s">
        <v>569</v>
      </c>
      <c r="B7" s="10" t="s">
        <v>32</v>
      </c>
      <c r="C7" s="89">
        <v>7.2535173689546664E-2</v>
      </c>
      <c r="D7" s="376">
        <f t="shared" ref="D7:D38" si="0">_xlfn.RANK.EQ(C7,$C$7:$C$38,0)</f>
        <v>32</v>
      </c>
    </row>
    <row r="8" spans="1:9" x14ac:dyDescent="0.2">
      <c r="A8" s="10" t="s">
        <v>561</v>
      </c>
      <c r="B8" s="10" t="s">
        <v>24</v>
      </c>
      <c r="C8" s="89">
        <v>7.3237756042883129E-2</v>
      </c>
      <c r="D8" s="376">
        <f t="shared" si="0"/>
        <v>31</v>
      </c>
    </row>
    <row r="9" spans="1:9" x14ac:dyDescent="0.2">
      <c r="A9" s="10" t="s">
        <v>648</v>
      </c>
      <c r="B9" s="10" t="s">
        <v>8</v>
      </c>
      <c r="C9" s="89">
        <v>7.6987145911506932E-2</v>
      </c>
      <c r="D9" s="376">
        <f t="shared" si="0"/>
        <v>30</v>
      </c>
    </row>
    <row r="10" spans="1:9" x14ac:dyDescent="0.2">
      <c r="A10" s="10" t="s">
        <v>644</v>
      </c>
      <c r="B10" s="10" t="s">
        <v>11</v>
      </c>
      <c r="C10" s="89">
        <v>8.0628382099677404E-2</v>
      </c>
      <c r="D10" s="376">
        <f t="shared" si="0"/>
        <v>29</v>
      </c>
    </row>
    <row r="11" spans="1:9" x14ac:dyDescent="0.2">
      <c r="A11" s="10" t="s">
        <v>564</v>
      </c>
      <c r="B11" s="10" t="s">
        <v>27</v>
      </c>
      <c r="C11" s="89">
        <v>8.1666843952771059E-2</v>
      </c>
      <c r="D11" s="376">
        <f t="shared" si="0"/>
        <v>28</v>
      </c>
    </row>
    <row r="12" spans="1:9" x14ac:dyDescent="0.2">
      <c r="A12" s="10" t="s">
        <v>565</v>
      </c>
      <c r="B12" s="10" t="s">
        <v>28</v>
      </c>
      <c r="C12" s="89">
        <v>8.3864304719226943E-2</v>
      </c>
      <c r="D12" s="376">
        <f t="shared" si="0"/>
        <v>27</v>
      </c>
    </row>
    <row r="13" spans="1:9" x14ac:dyDescent="0.2">
      <c r="A13" s="10" t="s">
        <v>639</v>
      </c>
      <c r="B13" s="10" t="s">
        <v>6</v>
      </c>
      <c r="C13" s="89">
        <v>8.5454770143351441E-2</v>
      </c>
      <c r="D13" s="376">
        <f t="shared" si="0"/>
        <v>26</v>
      </c>
    </row>
    <row r="14" spans="1:9" x14ac:dyDescent="0.2">
      <c r="A14" s="10" t="s">
        <v>642</v>
      </c>
      <c r="B14" s="10" t="s">
        <v>5</v>
      </c>
      <c r="C14" s="89">
        <v>8.5532510273580831E-2</v>
      </c>
      <c r="D14" s="376">
        <f t="shared" si="0"/>
        <v>25</v>
      </c>
    </row>
    <row r="15" spans="1:9" x14ac:dyDescent="0.2">
      <c r="A15" s="10" t="s">
        <v>650</v>
      </c>
      <c r="B15" s="10" t="s">
        <v>7</v>
      </c>
      <c r="C15" s="89">
        <v>9.0472463355628266E-2</v>
      </c>
      <c r="D15" s="376">
        <f t="shared" si="0"/>
        <v>24</v>
      </c>
    </row>
    <row r="16" spans="1:9" x14ac:dyDescent="0.2">
      <c r="A16" s="10" t="s">
        <v>637</v>
      </c>
      <c r="B16" s="10" t="s">
        <v>14</v>
      </c>
      <c r="C16" s="89">
        <v>9.1468536414999232E-2</v>
      </c>
      <c r="D16" s="376">
        <f t="shared" si="0"/>
        <v>23</v>
      </c>
    </row>
    <row r="17" spans="1:4" x14ac:dyDescent="0.2">
      <c r="A17" s="10" t="s">
        <v>556</v>
      </c>
      <c r="B17" s="10" t="s">
        <v>19</v>
      </c>
      <c r="C17" s="89">
        <v>9.3386634377392794E-2</v>
      </c>
      <c r="D17" s="376">
        <f t="shared" si="0"/>
        <v>22</v>
      </c>
    </row>
    <row r="18" spans="1:4" x14ac:dyDescent="0.2">
      <c r="A18" s="10" t="s">
        <v>554</v>
      </c>
      <c r="B18" s="10" t="s">
        <v>17</v>
      </c>
      <c r="C18" s="89">
        <v>9.4630955102615058E-2</v>
      </c>
      <c r="D18" s="376">
        <f t="shared" si="0"/>
        <v>21</v>
      </c>
    </row>
    <row r="19" spans="1:4" x14ac:dyDescent="0.2">
      <c r="A19" s="10" t="s">
        <v>558</v>
      </c>
      <c r="B19" s="10" t="s">
        <v>21</v>
      </c>
      <c r="C19" s="89">
        <v>9.4775360492303382E-2</v>
      </c>
      <c r="D19" s="376">
        <f t="shared" si="0"/>
        <v>20</v>
      </c>
    </row>
    <row r="20" spans="1:4" x14ac:dyDescent="0.2">
      <c r="A20" s="10" t="s">
        <v>568</v>
      </c>
      <c r="B20" s="10" t="s">
        <v>31</v>
      </c>
      <c r="C20" s="89">
        <v>9.7673935438074067E-2</v>
      </c>
      <c r="D20" s="376">
        <f t="shared" si="0"/>
        <v>19</v>
      </c>
    </row>
    <row r="21" spans="1:4" x14ac:dyDescent="0.2">
      <c r="A21" s="10" t="s">
        <v>563</v>
      </c>
      <c r="B21" s="10" t="s">
        <v>26</v>
      </c>
      <c r="C21" s="89">
        <v>9.8145223884591751E-2</v>
      </c>
      <c r="D21" s="376">
        <f t="shared" si="0"/>
        <v>18</v>
      </c>
    </row>
    <row r="22" spans="1:4" x14ac:dyDescent="0.2">
      <c r="A22" s="10" t="s">
        <v>562</v>
      </c>
      <c r="B22" s="10" t="s">
        <v>25</v>
      </c>
      <c r="C22" s="89">
        <v>9.968648247152001E-2</v>
      </c>
      <c r="D22" s="376">
        <f t="shared" si="0"/>
        <v>17</v>
      </c>
    </row>
    <row r="23" spans="1:4" x14ac:dyDescent="0.2">
      <c r="A23" s="10" t="s">
        <v>645</v>
      </c>
      <c r="B23" s="10" t="s">
        <v>10</v>
      </c>
      <c r="C23" s="89">
        <v>9.9727544383898706E-2</v>
      </c>
      <c r="D23" s="376">
        <f t="shared" si="0"/>
        <v>16</v>
      </c>
    </row>
    <row r="24" spans="1:4" x14ac:dyDescent="0.2">
      <c r="A24" s="10" t="s">
        <v>646</v>
      </c>
      <c r="B24" s="10" t="s">
        <v>0</v>
      </c>
      <c r="C24" s="89">
        <v>0.10006991784653035</v>
      </c>
      <c r="D24" s="376">
        <f t="shared" si="0"/>
        <v>15</v>
      </c>
    </row>
    <row r="25" spans="1:4" x14ac:dyDescent="0.2">
      <c r="A25" s="10" t="s">
        <v>638</v>
      </c>
      <c r="B25" s="10" t="s">
        <v>9</v>
      </c>
      <c r="C25" s="89">
        <v>0.10028078974322749</v>
      </c>
      <c r="D25" s="376">
        <f t="shared" si="0"/>
        <v>14</v>
      </c>
    </row>
    <row r="26" spans="1:4" x14ac:dyDescent="0.2">
      <c r="A26" s="10" t="s">
        <v>566</v>
      </c>
      <c r="B26" s="10" t="s">
        <v>29</v>
      </c>
      <c r="C26" s="89">
        <v>0.10050903105178875</v>
      </c>
      <c r="D26" s="376">
        <f t="shared" si="0"/>
        <v>13</v>
      </c>
    </row>
    <row r="27" spans="1:4" x14ac:dyDescent="0.2">
      <c r="A27" s="10" t="s">
        <v>560</v>
      </c>
      <c r="B27" s="10" t="s">
        <v>23</v>
      </c>
      <c r="C27" s="89">
        <v>0.10158721671167198</v>
      </c>
      <c r="D27" s="376">
        <f t="shared" si="0"/>
        <v>12</v>
      </c>
    </row>
    <row r="28" spans="1:4" x14ac:dyDescent="0.2">
      <c r="A28" s="10" t="s">
        <v>649</v>
      </c>
      <c r="B28" s="10" t="s">
        <v>4</v>
      </c>
      <c r="C28" s="89">
        <v>0.10178939642819702</v>
      </c>
      <c r="D28" s="376">
        <f t="shared" si="0"/>
        <v>11</v>
      </c>
    </row>
    <row r="29" spans="1:4" x14ac:dyDescent="0.2">
      <c r="A29" s="10" t="s">
        <v>640</v>
      </c>
      <c r="B29" s="10" t="s">
        <v>3</v>
      </c>
      <c r="C29" s="89">
        <v>0.10611140213026013</v>
      </c>
      <c r="D29" s="376">
        <f t="shared" si="0"/>
        <v>10</v>
      </c>
    </row>
    <row r="30" spans="1:4" x14ac:dyDescent="0.2">
      <c r="A30" s="10" t="s">
        <v>557</v>
      </c>
      <c r="B30" s="10" t="s">
        <v>20</v>
      </c>
      <c r="C30" s="89">
        <v>0.1063949339992865</v>
      </c>
      <c r="D30" s="376">
        <f t="shared" si="0"/>
        <v>9</v>
      </c>
    </row>
    <row r="31" spans="1:4" x14ac:dyDescent="0.2">
      <c r="A31" s="10" t="s">
        <v>643</v>
      </c>
      <c r="B31" s="10" t="s">
        <v>12</v>
      </c>
      <c r="C31" s="89">
        <v>0.10790358744394613</v>
      </c>
      <c r="D31" s="376">
        <f t="shared" si="0"/>
        <v>8</v>
      </c>
    </row>
    <row r="32" spans="1:4" x14ac:dyDescent="0.2">
      <c r="A32" s="10" t="s">
        <v>570</v>
      </c>
      <c r="B32" s="10" t="s">
        <v>33</v>
      </c>
      <c r="C32" s="89">
        <v>0.10857797483187727</v>
      </c>
      <c r="D32" s="376">
        <f t="shared" si="0"/>
        <v>7</v>
      </c>
    </row>
    <row r="33" spans="1:4" x14ac:dyDescent="0.2">
      <c r="A33" s="10" t="s">
        <v>559</v>
      </c>
      <c r="B33" s="10" t="s">
        <v>22</v>
      </c>
      <c r="C33" s="89">
        <v>0.10976327462778335</v>
      </c>
      <c r="D33" s="376">
        <f t="shared" si="0"/>
        <v>6</v>
      </c>
    </row>
    <row r="34" spans="1:4" x14ac:dyDescent="0.2">
      <c r="A34" s="10" t="s">
        <v>555</v>
      </c>
      <c r="B34" s="10" t="s">
        <v>18</v>
      </c>
      <c r="C34" s="89">
        <v>0.1131701265114979</v>
      </c>
      <c r="D34" s="376">
        <f t="shared" si="0"/>
        <v>5</v>
      </c>
    </row>
    <row r="35" spans="1:4" x14ac:dyDescent="0.2">
      <c r="A35" s="10" t="s">
        <v>647</v>
      </c>
      <c r="B35" s="10" t="s">
        <v>15</v>
      </c>
      <c r="C35" s="89">
        <v>0.11317145221422401</v>
      </c>
      <c r="D35" s="376">
        <f t="shared" si="0"/>
        <v>4</v>
      </c>
    </row>
    <row r="36" spans="1:4" x14ac:dyDescent="0.2">
      <c r="A36" s="10" t="s">
        <v>641</v>
      </c>
      <c r="B36" s="10" t="s">
        <v>16</v>
      </c>
      <c r="C36" s="89">
        <v>0.11529532687093516</v>
      </c>
      <c r="D36" s="376">
        <f t="shared" si="0"/>
        <v>3</v>
      </c>
    </row>
    <row r="37" spans="1:4" x14ac:dyDescent="0.2">
      <c r="A37" s="10" t="s">
        <v>553</v>
      </c>
      <c r="B37" s="10" t="s">
        <v>13</v>
      </c>
      <c r="C37" s="89">
        <v>0.12123317333718285</v>
      </c>
      <c r="D37" s="376">
        <f t="shared" si="0"/>
        <v>2</v>
      </c>
    </row>
    <row r="38" spans="1:4" x14ac:dyDescent="0.2">
      <c r="A38" s="10" t="s">
        <v>567</v>
      </c>
      <c r="B38" s="10" t="s">
        <v>30</v>
      </c>
      <c r="C38" s="89">
        <v>0.13673680396610077</v>
      </c>
      <c r="D38" s="376">
        <f t="shared" si="0"/>
        <v>1</v>
      </c>
    </row>
    <row r="40" spans="1:4" x14ac:dyDescent="0.2">
      <c r="B40" s="10" t="s">
        <v>1</v>
      </c>
      <c r="C40" s="378">
        <v>1</v>
      </c>
      <c r="D40" s="379">
        <v>9.8800000000000013E-2</v>
      </c>
    </row>
    <row r="41" spans="1:4" x14ac:dyDescent="0.2">
      <c r="C41" s="378">
        <v>0</v>
      </c>
      <c r="D41" s="379">
        <f>D40</f>
        <v>9.8800000000000013E-2</v>
      </c>
    </row>
    <row r="159" spans="2:2" x14ac:dyDescent="0.2">
      <c r="B159" s="412"/>
    </row>
  </sheetData>
  <autoFilter ref="A6:D6" xr:uid="{00000000-0009-0000-0000-000003000000}">
    <sortState ref="A7:D38">
      <sortCondition ref="C6"/>
    </sortState>
  </autoFilter>
  <mergeCells count="1">
    <mergeCell ref="H1:I1"/>
  </mergeCells>
  <hyperlinks>
    <hyperlink ref="H1:I1" location="Index!A1" display="Regresar al Índice" xr:uid="{7E181FC7-1B3C-40E8-9098-6EC7884FC9F3}"/>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14A2F-6A60-405C-AADE-28A3192A677D}">
  <sheetPr codeName="Hoja37"/>
  <dimension ref="A1:I159"/>
  <sheetViews>
    <sheetView topLeftCell="A7" zoomScale="95" zoomScaleNormal="95" workbookViewId="0"/>
  </sheetViews>
  <sheetFormatPr baseColWidth="10" defaultRowHeight="14.25" x14ac:dyDescent="0.2"/>
  <cols>
    <col min="1" max="16384" width="11.42578125" style="10"/>
  </cols>
  <sheetData>
    <row r="1" spans="1:9" ht="15" x14ac:dyDescent="0.25">
      <c r="A1" s="63" t="s">
        <v>1204</v>
      </c>
      <c r="H1" s="408" t="s">
        <v>38</v>
      </c>
      <c r="I1" s="408"/>
    </row>
    <row r="2" spans="1:9" x14ac:dyDescent="0.2">
      <c r="A2" s="10" t="s">
        <v>55</v>
      </c>
    </row>
    <row r="6" spans="1:9" x14ac:dyDescent="0.2">
      <c r="A6" s="10" t="s">
        <v>137</v>
      </c>
      <c r="B6" s="10" t="s">
        <v>660</v>
      </c>
      <c r="C6" s="10" t="s">
        <v>662</v>
      </c>
      <c r="D6" s="10" t="s">
        <v>138</v>
      </c>
    </row>
    <row r="7" spans="1:9" x14ac:dyDescent="0.2">
      <c r="A7" s="10" t="s">
        <v>562</v>
      </c>
      <c r="B7" s="10" t="s">
        <v>25</v>
      </c>
      <c r="C7" s="89">
        <v>1.8966512702078556E-2</v>
      </c>
      <c r="D7" s="376">
        <f t="shared" ref="D7:D38" si="0">_xlfn.RANK.EQ(C7,$C$7:$C$38,0)</f>
        <v>32</v>
      </c>
    </row>
    <row r="8" spans="1:9" x14ac:dyDescent="0.2">
      <c r="A8" s="10" t="s">
        <v>553</v>
      </c>
      <c r="B8" s="10" t="s">
        <v>13</v>
      </c>
      <c r="C8" s="89">
        <v>3.0848433668745574E-2</v>
      </c>
      <c r="D8" s="376">
        <f t="shared" si="0"/>
        <v>31</v>
      </c>
    </row>
    <row r="9" spans="1:9" x14ac:dyDescent="0.2">
      <c r="A9" s="10" t="s">
        <v>650</v>
      </c>
      <c r="B9" s="10" t="s">
        <v>7</v>
      </c>
      <c r="C9" s="89">
        <v>3.7421500874602186E-2</v>
      </c>
      <c r="D9" s="376">
        <f t="shared" si="0"/>
        <v>30</v>
      </c>
    </row>
    <row r="10" spans="1:9" x14ac:dyDescent="0.2">
      <c r="A10" s="10" t="s">
        <v>642</v>
      </c>
      <c r="B10" s="10" t="s">
        <v>5</v>
      </c>
      <c r="C10" s="89">
        <v>3.940168878166464E-2</v>
      </c>
      <c r="D10" s="376">
        <f t="shared" si="0"/>
        <v>29</v>
      </c>
    </row>
    <row r="11" spans="1:9" x14ac:dyDescent="0.2">
      <c r="A11" s="10" t="s">
        <v>557</v>
      </c>
      <c r="B11" s="10" t="s">
        <v>20</v>
      </c>
      <c r="C11" s="89">
        <v>4.2790180045082067E-2</v>
      </c>
      <c r="D11" s="376">
        <f t="shared" si="0"/>
        <v>28</v>
      </c>
    </row>
    <row r="12" spans="1:9" x14ac:dyDescent="0.2">
      <c r="A12" s="10" t="s">
        <v>556</v>
      </c>
      <c r="B12" s="10" t="s">
        <v>19</v>
      </c>
      <c r="C12" s="89">
        <v>4.3524310065746176E-2</v>
      </c>
      <c r="D12" s="376">
        <f t="shared" si="0"/>
        <v>27</v>
      </c>
    </row>
    <row r="13" spans="1:9" x14ac:dyDescent="0.2">
      <c r="A13" s="10" t="s">
        <v>643</v>
      </c>
      <c r="B13" s="10" t="s">
        <v>12</v>
      </c>
      <c r="C13" s="89">
        <v>4.7198227126769382E-2</v>
      </c>
      <c r="D13" s="376">
        <f t="shared" si="0"/>
        <v>26</v>
      </c>
    </row>
    <row r="14" spans="1:9" x14ac:dyDescent="0.2">
      <c r="A14" s="10" t="s">
        <v>566</v>
      </c>
      <c r="B14" s="10" t="s">
        <v>29</v>
      </c>
      <c r="C14" s="89">
        <v>4.7886595964623455E-2</v>
      </c>
      <c r="D14" s="376">
        <f t="shared" si="0"/>
        <v>25</v>
      </c>
    </row>
    <row r="15" spans="1:9" x14ac:dyDescent="0.2">
      <c r="A15" s="10" t="s">
        <v>558</v>
      </c>
      <c r="B15" s="10" t="s">
        <v>21</v>
      </c>
      <c r="C15" s="89">
        <v>4.9038637965833291E-2</v>
      </c>
      <c r="D15" s="376">
        <f t="shared" si="0"/>
        <v>24</v>
      </c>
    </row>
    <row r="16" spans="1:9" x14ac:dyDescent="0.2">
      <c r="A16" s="10" t="s">
        <v>570</v>
      </c>
      <c r="B16" s="10" t="s">
        <v>33</v>
      </c>
      <c r="C16" s="89">
        <v>5.0868353865121292E-2</v>
      </c>
      <c r="D16" s="376">
        <f t="shared" si="0"/>
        <v>23</v>
      </c>
    </row>
    <row r="17" spans="1:4" x14ac:dyDescent="0.2">
      <c r="A17" s="10" t="s">
        <v>561</v>
      </c>
      <c r="B17" s="10" t="s">
        <v>24</v>
      </c>
      <c r="C17" s="89">
        <v>5.3948064711218657E-2</v>
      </c>
      <c r="D17" s="376">
        <f t="shared" si="0"/>
        <v>22</v>
      </c>
    </row>
    <row r="18" spans="1:4" x14ac:dyDescent="0.2">
      <c r="A18" s="10" t="s">
        <v>638</v>
      </c>
      <c r="B18" s="10" t="s">
        <v>9</v>
      </c>
      <c r="C18" s="89">
        <v>5.5857116117782678E-2</v>
      </c>
      <c r="D18" s="376">
        <f t="shared" si="0"/>
        <v>21</v>
      </c>
    </row>
    <row r="19" spans="1:4" x14ac:dyDescent="0.2">
      <c r="A19" s="10" t="s">
        <v>567</v>
      </c>
      <c r="B19" s="10" t="s">
        <v>30</v>
      </c>
      <c r="C19" s="89">
        <v>5.9030716989209579E-2</v>
      </c>
      <c r="D19" s="376">
        <f t="shared" si="0"/>
        <v>20</v>
      </c>
    </row>
    <row r="20" spans="1:4" x14ac:dyDescent="0.2">
      <c r="A20" s="10" t="s">
        <v>649</v>
      </c>
      <c r="B20" s="10" t="s">
        <v>4</v>
      </c>
      <c r="C20" s="89">
        <v>5.9100009533797293E-2</v>
      </c>
      <c r="D20" s="376">
        <f t="shared" si="0"/>
        <v>19</v>
      </c>
    </row>
    <row r="21" spans="1:4" x14ac:dyDescent="0.2">
      <c r="A21" s="10" t="s">
        <v>559</v>
      </c>
      <c r="B21" s="10" t="s">
        <v>22</v>
      </c>
      <c r="C21" s="89">
        <v>6.0011780269015026E-2</v>
      </c>
      <c r="D21" s="376">
        <f t="shared" si="0"/>
        <v>18</v>
      </c>
    </row>
    <row r="22" spans="1:4" x14ac:dyDescent="0.2">
      <c r="A22" s="10" t="s">
        <v>646</v>
      </c>
      <c r="B22" s="10" t="s">
        <v>0</v>
      </c>
      <c r="C22" s="89">
        <v>6.0172429117411823E-2</v>
      </c>
      <c r="D22" s="376">
        <f t="shared" si="0"/>
        <v>17</v>
      </c>
    </row>
    <row r="23" spans="1:4" x14ac:dyDescent="0.2">
      <c r="A23" s="10" t="s">
        <v>569</v>
      </c>
      <c r="B23" s="10" t="s">
        <v>32</v>
      </c>
      <c r="C23" s="89">
        <v>6.2998711099304439E-2</v>
      </c>
      <c r="D23" s="376">
        <f t="shared" si="0"/>
        <v>16</v>
      </c>
    </row>
    <row r="24" spans="1:4" x14ac:dyDescent="0.2">
      <c r="A24" s="10" t="s">
        <v>640</v>
      </c>
      <c r="B24" s="10" t="s">
        <v>3</v>
      </c>
      <c r="C24" s="89">
        <v>6.481361603808343E-2</v>
      </c>
      <c r="D24" s="376">
        <f t="shared" si="0"/>
        <v>15</v>
      </c>
    </row>
    <row r="25" spans="1:4" x14ac:dyDescent="0.2">
      <c r="A25" s="10" t="s">
        <v>554</v>
      </c>
      <c r="B25" s="10" t="s">
        <v>17</v>
      </c>
      <c r="C25" s="89">
        <v>6.5217168875019133E-2</v>
      </c>
      <c r="D25" s="376">
        <f t="shared" si="0"/>
        <v>14</v>
      </c>
    </row>
    <row r="26" spans="1:4" x14ac:dyDescent="0.2">
      <c r="A26" s="10" t="s">
        <v>644</v>
      </c>
      <c r="B26" s="10" t="s">
        <v>11</v>
      </c>
      <c r="C26" s="89">
        <v>6.6046502232187956E-2</v>
      </c>
      <c r="D26" s="376">
        <f t="shared" si="0"/>
        <v>13</v>
      </c>
    </row>
    <row r="27" spans="1:4" x14ac:dyDescent="0.2">
      <c r="A27" s="10" t="s">
        <v>565</v>
      </c>
      <c r="B27" s="10" t="s">
        <v>28</v>
      </c>
      <c r="C27" s="89">
        <v>6.9408839089399044E-2</v>
      </c>
      <c r="D27" s="376">
        <f t="shared" si="0"/>
        <v>12</v>
      </c>
    </row>
    <row r="28" spans="1:4" x14ac:dyDescent="0.2">
      <c r="A28" s="10" t="s">
        <v>564</v>
      </c>
      <c r="B28" s="10" t="s">
        <v>27</v>
      </c>
      <c r="C28" s="89">
        <v>7.1473468642916496E-2</v>
      </c>
      <c r="D28" s="376">
        <f t="shared" si="0"/>
        <v>11</v>
      </c>
    </row>
    <row r="29" spans="1:4" x14ac:dyDescent="0.2">
      <c r="A29" s="10" t="s">
        <v>563</v>
      </c>
      <c r="B29" s="10" t="s">
        <v>26</v>
      </c>
      <c r="C29" s="89">
        <v>7.2808513609207745E-2</v>
      </c>
      <c r="D29" s="376">
        <f t="shared" si="0"/>
        <v>10</v>
      </c>
    </row>
    <row r="30" spans="1:4" x14ac:dyDescent="0.2">
      <c r="A30" s="10" t="s">
        <v>568</v>
      </c>
      <c r="B30" s="10" t="s">
        <v>31</v>
      </c>
      <c r="C30" s="89">
        <v>7.4130280269704252E-2</v>
      </c>
      <c r="D30" s="376">
        <f t="shared" si="0"/>
        <v>9</v>
      </c>
    </row>
    <row r="31" spans="1:4" x14ac:dyDescent="0.2">
      <c r="A31" s="10" t="s">
        <v>648</v>
      </c>
      <c r="B31" s="10" t="s">
        <v>8</v>
      </c>
      <c r="C31" s="89">
        <v>7.5122423189321635E-2</v>
      </c>
      <c r="D31" s="376">
        <f t="shared" si="0"/>
        <v>8</v>
      </c>
    </row>
    <row r="32" spans="1:4" x14ac:dyDescent="0.2">
      <c r="A32" s="10" t="s">
        <v>555</v>
      </c>
      <c r="B32" s="10" t="s">
        <v>18</v>
      </c>
      <c r="C32" s="89">
        <v>7.9046040297594336E-2</v>
      </c>
      <c r="D32" s="376">
        <f t="shared" si="0"/>
        <v>7</v>
      </c>
    </row>
    <row r="33" spans="1:4" x14ac:dyDescent="0.2">
      <c r="A33" s="10" t="s">
        <v>647</v>
      </c>
      <c r="B33" s="10" t="s">
        <v>15</v>
      </c>
      <c r="C33" s="89">
        <v>7.9282952818757094E-2</v>
      </c>
      <c r="D33" s="376">
        <f t="shared" si="0"/>
        <v>6</v>
      </c>
    </row>
    <row r="34" spans="1:4" x14ac:dyDescent="0.2">
      <c r="A34" s="10" t="s">
        <v>641</v>
      </c>
      <c r="B34" s="10" t="s">
        <v>16</v>
      </c>
      <c r="C34" s="89">
        <v>8.3490026364224201E-2</v>
      </c>
      <c r="D34" s="376">
        <f t="shared" si="0"/>
        <v>5</v>
      </c>
    </row>
    <row r="35" spans="1:4" x14ac:dyDescent="0.2">
      <c r="A35" s="10" t="s">
        <v>639</v>
      </c>
      <c r="B35" s="10" t="s">
        <v>6</v>
      </c>
      <c r="C35" s="89">
        <v>8.5662848438087441E-2</v>
      </c>
      <c r="D35" s="376">
        <f t="shared" si="0"/>
        <v>4</v>
      </c>
    </row>
    <row r="36" spans="1:4" x14ac:dyDescent="0.2">
      <c r="A36" s="10" t="s">
        <v>645</v>
      </c>
      <c r="B36" s="10" t="s">
        <v>10</v>
      </c>
      <c r="C36" s="89">
        <v>9.1523172525022581E-2</v>
      </c>
      <c r="D36" s="376">
        <f t="shared" si="0"/>
        <v>3</v>
      </c>
    </row>
    <row r="37" spans="1:4" x14ac:dyDescent="0.2">
      <c r="A37" s="10" t="s">
        <v>637</v>
      </c>
      <c r="B37" s="10" t="s">
        <v>14</v>
      </c>
      <c r="C37" s="89">
        <v>9.4672135140137781E-2</v>
      </c>
      <c r="D37" s="376">
        <f t="shared" si="0"/>
        <v>2</v>
      </c>
    </row>
    <row r="38" spans="1:4" x14ac:dyDescent="0.2">
      <c r="A38" s="10" t="s">
        <v>560</v>
      </c>
      <c r="B38" s="10" t="s">
        <v>23</v>
      </c>
      <c r="C38" s="89">
        <v>0.11222669413011821</v>
      </c>
      <c r="D38" s="376">
        <f t="shared" si="0"/>
        <v>1</v>
      </c>
    </row>
    <row r="40" spans="1:4" x14ac:dyDescent="0.2">
      <c r="B40" s="10" t="s">
        <v>1</v>
      </c>
      <c r="C40" s="380">
        <v>1</v>
      </c>
      <c r="D40" s="379">
        <v>6.2600000000000003E-2</v>
      </c>
    </row>
    <row r="41" spans="1:4" x14ac:dyDescent="0.2">
      <c r="C41" s="380">
        <v>0</v>
      </c>
      <c r="D41" s="379">
        <f>D40</f>
        <v>6.2600000000000003E-2</v>
      </c>
    </row>
    <row r="159" spans="2:2" x14ac:dyDescent="0.2">
      <c r="B159" s="412"/>
    </row>
  </sheetData>
  <autoFilter ref="A6:D38" xr:uid="{00000000-0009-0000-0000-000004000000}">
    <sortState ref="A7:D38">
      <sortCondition ref="C6:C38"/>
    </sortState>
  </autoFilter>
  <mergeCells count="1">
    <mergeCell ref="H1:I1"/>
  </mergeCells>
  <hyperlinks>
    <hyperlink ref="H1:I1" location="Index!A1" display="Regresar al Índice" xr:uid="{CFCFE208-43B9-47A9-BFCC-5C692473E1E1}"/>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AC8E7-5DFD-4BB7-AE46-62DC6A699363}">
  <sheetPr codeName="Hoja38"/>
  <dimension ref="A1:I159"/>
  <sheetViews>
    <sheetView topLeftCell="A19" zoomScale="96" zoomScaleNormal="96" workbookViewId="0"/>
  </sheetViews>
  <sheetFormatPr baseColWidth="10" defaultRowHeight="14.25" x14ac:dyDescent="0.2"/>
  <cols>
    <col min="1" max="16384" width="11.42578125" style="10"/>
  </cols>
  <sheetData>
    <row r="1" spans="1:9" ht="15" x14ac:dyDescent="0.25">
      <c r="A1" s="63" t="s">
        <v>1205</v>
      </c>
      <c r="H1" s="408" t="s">
        <v>38</v>
      </c>
      <c r="I1" s="408"/>
    </row>
    <row r="2" spans="1:9" x14ac:dyDescent="0.2">
      <c r="A2" s="10" t="s">
        <v>55</v>
      </c>
    </row>
    <row r="6" spans="1:9" x14ac:dyDescent="0.2">
      <c r="A6" s="10" t="s">
        <v>137</v>
      </c>
      <c r="B6" s="10" t="s">
        <v>660</v>
      </c>
      <c r="C6" s="10" t="s">
        <v>663</v>
      </c>
      <c r="D6" s="10" t="s">
        <v>138</v>
      </c>
    </row>
    <row r="7" spans="1:9" x14ac:dyDescent="0.2">
      <c r="A7" s="10" t="s">
        <v>565</v>
      </c>
      <c r="B7" s="10" t="s">
        <v>28</v>
      </c>
      <c r="C7" s="89">
        <v>2.1321417172039524E-2</v>
      </c>
      <c r="D7" s="376">
        <f t="shared" ref="D7:D38" si="0">_xlfn.RANK.EQ(C7,$C$7:$C$38,0)</f>
        <v>32</v>
      </c>
    </row>
    <row r="8" spans="1:9" x14ac:dyDescent="0.2">
      <c r="A8" s="10" t="s">
        <v>561</v>
      </c>
      <c r="B8" s="10" t="s">
        <v>24</v>
      </c>
      <c r="C8" s="89">
        <v>2.5083206990284355E-2</v>
      </c>
      <c r="D8" s="376">
        <f t="shared" si="0"/>
        <v>31</v>
      </c>
    </row>
    <row r="9" spans="1:9" x14ac:dyDescent="0.2">
      <c r="A9" s="10" t="s">
        <v>642</v>
      </c>
      <c r="B9" s="10" t="s">
        <v>5</v>
      </c>
      <c r="C9" s="89">
        <v>2.7231175484923712E-2</v>
      </c>
      <c r="D9" s="376">
        <f t="shared" si="0"/>
        <v>30</v>
      </c>
    </row>
    <row r="10" spans="1:9" x14ac:dyDescent="0.2">
      <c r="A10" s="10" t="s">
        <v>569</v>
      </c>
      <c r="B10" s="10" t="s">
        <v>32</v>
      </c>
      <c r="C10" s="89">
        <v>3.3005406363555825E-2</v>
      </c>
      <c r="D10" s="376">
        <f t="shared" si="0"/>
        <v>29</v>
      </c>
    </row>
    <row r="11" spans="1:9" x14ac:dyDescent="0.2">
      <c r="A11" s="10" t="s">
        <v>638</v>
      </c>
      <c r="B11" s="10" t="s">
        <v>9</v>
      </c>
      <c r="C11" s="89">
        <v>3.6337983424123879E-2</v>
      </c>
      <c r="D11" s="376">
        <f t="shared" si="0"/>
        <v>28</v>
      </c>
    </row>
    <row r="12" spans="1:9" x14ac:dyDescent="0.2">
      <c r="A12" s="10" t="s">
        <v>649</v>
      </c>
      <c r="B12" s="10" t="s">
        <v>4</v>
      </c>
      <c r="C12" s="89">
        <v>4.3578552012142259E-2</v>
      </c>
      <c r="D12" s="376">
        <f t="shared" si="0"/>
        <v>27</v>
      </c>
    </row>
    <row r="13" spans="1:9" x14ac:dyDescent="0.2">
      <c r="A13" s="10" t="s">
        <v>644</v>
      </c>
      <c r="B13" s="10" t="s">
        <v>11</v>
      </c>
      <c r="C13" s="89">
        <v>4.4534716112244799E-2</v>
      </c>
      <c r="D13" s="376">
        <f t="shared" si="0"/>
        <v>26</v>
      </c>
    </row>
    <row r="14" spans="1:9" x14ac:dyDescent="0.2">
      <c r="A14" s="10" t="s">
        <v>560</v>
      </c>
      <c r="B14" s="10" t="s">
        <v>23</v>
      </c>
      <c r="C14" s="89">
        <v>4.6435418220967258E-2</v>
      </c>
      <c r="D14" s="376">
        <f t="shared" si="0"/>
        <v>25</v>
      </c>
    </row>
    <row r="15" spans="1:9" x14ac:dyDescent="0.2">
      <c r="A15" s="10" t="s">
        <v>568</v>
      </c>
      <c r="B15" s="10" t="s">
        <v>31</v>
      </c>
      <c r="C15" s="89">
        <v>4.6903142118573778E-2</v>
      </c>
      <c r="D15" s="376">
        <f t="shared" si="0"/>
        <v>24</v>
      </c>
    </row>
    <row r="16" spans="1:9" x14ac:dyDescent="0.2">
      <c r="A16" s="10" t="s">
        <v>553</v>
      </c>
      <c r="B16" s="10" t="s">
        <v>13</v>
      </c>
      <c r="C16" s="89">
        <v>4.7074132190286666E-2</v>
      </c>
      <c r="D16" s="376">
        <f t="shared" si="0"/>
        <v>23</v>
      </c>
    </row>
    <row r="17" spans="1:4" x14ac:dyDescent="0.2">
      <c r="A17" s="10" t="s">
        <v>639</v>
      </c>
      <c r="B17" s="10" t="s">
        <v>6</v>
      </c>
      <c r="C17" s="89">
        <v>4.8567100226789818E-2</v>
      </c>
      <c r="D17" s="376">
        <f t="shared" si="0"/>
        <v>22</v>
      </c>
    </row>
    <row r="18" spans="1:4" x14ac:dyDescent="0.2">
      <c r="A18" s="10" t="s">
        <v>555</v>
      </c>
      <c r="B18" s="10" t="s">
        <v>18</v>
      </c>
      <c r="C18" s="89">
        <v>5.1272004153482896E-2</v>
      </c>
      <c r="D18" s="376">
        <f t="shared" si="0"/>
        <v>21</v>
      </c>
    </row>
    <row r="19" spans="1:4" x14ac:dyDescent="0.2">
      <c r="A19" s="10" t="s">
        <v>564</v>
      </c>
      <c r="B19" s="10" t="s">
        <v>27</v>
      </c>
      <c r="C19" s="89">
        <v>5.232765612327666E-2</v>
      </c>
      <c r="D19" s="376">
        <f t="shared" si="0"/>
        <v>20</v>
      </c>
    </row>
    <row r="20" spans="1:4" x14ac:dyDescent="0.2">
      <c r="A20" s="10" t="s">
        <v>563</v>
      </c>
      <c r="B20" s="10" t="s">
        <v>26</v>
      </c>
      <c r="C20" s="89">
        <v>5.2655448517452838E-2</v>
      </c>
      <c r="D20" s="376">
        <f t="shared" si="0"/>
        <v>19</v>
      </c>
    </row>
    <row r="21" spans="1:4" x14ac:dyDescent="0.2">
      <c r="A21" s="10" t="s">
        <v>559</v>
      </c>
      <c r="B21" s="10" t="s">
        <v>22</v>
      </c>
      <c r="C21" s="89">
        <v>5.293935730551886E-2</v>
      </c>
      <c r="D21" s="376">
        <f t="shared" si="0"/>
        <v>18</v>
      </c>
    </row>
    <row r="22" spans="1:4" x14ac:dyDescent="0.2">
      <c r="A22" s="10" t="s">
        <v>557</v>
      </c>
      <c r="B22" s="10" t="s">
        <v>20</v>
      </c>
      <c r="C22" s="89">
        <v>5.3526654311566647E-2</v>
      </c>
      <c r="D22" s="376">
        <f t="shared" si="0"/>
        <v>17</v>
      </c>
    </row>
    <row r="23" spans="1:4" x14ac:dyDescent="0.2">
      <c r="A23" s="10" t="s">
        <v>562</v>
      </c>
      <c r="B23" s="10" t="s">
        <v>25</v>
      </c>
      <c r="C23" s="89">
        <v>5.370484804224486E-2</v>
      </c>
      <c r="D23" s="376">
        <f t="shared" si="0"/>
        <v>16</v>
      </c>
    </row>
    <row r="24" spans="1:4" x14ac:dyDescent="0.2">
      <c r="A24" s="10" t="s">
        <v>556</v>
      </c>
      <c r="B24" s="10" t="s">
        <v>19</v>
      </c>
      <c r="C24" s="89">
        <v>5.4489969674648177E-2</v>
      </c>
      <c r="D24" s="376">
        <f t="shared" si="0"/>
        <v>15</v>
      </c>
    </row>
    <row r="25" spans="1:4" x14ac:dyDescent="0.2">
      <c r="A25" s="10" t="s">
        <v>640</v>
      </c>
      <c r="B25" s="10" t="s">
        <v>3</v>
      </c>
      <c r="C25" s="89">
        <v>5.630409735381213E-2</v>
      </c>
      <c r="D25" s="376">
        <f t="shared" si="0"/>
        <v>14</v>
      </c>
    </row>
    <row r="26" spans="1:4" x14ac:dyDescent="0.2">
      <c r="A26" s="10" t="s">
        <v>566</v>
      </c>
      <c r="B26" s="10" t="s">
        <v>29</v>
      </c>
      <c r="C26" s="89">
        <v>5.6516384664810439E-2</v>
      </c>
      <c r="D26" s="376">
        <f t="shared" si="0"/>
        <v>13</v>
      </c>
    </row>
    <row r="27" spans="1:4" x14ac:dyDescent="0.2">
      <c r="A27" s="10" t="s">
        <v>641</v>
      </c>
      <c r="B27" s="10" t="s">
        <v>16</v>
      </c>
      <c r="C27" s="89">
        <v>5.659223003976753E-2</v>
      </c>
      <c r="D27" s="376">
        <f t="shared" si="0"/>
        <v>12</v>
      </c>
    </row>
    <row r="28" spans="1:4" x14ac:dyDescent="0.2">
      <c r="A28" s="10" t="s">
        <v>637</v>
      </c>
      <c r="B28" s="10" t="s">
        <v>14</v>
      </c>
      <c r="C28" s="89">
        <v>5.7900401699052369E-2</v>
      </c>
      <c r="D28" s="376">
        <f t="shared" si="0"/>
        <v>11</v>
      </c>
    </row>
    <row r="29" spans="1:4" x14ac:dyDescent="0.2">
      <c r="A29" s="10" t="s">
        <v>647</v>
      </c>
      <c r="B29" s="10" t="s">
        <v>15</v>
      </c>
      <c r="C29" s="89">
        <v>6.0691896912003683E-2</v>
      </c>
      <c r="D29" s="376">
        <f t="shared" si="0"/>
        <v>10</v>
      </c>
    </row>
    <row r="30" spans="1:4" x14ac:dyDescent="0.2">
      <c r="A30" s="10" t="s">
        <v>567</v>
      </c>
      <c r="B30" s="10" t="s">
        <v>30</v>
      </c>
      <c r="C30" s="89">
        <v>6.1781568748885726E-2</v>
      </c>
      <c r="D30" s="376">
        <f t="shared" si="0"/>
        <v>9</v>
      </c>
    </row>
    <row r="31" spans="1:4" x14ac:dyDescent="0.2">
      <c r="A31" s="10" t="s">
        <v>645</v>
      </c>
      <c r="B31" s="10" t="s">
        <v>10</v>
      </c>
      <c r="C31" s="89">
        <v>6.1978737874503365E-2</v>
      </c>
      <c r="D31" s="376">
        <f t="shared" si="0"/>
        <v>8</v>
      </c>
    </row>
    <row r="32" spans="1:4" x14ac:dyDescent="0.2">
      <c r="A32" s="10" t="s">
        <v>554</v>
      </c>
      <c r="B32" s="10" t="s">
        <v>17</v>
      </c>
      <c r="C32" s="89">
        <v>6.5430032987522146E-2</v>
      </c>
      <c r="D32" s="376">
        <f t="shared" si="0"/>
        <v>7</v>
      </c>
    </row>
    <row r="33" spans="1:4" x14ac:dyDescent="0.2">
      <c r="A33" s="10" t="s">
        <v>646</v>
      </c>
      <c r="B33" s="10" t="s">
        <v>0</v>
      </c>
      <c r="C33" s="89">
        <v>6.8446113861855645E-2</v>
      </c>
      <c r="D33" s="376">
        <f t="shared" si="0"/>
        <v>6</v>
      </c>
    </row>
    <row r="34" spans="1:4" x14ac:dyDescent="0.2">
      <c r="A34" s="10" t="s">
        <v>648</v>
      </c>
      <c r="B34" s="10" t="s">
        <v>8</v>
      </c>
      <c r="C34" s="89">
        <v>6.9065758709895411E-2</v>
      </c>
      <c r="D34" s="376">
        <f t="shared" si="0"/>
        <v>5</v>
      </c>
    </row>
    <row r="35" spans="1:4" x14ac:dyDescent="0.2">
      <c r="A35" s="10" t="s">
        <v>650</v>
      </c>
      <c r="B35" s="10" t="s">
        <v>7</v>
      </c>
      <c r="C35" s="89">
        <v>7.276802953669953E-2</v>
      </c>
      <c r="D35" s="376">
        <f t="shared" si="0"/>
        <v>4</v>
      </c>
    </row>
    <row r="36" spans="1:4" x14ac:dyDescent="0.2">
      <c r="A36" s="10" t="s">
        <v>643</v>
      </c>
      <c r="B36" s="10" t="s">
        <v>12</v>
      </c>
      <c r="C36" s="89">
        <v>7.3058587910073164E-2</v>
      </c>
      <c r="D36" s="376">
        <f t="shared" si="0"/>
        <v>3</v>
      </c>
    </row>
    <row r="37" spans="1:4" x14ac:dyDescent="0.2">
      <c r="A37" s="10" t="s">
        <v>558</v>
      </c>
      <c r="B37" s="10" t="s">
        <v>21</v>
      </c>
      <c r="C37" s="89">
        <v>8.3887448455334343E-2</v>
      </c>
      <c r="D37" s="376">
        <f t="shared" si="0"/>
        <v>2</v>
      </c>
    </row>
    <row r="38" spans="1:4" x14ac:dyDescent="0.2">
      <c r="A38" s="10" t="s">
        <v>570</v>
      </c>
      <c r="B38" s="10" t="s">
        <v>33</v>
      </c>
      <c r="C38" s="89">
        <v>0.11687711431043968</v>
      </c>
      <c r="D38" s="376">
        <f t="shared" si="0"/>
        <v>1</v>
      </c>
    </row>
    <row r="40" spans="1:4" x14ac:dyDescent="0.2">
      <c r="B40" s="10" t="s">
        <v>1</v>
      </c>
      <c r="C40" s="378">
        <v>1</v>
      </c>
      <c r="D40" s="379">
        <v>5.0700000000000002E-2</v>
      </c>
    </row>
    <row r="41" spans="1:4" x14ac:dyDescent="0.2">
      <c r="C41" s="378">
        <v>0</v>
      </c>
      <c r="D41" s="379">
        <f>D40</f>
        <v>5.0700000000000002E-2</v>
      </c>
    </row>
    <row r="159" spans="2:2" x14ac:dyDescent="0.2">
      <c r="B159" s="412"/>
    </row>
  </sheetData>
  <autoFilter ref="A6:D38" xr:uid="{00000000-0009-0000-0000-000005000000}">
    <sortState ref="A7:D38">
      <sortCondition ref="C6:C38"/>
    </sortState>
  </autoFilter>
  <mergeCells count="1">
    <mergeCell ref="H1:I1"/>
  </mergeCells>
  <hyperlinks>
    <hyperlink ref="H1:I1" location="Index!A1" display="Regresar al Índice" xr:uid="{F7EEFEFB-2DFB-4A57-912C-1B3E7B6170AF}"/>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47C8F-A9B3-4BBF-8D45-F487979C6F8E}">
  <sheetPr codeName="Hoja39"/>
  <dimension ref="A1:I159"/>
  <sheetViews>
    <sheetView topLeftCell="A13" workbookViewId="0"/>
  </sheetViews>
  <sheetFormatPr baseColWidth="10" defaultRowHeight="14.25" x14ac:dyDescent="0.2"/>
  <cols>
    <col min="1" max="16384" width="11.42578125" style="10"/>
  </cols>
  <sheetData>
    <row r="1" spans="1:9" ht="15" x14ac:dyDescent="0.25">
      <c r="A1" s="63" t="s">
        <v>1206</v>
      </c>
      <c r="H1" s="408" t="s">
        <v>38</v>
      </c>
      <c r="I1" s="408"/>
    </row>
    <row r="2" spans="1:9" x14ac:dyDescent="0.2">
      <c r="A2" s="10" t="s">
        <v>55</v>
      </c>
    </row>
    <row r="6" spans="1:9" x14ac:dyDescent="0.2">
      <c r="A6" s="10" t="s">
        <v>137</v>
      </c>
      <c r="B6" s="10" t="s">
        <v>660</v>
      </c>
      <c r="C6" s="10" t="s">
        <v>664</v>
      </c>
      <c r="D6" s="10" t="s">
        <v>138</v>
      </c>
    </row>
    <row r="7" spans="1:9" x14ac:dyDescent="0.2">
      <c r="A7" s="10" t="s">
        <v>638</v>
      </c>
      <c r="B7" s="10" t="s">
        <v>9</v>
      </c>
      <c r="C7" s="89">
        <v>4.8269165989656609E-2</v>
      </c>
      <c r="D7" s="376">
        <f t="shared" ref="D7:D38" si="0">_xlfn.RANK.EQ(C7,$C$7:$C$38,0)</f>
        <v>32</v>
      </c>
    </row>
    <row r="8" spans="1:9" x14ac:dyDescent="0.2">
      <c r="A8" s="10" t="s">
        <v>644</v>
      </c>
      <c r="B8" s="377" t="s">
        <v>11</v>
      </c>
      <c r="C8" s="89">
        <v>5.2587815560733588E-2</v>
      </c>
      <c r="D8" s="376">
        <f t="shared" si="0"/>
        <v>31</v>
      </c>
    </row>
    <row r="9" spans="1:9" x14ac:dyDescent="0.2">
      <c r="A9" s="10" t="s">
        <v>562</v>
      </c>
      <c r="B9" s="10" t="s">
        <v>25</v>
      </c>
      <c r="C9" s="89">
        <v>5.4012067936610161E-2</v>
      </c>
      <c r="D9" s="376">
        <f t="shared" si="0"/>
        <v>30</v>
      </c>
    </row>
    <row r="10" spans="1:9" x14ac:dyDescent="0.2">
      <c r="A10" s="10" t="s">
        <v>558</v>
      </c>
      <c r="B10" s="10" t="s">
        <v>21</v>
      </c>
      <c r="C10" s="89">
        <v>5.857928505957842E-2</v>
      </c>
      <c r="D10" s="376">
        <f t="shared" si="0"/>
        <v>29</v>
      </c>
    </row>
    <row r="11" spans="1:9" x14ac:dyDescent="0.2">
      <c r="A11" s="10" t="s">
        <v>639</v>
      </c>
      <c r="B11" s="10" t="s">
        <v>6</v>
      </c>
      <c r="C11" s="89">
        <v>5.8948044829997534E-2</v>
      </c>
      <c r="D11" s="376">
        <f t="shared" si="0"/>
        <v>28</v>
      </c>
    </row>
    <row r="12" spans="1:9" x14ac:dyDescent="0.2">
      <c r="A12" s="10" t="s">
        <v>561</v>
      </c>
      <c r="B12" s="10" t="s">
        <v>24</v>
      </c>
      <c r="C12" s="89">
        <v>6.4596885845961391E-2</v>
      </c>
      <c r="D12" s="376">
        <f t="shared" si="0"/>
        <v>27</v>
      </c>
    </row>
    <row r="13" spans="1:9" x14ac:dyDescent="0.2">
      <c r="A13" s="10" t="s">
        <v>569</v>
      </c>
      <c r="B13" s="10" t="s">
        <v>32</v>
      </c>
      <c r="C13" s="89">
        <v>6.577247218097311E-2</v>
      </c>
      <c r="D13" s="376">
        <f t="shared" si="0"/>
        <v>26</v>
      </c>
    </row>
    <row r="14" spans="1:9" x14ac:dyDescent="0.2">
      <c r="A14" s="10" t="s">
        <v>566</v>
      </c>
      <c r="B14" s="10" t="s">
        <v>29</v>
      </c>
      <c r="C14" s="89">
        <v>6.6450029842827732E-2</v>
      </c>
      <c r="D14" s="376">
        <f t="shared" si="0"/>
        <v>25</v>
      </c>
    </row>
    <row r="15" spans="1:9" x14ac:dyDescent="0.2">
      <c r="A15" s="10" t="s">
        <v>554</v>
      </c>
      <c r="B15" s="10" t="s">
        <v>17</v>
      </c>
      <c r="C15" s="89">
        <v>6.8227978476613951E-2</v>
      </c>
      <c r="D15" s="376">
        <f t="shared" si="0"/>
        <v>24</v>
      </c>
    </row>
    <row r="16" spans="1:9" x14ac:dyDescent="0.2">
      <c r="A16" s="10" t="s">
        <v>564</v>
      </c>
      <c r="B16" s="10" t="s">
        <v>27</v>
      </c>
      <c r="C16" s="89">
        <v>6.8736163436516812E-2</v>
      </c>
      <c r="D16" s="376">
        <f t="shared" si="0"/>
        <v>23</v>
      </c>
    </row>
    <row r="17" spans="1:4" x14ac:dyDescent="0.2">
      <c r="A17" s="10" t="s">
        <v>649</v>
      </c>
      <c r="B17" s="10" t="s">
        <v>4</v>
      </c>
      <c r="C17" s="89">
        <v>6.9309981048052124E-2</v>
      </c>
      <c r="D17" s="376">
        <f t="shared" si="0"/>
        <v>22</v>
      </c>
    </row>
    <row r="18" spans="1:4" x14ac:dyDescent="0.2">
      <c r="A18" s="10" t="s">
        <v>646</v>
      </c>
      <c r="B18" s="10" t="s">
        <v>0</v>
      </c>
      <c r="C18" s="89">
        <v>7.3424679124104775E-2</v>
      </c>
      <c r="D18" s="376">
        <f t="shared" si="0"/>
        <v>21</v>
      </c>
    </row>
    <row r="19" spans="1:4" x14ac:dyDescent="0.2">
      <c r="A19" s="10" t="s">
        <v>559</v>
      </c>
      <c r="B19" s="10" t="s">
        <v>22</v>
      </c>
      <c r="C19" s="89">
        <v>7.8603652596634849E-2</v>
      </c>
      <c r="D19" s="376">
        <f t="shared" si="0"/>
        <v>20</v>
      </c>
    </row>
    <row r="20" spans="1:4" x14ac:dyDescent="0.2">
      <c r="A20" s="10" t="s">
        <v>556</v>
      </c>
      <c r="B20" s="10" t="s">
        <v>19</v>
      </c>
      <c r="C20" s="89">
        <v>7.8993439658323589E-2</v>
      </c>
      <c r="D20" s="376">
        <f t="shared" si="0"/>
        <v>19</v>
      </c>
    </row>
    <row r="21" spans="1:4" x14ac:dyDescent="0.2">
      <c r="A21" s="10" t="s">
        <v>642</v>
      </c>
      <c r="B21" s="10" t="s">
        <v>5</v>
      </c>
      <c r="C21" s="89">
        <v>8.0413639828446001E-2</v>
      </c>
      <c r="D21" s="376">
        <f t="shared" si="0"/>
        <v>18</v>
      </c>
    </row>
    <row r="22" spans="1:4" x14ac:dyDescent="0.2">
      <c r="A22" s="10" t="s">
        <v>641</v>
      </c>
      <c r="B22" s="10" t="s">
        <v>16</v>
      </c>
      <c r="C22" s="89">
        <v>8.0599456077290257E-2</v>
      </c>
      <c r="D22" s="376">
        <f t="shared" si="0"/>
        <v>17</v>
      </c>
    </row>
    <row r="23" spans="1:4" x14ac:dyDescent="0.2">
      <c r="A23" s="10" t="s">
        <v>643</v>
      </c>
      <c r="B23" s="10" t="s">
        <v>12</v>
      </c>
      <c r="C23" s="89">
        <v>8.079084056794375E-2</v>
      </c>
      <c r="D23" s="376">
        <f t="shared" si="0"/>
        <v>16</v>
      </c>
    </row>
    <row r="24" spans="1:4" x14ac:dyDescent="0.2">
      <c r="A24" s="10" t="s">
        <v>650</v>
      </c>
      <c r="B24" s="10" t="s">
        <v>7</v>
      </c>
      <c r="C24" s="89">
        <v>8.1852838173062978E-2</v>
      </c>
      <c r="D24" s="376">
        <f t="shared" si="0"/>
        <v>15</v>
      </c>
    </row>
    <row r="25" spans="1:4" x14ac:dyDescent="0.2">
      <c r="A25" s="10" t="s">
        <v>648</v>
      </c>
      <c r="B25" s="10" t="s">
        <v>8</v>
      </c>
      <c r="C25" s="89">
        <v>8.2714243371673851E-2</v>
      </c>
      <c r="D25" s="376">
        <f t="shared" si="0"/>
        <v>14</v>
      </c>
    </row>
    <row r="26" spans="1:4" x14ac:dyDescent="0.2">
      <c r="A26" s="10" t="s">
        <v>557</v>
      </c>
      <c r="B26" s="10" t="s">
        <v>20</v>
      </c>
      <c r="C26" s="89">
        <v>8.360413589364854E-2</v>
      </c>
      <c r="D26" s="376">
        <f t="shared" si="0"/>
        <v>13</v>
      </c>
    </row>
    <row r="27" spans="1:4" x14ac:dyDescent="0.2">
      <c r="A27" s="10" t="s">
        <v>560</v>
      </c>
      <c r="B27" s="10" t="s">
        <v>23</v>
      </c>
      <c r="C27" s="89">
        <v>8.4662180846160964E-2</v>
      </c>
      <c r="D27" s="376">
        <f t="shared" si="0"/>
        <v>12</v>
      </c>
    </row>
    <row r="28" spans="1:4" x14ac:dyDescent="0.2">
      <c r="A28" s="10" t="s">
        <v>563</v>
      </c>
      <c r="B28" s="10" t="s">
        <v>26</v>
      </c>
      <c r="C28" s="89">
        <v>8.4849468318665119E-2</v>
      </c>
      <c r="D28" s="376">
        <f t="shared" si="0"/>
        <v>11</v>
      </c>
    </row>
    <row r="29" spans="1:4" x14ac:dyDescent="0.2">
      <c r="A29" s="10" t="s">
        <v>645</v>
      </c>
      <c r="B29" s="10" t="s">
        <v>10</v>
      </c>
      <c r="C29" s="89">
        <v>8.7766460944303418E-2</v>
      </c>
      <c r="D29" s="376">
        <f t="shared" si="0"/>
        <v>10</v>
      </c>
    </row>
    <row r="30" spans="1:4" x14ac:dyDescent="0.2">
      <c r="A30" s="10" t="s">
        <v>570</v>
      </c>
      <c r="B30" s="10" t="s">
        <v>33</v>
      </c>
      <c r="C30" s="89">
        <v>8.9999088339866903E-2</v>
      </c>
      <c r="D30" s="376">
        <f t="shared" si="0"/>
        <v>9</v>
      </c>
    </row>
    <row r="31" spans="1:4" x14ac:dyDescent="0.2">
      <c r="A31" s="10" t="s">
        <v>568</v>
      </c>
      <c r="B31" s="10" t="s">
        <v>31</v>
      </c>
      <c r="C31" s="89">
        <v>9.3613486166598175E-2</v>
      </c>
      <c r="D31" s="376">
        <f t="shared" si="0"/>
        <v>8</v>
      </c>
    </row>
    <row r="32" spans="1:4" x14ac:dyDescent="0.2">
      <c r="A32" s="10" t="s">
        <v>640</v>
      </c>
      <c r="B32" s="10" t="s">
        <v>3</v>
      </c>
      <c r="C32" s="89">
        <v>9.4896723916168491E-2</v>
      </c>
      <c r="D32" s="376">
        <f t="shared" si="0"/>
        <v>7</v>
      </c>
    </row>
    <row r="33" spans="1:4" x14ac:dyDescent="0.2">
      <c r="A33" s="10" t="s">
        <v>567</v>
      </c>
      <c r="B33" s="10" t="s">
        <v>30</v>
      </c>
      <c r="C33" s="89">
        <v>9.5384073943727124E-2</v>
      </c>
      <c r="D33" s="376">
        <f t="shared" si="0"/>
        <v>6</v>
      </c>
    </row>
    <row r="34" spans="1:4" x14ac:dyDescent="0.2">
      <c r="A34" s="10" t="s">
        <v>637</v>
      </c>
      <c r="B34" s="10" t="s">
        <v>14</v>
      </c>
      <c r="C34" s="89">
        <v>9.7124212030234941E-2</v>
      </c>
      <c r="D34" s="376">
        <f t="shared" si="0"/>
        <v>5</v>
      </c>
    </row>
    <row r="35" spans="1:4" x14ac:dyDescent="0.2">
      <c r="A35" s="10" t="s">
        <v>565</v>
      </c>
      <c r="B35" s="10" t="s">
        <v>28</v>
      </c>
      <c r="C35" s="89">
        <v>0.10218115496994407</v>
      </c>
      <c r="D35" s="376">
        <f t="shared" si="0"/>
        <v>4</v>
      </c>
    </row>
    <row r="36" spans="1:4" x14ac:dyDescent="0.2">
      <c r="A36" s="10" t="s">
        <v>647</v>
      </c>
      <c r="B36" s="10" t="s">
        <v>15</v>
      </c>
      <c r="C36" s="89">
        <v>0.10233823133545596</v>
      </c>
      <c r="D36" s="376">
        <f t="shared" si="0"/>
        <v>3</v>
      </c>
    </row>
    <row r="37" spans="1:4" x14ac:dyDescent="0.2">
      <c r="A37" s="10" t="s">
        <v>555</v>
      </c>
      <c r="B37" s="10" t="s">
        <v>18</v>
      </c>
      <c r="C37" s="89">
        <v>0.10640417015731171</v>
      </c>
      <c r="D37" s="376">
        <f t="shared" si="0"/>
        <v>2</v>
      </c>
    </row>
    <row r="38" spans="1:4" x14ac:dyDescent="0.2">
      <c r="A38" s="10" t="s">
        <v>553</v>
      </c>
      <c r="B38" s="10" t="s">
        <v>13</v>
      </c>
      <c r="C38" s="89">
        <v>0.10677888903649442</v>
      </c>
      <c r="D38" s="376">
        <f t="shared" si="0"/>
        <v>1</v>
      </c>
    </row>
    <row r="40" spans="1:4" x14ac:dyDescent="0.2">
      <c r="B40" s="10" t="s">
        <v>1</v>
      </c>
      <c r="C40" s="378">
        <v>1</v>
      </c>
      <c r="D40" s="379">
        <v>7.4999999999999997E-2</v>
      </c>
    </row>
    <row r="41" spans="1:4" x14ac:dyDescent="0.2">
      <c r="C41" s="378">
        <v>0</v>
      </c>
      <c r="D41" s="379">
        <f>D40</f>
        <v>7.4999999999999997E-2</v>
      </c>
    </row>
    <row r="159" spans="2:2" x14ac:dyDescent="0.2">
      <c r="B159" s="412"/>
    </row>
  </sheetData>
  <autoFilter ref="A6:D38" xr:uid="{00000000-0009-0000-0000-000006000000}">
    <sortState ref="A7:D38">
      <sortCondition ref="C6:C38"/>
    </sortState>
  </autoFilter>
  <mergeCells count="1">
    <mergeCell ref="H1:I1"/>
  </mergeCells>
  <hyperlinks>
    <hyperlink ref="H1:I1" location="Index!A1" display="Regresar al Índice" xr:uid="{7F0309B2-369F-43AB-9A03-9984A67AD2FC}"/>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05C5E-C836-4351-9743-47D2ABBB9DE0}">
  <sheetPr codeName="Hoja40"/>
  <dimension ref="A1:I159"/>
  <sheetViews>
    <sheetView topLeftCell="A7" workbookViewId="0"/>
  </sheetViews>
  <sheetFormatPr baseColWidth="10" defaultRowHeight="14.25" x14ac:dyDescent="0.2"/>
  <cols>
    <col min="1" max="16384" width="11.42578125" style="10"/>
  </cols>
  <sheetData>
    <row r="1" spans="1:9" ht="15" x14ac:dyDescent="0.25">
      <c r="A1" s="63" t="s">
        <v>1207</v>
      </c>
      <c r="H1" s="408" t="s">
        <v>38</v>
      </c>
      <c r="I1" s="408"/>
    </row>
    <row r="2" spans="1:9" x14ac:dyDescent="0.2">
      <c r="A2" s="10" t="s">
        <v>55</v>
      </c>
    </row>
    <row r="6" spans="1:9" x14ac:dyDescent="0.2">
      <c r="A6" s="10" t="s">
        <v>137</v>
      </c>
      <c r="B6" s="10" t="s">
        <v>660</v>
      </c>
      <c r="C6" s="10" t="s">
        <v>665</v>
      </c>
      <c r="D6" s="10" t="s">
        <v>138</v>
      </c>
    </row>
    <row r="7" spans="1:9" x14ac:dyDescent="0.2">
      <c r="A7" s="10" t="s">
        <v>646</v>
      </c>
      <c r="B7" s="10" t="s">
        <v>0</v>
      </c>
      <c r="C7" s="89">
        <v>2.7585694793803506E-2</v>
      </c>
      <c r="D7" s="376">
        <f t="shared" ref="D7:D38" si="0">_xlfn.RANK.EQ(C7,$C$7:$C$38,0)</f>
        <v>32</v>
      </c>
    </row>
    <row r="8" spans="1:9" x14ac:dyDescent="0.2">
      <c r="A8" s="10" t="s">
        <v>562</v>
      </c>
      <c r="B8" s="10" t="s">
        <v>25</v>
      </c>
      <c r="C8" s="89">
        <v>3.3555650072848685E-2</v>
      </c>
      <c r="D8" s="376">
        <f t="shared" si="0"/>
        <v>31</v>
      </c>
    </row>
    <row r="9" spans="1:9" x14ac:dyDescent="0.2">
      <c r="A9" s="10" t="s">
        <v>561</v>
      </c>
      <c r="B9" s="10" t="s">
        <v>24</v>
      </c>
      <c r="C9" s="89">
        <v>3.5351424053508794E-2</v>
      </c>
      <c r="D9" s="376">
        <f t="shared" si="0"/>
        <v>30</v>
      </c>
    </row>
    <row r="10" spans="1:9" x14ac:dyDescent="0.2">
      <c r="A10" s="10" t="s">
        <v>554</v>
      </c>
      <c r="B10" s="10" t="s">
        <v>17</v>
      </c>
      <c r="C10" s="89">
        <v>3.654482048316849E-2</v>
      </c>
      <c r="D10" s="376">
        <f t="shared" si="0"/>
        <v>29</v>
      </c>
    </row>
    <row r="11" spans="1:9" x14ac:dyDescent="0.2">
      <c r="A11" s="10" t="s">
        <v>565</v>
      </c>
      <c r="B11" s="10" t="s">
        <v>28</v>
      </c>
      <c r="C11" s="89">
        <v>3.6877260080298013E-2</v>
      </c>
      <c r="D11" s="376">
        <f t="shared" si="0"/>
        <v>28</v>
      </c>
    </row>
    <row r="12" spans="1:9" x14ac:dyDescent="0.2">
      <c r="A12" s="10" t="s">
        <v>650</v>
      </c>
      <c r="B12" s="10" t="s">
        <v>7</v>
      </c>
      <c r="C12" s="89">
        <v>3.8924305201152164E-2</v>
      </c>
      <c r="D12" s="376">
        <f t="shared" si="0"/>
        <v>27</v>
      </c>
    </row>
    <row r="13" spans="1:9" x14ac:dyDescent="0.2">
      <c r="A13" s="10" t="s">
        <v>648</v>
      </c>
      <c r="B13" s="377" t="s">
        <v>8</v>
      </c>
      <c r="C13" s="89">
        <v>3.8948096885813181E-2</v>
      </c>
      <c r="D13" s="376">
        <f t="shared" si="0"/>
        <v>26</v>
      </c>
    </row>
    <row r="14" spans="1:9" x14ac:dyDescent="0.2">
      <c r="A14" s="10" t="s">
        <v>553</v>
      </c>
      <c r="B14" s="10" t="s">
        <v>13</v>
      </c>
      <c r="C14" s="89">
        <v>3.8978614291565024E-2</v>
      </c>
      <c r="D14" s="376">
        <f t="shared" si="0"/>
        <v>25</v>
      </c>
    </row>
    <row r="15" spans="1:9" x14ac:dyDescent="0.2">
      <c r="A15" s="10" t="s">
        <v>557</v>
      </c>
      <c r="B15" s="10" t="s">
        <v>20</v>
      </c>
      <c r="C15" s="89">
        <v>4.3236011070178368E-2</v>
      </c>
      <c r="D15" s="376">
        <f t="shared" si="0"/>
        <v>24</v>
      </c>
    </row>
    <row r="16" spans="1:9" x14ac:dyDescent="0.2">
      <c r="A16" s="10" t="s">
        <v>643</v>
      </c>
      <c r="B16" s="10" t="s">
        <v>12</v>
      </c>
      <c r="C16" s="89">
        <v>4.6407800673794145E-2</v>
      </c>
      <c r="D16" s="376">
        <f t="shared" si="0"/>
        <v>23</v>
      </c>
    </row>
    <row r="17" spans="1:4" x14ac:dyDescent="0.2">
      <c r="A17" s="10" t="s">
        <v>558</v>
      </c>
      <c r="B17" s="10" t="s">
        <v>21</v>
      </c>
      <c r="C17" s="89">
        <v>4.643620683407608E-2</v>
      </c>
      <c r="D17" s="376">
        <f t="shared" si="0"/>
        <v>22</v>
      </c>
    </row>
    <row r="18" spans="1:4" x14ac:dyDescent="0.2">
      <c r="A18" s="10" t="s">
        <v>556</v>
      </c>
      <c r="B18" s="10" t="s">
        <v>19</v>
      </c>
      <c r="C18" s="89">
        <v>4.6786309735673784E-2</v>
      </c>
      <c r="D18" s="376">
        <f t="shared" si="0"/>
        <v>21</v>
      </c>
    </row>
    <row r="19" spans="1:4" x14ac:dyDescent="0.2">
      <c r="A19" s="10" t="s">
        <v>560</v>
      </c>
      <c r="B19" s="10" t="s">
        <v>23</v>
      </c>
      <c r="C19" s="89">
        <v>4.8374264042857974E-2</v>
      </c>
      <c r="D19" s="376">
        <f t="shared" si="0"/>
        <v>20</v>
      </c>
    </row>
    <row r="20" spans="1:4" x14ac:dyDescent="0.2">
      <c r="A20" s="10" t="s">
        <v>555</v>
      </c>
      <c r="B20" s="10" t="s">
        <v>18</v>
      </c>
      <c r="C20" s="89">
        <v>4.8951491794676956E-2</v>
      </c>
      <c r="D20" s="376">
        <f t="shared" si="0"/>
        <v>19</v>
      </c>
    </row>
    <row r="21" spans="1:4" x14ac:dyDescent="0.2">
      <c r="A21" s="10" t="s">
        <v>644</v>
      </c>
      <c r="B21" s="10" t="s">
        <v>11</v>
      </c>
      <c r="C21" s="89">
        <v>4.9428376224094628E-2</v>
      </c>
      <c r="D21" s="376">
        <f t="shared" si="0"/>
        <v>18</v>
      </c>
    </row>
    <row r="22" spans="1:4" x14ac:dyDescent="0.2">
      <c r="A22" s="10" t="s">
        <v>638</v>
      </c>
      <c r="B22" s="10" t="s">
        <v>9</v>
      </c>
      <c r="C22" s="89">
        <v>5.0045834505668012E-2</v>
      </c>
      <c r="D22" s="376">
        <f t="shared" si="0"/>
        <v>17</v>
      </c>
    </row>
    <row r="23" spans="1:4" x14ac:dyDescent="0.2">
      <c r="A23" s="10" t="s">
        <v>642</v>
      </c>
      <c r="B23" s="10" t="s">
        <v>5</v>
      </c>
      <c r="C23" s="89">
        <v>5.065593051660186E-2</v>
      </c>
      <c r="D23" s="376">
        <f t="shared" si="0"/>
        <v>16</v>
      </c>
    </row>
    <row r="24" spans="1:4" x14ac:dyDescent="0.2">
      <c r="A24" s="10" t="s">
        <v>566</v>
      </c>
      <c r="B24" s="10" t="s">
        <v>29</v>
      </c>
      <c r="C24" s="89">
        <v>5.1863723784229293E-2</v>
      </c>
      <c r="D24" s="376">
        <f t="shared" si="0"/>
        <v>15</v>
      </c>
    </row>
    <row r="25" spans="1:4" x14ac:dyDescent="0.2">
      <c r="A25" s="10" t="s">
        <v>637</v>
      </c>
      <c r="B25" s="10" t="s">
        <v>14</v>
      </c>
      <c r="C25" s="89">
        <v>5.2117915647199038E-2</v>
      </c>
      <c r="D25" s="376">
        <f t="shared" si="0"/>
        <v>14</v>
      </c>
    </row>
    <row r="26" spans="1:4" x14ac:dyDescent="0.2">
      <c r="A26" s="10" t="s">
        <v>559</v>
      </c>
      <c r="B26" s="10" t="s">
        <v>22</v>
      </c>
      <c r="C26" s="89">
        <v>5.3503510825043787E-2</v>
      </c>
      <c r="D26" s="376">
        <f t="shared" si="0"/>
        <v>13</v>
      </c>
    </row>
    <row r="27" spans="1:4" x14ac:dyDescent="0.2">
      <c r="A27" s="10" t="s">
        <v>639</v>
      </c>
      <c r="B27" s="10" t="s">
        <v>6</v>
      </c>
      <c r="C27" s="89">
        <v>5.4676609002367156E-2</v>
      </c>
      <c r="D27" s="376">
        <f t="shared" si="0"/>
        <v>12</v>
      </c>
    </row>
    <row r="28" spans="1:4" x14ac:dyDescent="0.2">
      <c r="A28" s="10" t="s">
        <v>569</v>
      </c>
      <c r="B28" s="10" t="s">
        <v>32</v>
      </c>
      <c r="C28" s="89">
        <v>5.7173141034932533E-2</v>
      </c>
      <c r="D28" s="376">
        <f t="shared" si="0"/>
        <v>11</v>
      </c>
    </row>
    <row r="29" spans="1:4" x14ac:dyDescent="0.2">
      <c r="A29" s="10" t="s">
        <v>570</v>
      </c>
      <c r="B29" s="10" t="s">
        <v>33</v>
      </c>
      <c r="C29" s="89">
        <v>6.2232886635277117E-2</v>
      </c>
      <c r="D29" s="376">
        <f t="shared" si="0"/>
        <v>10</v>
      </c>
    </row>
    <row r="30" spans="1:4" x14ac:dyDescent="0.2">
      <c r="A30" s="10" t="s">
        <v>568</v>
      </c>
      <c r="B30" s="10" t="s">
        <v>31</v>
      </c>
      <c r="C30" s="89">
        <v>6.22519683609251E-2</v>
      </c>
      <c r="D30" s="376">
        <f t="shared" si="0"/>
        <v>9</v>
      </c>
    </row>
    <row r="31" spans="1:4" x14ac:dyDescent="0.2">
      <c r="A31" s="10" t="s">
        <v>564</v>
      </c>
      <c r="B31" s="10" t="s">
        <v>27</v>
      </c>
      <c r="C31" s="89">
        <v>6.2381536403166453E-2</v>
      </c>
      <c r="D31" s="376">
        <f t="shared" si="0"/>
        <v>8</v>
      </c>
    </row>
    <row r="32" spans="1:4" x14ac:dyDescent="0.2">
      <c r="A32" s="10" t="s">
        <v>649</v>
      </c>
      <c r="B32" s="10" t="s">
        <v>4</v>
      </c>
      <c r="C32" s="89">
        <v>6.246495251928174E-2</v>
      </c>
      <c r="D32" s="376">
        <f t="shared" si="0"/>
        <v>7</v>
      </c>
    </row>
    <row r="33" spans="1:4" x14ac:dyDescent="0.2">
      <c r="A33" s="10" t="s">
        <v>640</v>
      </c>
      <c r="B33" s="10" t="s">
        <v>3</v>
      </c>
      <c r="C33" s="89">
        <v>6.3453254162300687E-2</v>
      </c>
      <c r="D33" s="376">
        <f t="shared" si="0"/>
        <v>6</v>
      </c>
    </row>
    <row r="34" spans="1:4" x14ac:dyDescent="0.2">
      <c r="A34" s="10" t="s">
        <v>641</v>
      </c>
      <c r="B34" s="10" t="s">
        <v>16</v>
      </c>
      <c r="C34" s="89">
        <v>6.4287451471396279E-2</v>
      </c>
      <c r="D34" s="376">
        <f t="shared" si="0"/>
        <v>5</v>
      </c>
    </row>
    <row r="35" spans="1:4" x14ac:dyDescent="0.2">
      <c r="A35" s="10" t="s">
        <v>563</v>
      </c>
      <c r="B35" s="10" t="s">
        <v>26</v>
      </c>
      <c r="C35" s="89">
        <v>6.5532716088875911E-2</v>
      </c>
      <c r="D35" s="376">
        <f t="shared" si="0"/>
        <v>4</v>
      </c>
    </row>
    <row r="36" spans="1:4" x14ac:dyDescent="0.2">
      <c r="A36" s="10" t="s">
        <v>567</v>
      </c>
      <c r="B36" s="10" t="s">
        <v>30</v>
      </c>
      <c r="C36" s="89">
        <v>6.5816948383866133E-2</v>
      </c>
      <c r="D36" s="376">
        <f t="shared" si="0"/>
        <v>3</v>
      </c>
    </row>
    <row r="37" spans="1:4" x14ac:dyDescent="0.2">
      <c r="A37" s="10" t="s">
        <v>645</v>
      </c>
      <c r="B37" s="10" t="s">
        <v>10</v>
      </c>
      <c r="C37" s="89">
        <v>6.9787834136375543E-2</v>
      </c>
      <c r="D37" s="376">
        <f t="shared" si="0"/>
        <v>2</v>
      </c>
    </row>
    <row r="38" spans="1:4" x14ac:dyDescent="0.2">
      <c r="A38" s="10" t="s">
        <v>647</v>
      </c>
      <c r="B38" s="10" t="s">
        <v>15</v>
      </c>
      <c r="C38" s="89">
        <v>7.8877450847946062E-2</v>
      </c>
      <c r="D38" s="376">
        <f t="shared" si="0"/>
        <v>1</v>
      </c>
    </row>
    <row r="40" spans="1:4" x14ac:dyDescent="0.2">
      <c r="B40" s="10" t="s">
        <v>1</v>
      </c>
      <c r="C40" s="378">
        <v>1</v>
      </c>
      <c r="D40" s="379">
        <v>0.05</v>
      </c>
    </row>
    <row r="41" spans="1:4" x14ac:dyDescent="0.2">
      <c r="C41" s="378">
        <v>0</v>
      </c>
      <c r="D41" s="379">
        <f>D40</f>
        <v>0.05</v>
      </c>
    </row>
    <row r="159" spans="2:2" x14ac:dyDescent="0.2">
      <c r="B159" s="412"/>
    </row>
  </sheetData>
  <autoFilter ref="A6:D38" xr:uid="{00000000-0009-0000-0000-000007000000}">
    <sortState ref="A7:D38">
      <sortCondition ref="C6:C38"/>
    </sortState>
  </autoFilter>
  <mergeCells count="1">
    <mergeCell ref="H1:I1"/>
  </mergeCells>
  <hyperlinks>
    <hyperlink ref="H1:I1" location="Index!A1" display="Regresar al Índice" xr:uid="{1A3391E9-2BEC-4FC8-904C-CCB3B40A9F5A}"/>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FE641-BF0C-460C-9163-70BECE15308B}">
  <sheetPr codeName="Hoja45"/>
  <dimension ref="A1:I159"/>
  <sheetViews>
    <sheetView topLeftCell="A4" workbookViewId="0"/>
  </sheetViews>
  <sheetFormatPr baseColWidth="10" defaultRowHeight="14.25" x14ac:dyDescent="0.2"/>
  <cols>
    <col min="1" max="16384" width="11.42578125" style="10"/>
  </cols>
  <sheetData>
    <row r="1" spans="1:9" ht="15" x14ac:dyDescent="0.25">
      <c r="A1" s="63" t="s">
        <v>1208</v>
      </c>
      <c r="H1" s="408" t="s">
        <v>38</v>
      </c>
      <c r="I1" s="408"/>
    </row>
    <row r="2" spans="1:9" x14ac:dyDescent="0.2">
      <c r="A2" s="10" t="s">
        <v>55</v>
      </c>
    </row>
    <row r="6" spans="1:9" x14ac:dyDescent="0.2">
      <c r="A6" s="10" t="s">
        <v>137</v>
      </c>
      <c r="B6" s="10" t="s">
        <v>660</v>
      </c>
      <c r="C6" s="10" t="s">
        <v>666</v>
      </c>
      <c r="D6" s="10" t="s">
        <v>138</v>
      </c>
    </row>
    <row r="7" spans="1:9" x14ac:dyDescent="0.2">
      <c r="A7" s="10" t="s">
        <v>561</v>
      </c>
      <c r="B7" s="10" t="s">
        <v>24</v>
      </c>
      <c r="C7" s="89">
        <v>6.0924180438661268E-2</v>
      </c>
      <c r="D7" s="376">
        <f t="shared" ref="D7:D38" si="0">_xlfn.RANK.EQ(C7,$C$7:$C$38,0)</f>
        <v>32</v>
      </c>
    </row>
    <row r="8" spans="1:9" x14ac:dyDescent="0.2">
      <c r="A8" s="10" t="s">
        <v>567</v>
      </c>
      <c r="B8" s="10" t="s">
        <v>30</v>
      </c>
      <c r="C8" s="89">
        <v>6.9162178514396794E-2</v>
      </c>
      <c r="D8" s="376">
        <f t="shared" si="0"/>
        <v>31</v>
      </c>
    </row>
    <row r="9" spans="1:9" x14ac:dyDescent="0.2">
      <c r="A9" s="10" t="s">
        <v>647</v>
      </c>
      <c r="B9" s="10" t="s">
        <v>15</v>
      </c>
      <c r="C9" s="89">
        <v>6.9471158423949186E-2</v>
      </c>
      <c r="D9" s="376">
        <f t="shared" si="0"/>
        <v>30</v>
      </c>
    </row>
    <row r="10" spans="1:9" x14ac:dyDescent="0.2">
      <c r="A10" s="10" t="s">
        <v>650</v>
      </c>
      <c r="B10" s="10" t="s">
        <v>7</v>
      </c>
      <c r="C10" s="89">
        <v>7.0779166395250323E-2</v>
      </c>
      <c r="D10" s="376">
        <f t="shared" si="0"/>
        <v>29</v>
      </c>
    </row>
    <row r="11" spans="1:9" x14ac:dyDescent="0.2">
      <c r="A11" s="10" t="s">
        <v>564</v>
      </c>
      <c r="B11" s="10" t="s">
        <v>27</v>
      </c>
      <c r="C11" s="89">
        <v>7.5422614396523854E-2</v>
      </c>
      <c r="D11" s="376">
        <f t="shared" si="0"/>
        <v>28</v>
      </c>
    </row>
    <row r="12" spans="1:9" x14ac:dyDescent="0.2">
      <c r="A12" s="10" t="s">
        <v>638</v>
      </c>
      <c r="B12" s="10" t="s">
        <v>9</v>
      </c>
      <c r="C12" s="89">
        <v>7.8735408560311373E-2</v>
      </c>
      <c r="D12" s="376">
        <f t="shared" si="0"/>
        <v>27</v>
      </c>
    </row>
    <row r="13" spans="1:9" x14ac:dyDescent="0.2">
      <c r="A13" s="10" t="s">
        <v>640</v>
      </c>
      <c r="B13" s="10" t="s">
        <v>3</v>
      </c>
      <c r="C13" s="89">
        <v>8.2703034196770095E-2</v>
      </c>
      <c r="D13" s="376">
        <f t="shared" si="0"/>
        <v>26</v>
      </c>
    </row>
    <row r="14" spans="1:9" x14ac:dyDescent="0.2">
      <c r="A14" s="10" t="s">
        <v>559</v>
      </c>
      <c r="B14" s="10" t="s">
        <v>22</v>
      </c>
      <c r="C14" s="89">
        <v>8.3083567585680529E-2</v>
      </c>
      <c r="D14" s="376">
        <f t="shared" si="0"/>
        <v>25</v>
      </c>
    </row>
    <row r="15" spans="1:9" x14ac:dyDescent="0.2">
      <c r="A15" s="10" t="s">
        <v>641</v>
      </c>
      <c r="B15" s="10" t="s">
        <v>16</v>
      </c>
      <c r="C15" s="89">
        <v>8.397826944672071E-2</v>
      </c>
      <c r="D15" s="376">
        <f t="shared" si="0"/>
        <v>24</v>
      </c>
    </row>
    <row r="16" spans="1:9" x14ac:dyDescent="0.2">
      <c r="A16" s="10" t="s">
        <v>560</v>
      </c>
      <c r="B16" s="10" t="s">
        <v>23</v>
      </c>
      <c r="C16" s="89">
        <v>8.4476306332240736E-2</v>
      </c>
      <c r="D16" s="376">
        <f t="shared" si="0"/>
        <v>23</v>
      </c>
    </row>
    <row r="17" spans="1:4" x14ac:dyDescent="0.2">
      <c r="A17" s="10" t="s">
        <v>553</v>
      </c>
      <c r="B17" s="10" t="s">
        <v>13</v>
      </c>
      <c r="C17" s="89">
        <v>8.4556879260776305E-2</v>
      </c>
      <c r="D17" s="376">
        <f t="shared" si="0"/>
        <v>22</v>
      </c>
    </row>
    <row r="18" spans="1:4" x14ac:dyDescent="0.2">
      <c r="A18" s="10" t="s">
        <v>558</v>
      </c>
      <c r="B18" s="10" t="s">
        <v>21</v>
      </c>
      <c r="C18" s="89">
        <v>8.5895586418880052E-2</v>
      </c>
      <c r="D18" s="376">
        <f t="shared" si="0"/>
        <v>21</v>
      </c>
    </row>
    <row r="19" spans="1:4" x14ac:dyDescent="0.2">
      <c r="A19" s="10" t="s">
        <v>644</v>
      </c>
      <c r="B19" s="10" t="s">
        <v>11</v>
      </c>
      <c r="C19" s="89">
        <v>8.6224746354305215E-2</v>
      </c>
      <c r="D19" s="376">
        <f t="shared" si="0"/>
        <v>20</v>
      </c>
    </row>
    <row r="20" spans="1:4" x14ac:dyDescent="0.2">
      <c r="A20" s="10" t="s">
        <v>556</v>
      </c>
      <c r="B20" s="10" t="s">
        <v>19</v>
      </c>
      <c r="C20" s="89">
        <v>8.8740562424773017E-2</v>
      </c>
      <c r="D20" s="376">
        <f t="shared" si="0"/>
        <v>19</v>
      </c>
    </row>
    <row r="21" spans="1:4" x14ac:dyDescent="0.2">
      <c r="A21" s="10" t="s">
        <v>565</v>
      </c>
      <c r="B21" s="10" t="s">
        <v>28</v>
      </c>
      <c r="C21" s="89">
        <v>8.8817763552710524E-2</v>
      </c>
      <c r="D21" s="376">
        <f t="shared" si="0"/>
        <v>18</v>
      </c>
    </row>
    <row r="22" spans="1:4" x14ac:dyDescent="0.2">
      <c r="A22" s="10" t="s">
        <v>568</v>
      </c>
      <c r="B22" s="10" t="s">
        <v>31</v>
      </c>
      <c r="C22" s="89">
        <v>8.9259796806966704E-2</v>
      </c>
      <c r="D22" s="376">
        <f t="shared" si="0"/>
        <v>17</v>
      </c>
    </row>
    <row r="23" spans="1:4" x14ac:dyDescent="0.2">
      <c r="A23" s="10" t="s">
        <v>569</v>
      </c>
      <c r="B23" s="10" t="s">
        <v>32</v>
      </c>
      <c r="C23" s="89">
        <v>8.9600747228867392E-2</v>
      </c>
      <c r="D23" s="376">
        <f t="shared" si="0"/>
        <v>16</v>
      </c>
    </row>
    <row r="24" spans="1:4" x14ac:dyDescent="0.2">
      <c r="A24" s="10" t="s">
        <v>637</v>
      </c>
      <c r="B24" s="10" t="s">
        <v>14</v>
      </c>
      <c r="C24" s="89">
        <v>9.04043308413809E-2</v>
      </c>
      <c r="D24" s="376">
        <f t="shared" si="0"/>
        <v>15</v>
      </c>
    </row>
    <row r="25" spans="1:4" x14ac:dyDescent="0.2">
      <c r="A25" s="10" t="s">
        <v>646</v>
      </c>
      <c r="B25" s="10" t="s">
        <v>0</v>
      </c>
      <c r="C25" s="89">
        <v>9.5568606513614526E-2</v>
      </c>
      <c r="D25" s="376">
        <f t="shared" si="0"/>
        <v>14</v>
      </c>
    </row>
    <row r="26" spans="1:4" x14ac:dyDescent="0.2">
      <c r="A26" s="10" t="s">
        <v>554</v>
      </c>
      <c r="B26" s="10" t="s">
        <v>17</v>
      </c>
      <c r="C26" s="89">
        <v>9.6646785422193834E-2</v>
      </c>
      <c r="D26" s="376">
        <f t="shared" si="0"/>
        <v>13</v>
      </c>
    </row>
    <row r="27" spans="1:4" x14ac:dyDescent="0.2">
      <c r="A27" s="10" t="s">
        <v>639</v>
      </c>
      <c r="B27" s="10" t="s">
        <v>6</v>
      </c>
      <c r="C27" s="89">
        <v>9.7917949291990825E-2</v>
      </c>
      <c r="D27" s="376">
        <f t="shared" si="0"/>
        <v>12</v>
      </c>
    </row>
    <row r="28" spans="1:4" x14ac:dyDescent="0.2">
      <c r="A28" s="10" t="s">
        <v>645</v>
      </c>
      <c r="B28" s="10" t="s">
        <v>10</v>
      </c>
      <c r="C28" s="89">
        <v>9.8429124770139695E-2</v>
      </c>
      <c r="D28" s="376">
        <f t="shared" si="0"/>
        <v>11</v>
      </c>
    </row>
    <row r="29" spans="1:4" x14ac:dyDescent="0.2">
      <c r="A29" s="10" t="s">
        <v>557</v>
      </c>
      <c r="B29" s="377" t="s">
        <v>20</v>
      </c>
      <c r="C29" s="89">
        <v>9.9856019275786828E-2</v>
      </c>
      <c r="D29" s="376">
        <f t="shared" si="0"/>
        <v>10</v>
      </c>
    </row>
    <row r="30" spans="1:4" x14ac:dyDescent="0.2">
      <c r="A30" s="10" t="s">
        <v>562</v>
      </c>
      <c r="B30" s="10" t="s">
        <v>25</v>
      </c>
      <c r="C30" s="89">
        <v>0.10331878416106317</v>
      </c>
      <c r="D30" s="376">
        <f t="shared" si="0"/>
        <v>9</v>
      </c>
    </row>
    <row r="31" spans="1:4" x14ac:dyDescent="0.2">
      <c r="A31" s="10" t="s">
        <v>570</v>
      </c>
      <c r="B31" s="10" t="s">
        <v>33</v>
      </c>
      <c r="C31" s="89">
        <v>0.10661173927016686</v>
      </c>
      <c r="D31" s="376">
        <f t="shared" si="0"/>
        <v>8</v>
      </c>
    </row>
    <row r="32" spans="1:4" x14ac:dyDescent="0.2">
      <c r="A32" s="10" t="s">
        <v>566</v>
      </c>
      <c r="B32" s="10" t="s">
        <v>29</v>
      </c>
      <c r="C32" s="89">
        <v>0.10957277306599902</v>
      </c>
      <c r="D32" s="376">
        <f t="shared" si="0"/>
        <v>7</v>
      </c>
    </row>
    <row r="33" spans="1:4" x14ac:dyDescent="0.2">
      <c r="A33" s="10" t="s">
        <v>555</v>
      </c>
      <c r="B33" s="10" t="s">
        <v>18</v>
      </c>
      <c r="C33" s="89">
        <v>0.12051069635982646</v>
      </c>
      <c r="D33" s="376">
        <f t="shared" si="0"/>
        <v>6</v>
      </c>
    </row>
    <row r="34" spans="1:4" x14ac:dyDescent="0.2">
      <c r="A34" s="10" t="s">
        <v>642</v>
      </c>
      <c r="B34" s="10" t="s">
        <v>5</v>
      </c>
      <c r="C34" s="89">
        <v>0.12086656819300838</v>
      </c>
      <c r="D34" s="376">
        <f t="shared" si="0"/>
        <v>5</v>
      </c>
    </row>
    <row r="35" spans="1:4" x14ac:dyDescent="0.2">
      <c r="A35" s="10" t="s">
        <v>643</v>
      </c>
      <c r="B35" s="10" t="s">
        <v>12</v>
      </c>
      <c r="C35" s="89">
        <v>0.12513904885660004</v>
      </c>
      <c r="D35" s="376">
        <f t="shared" si="0"/>
        <v>4</v>
      </c>
    </row>
    <row r="36" spans="1:4" x14ac:dyDescent="0.2">
      <c r="A36" s="10" t="s">
        <v>563</v>
      </c>
      <c r="B36" s="10" t="s">
        <v>26</v>
      </c>
      <c r="C36" s="89">
        <v>0.12985056760369501</v>
      </c>
      <c r="D36" s="376">
        <f t="shared" si="0"/>
        <v>3</v>
      </c>
    </row>
    <row r="37" spans="1:4" x14ac:dyDescent="0.2">
      <c r="A37" s="10" t="s">
        <v>648</v>
      </c>
      <c r="B37" s="10" t="s">
        <v>8</v>
      </c>
      <c r="C37" s="89">
        <v>0.13380765406026052</v>
      </c>
      <c r="D37" s="376">
        <f t="shared" si="0"/>
        <v>2</v>
      </c>
    </row>
    <row r="38" spans="1:4" x14ac:dyDescent="0.2">
      <c r="A38" s="10" t="s">
        <v>649</v>
      </c>
      <c r="B38" s="10" t="s">
        <v>4</v>
      </c>
      <c r="C38" s="89">
        <v>0.15958646216681918</v>
      </c>
      <c r="D38" s="376">
        <f t="shared" si="0"/>
        <v>1</v>
      </c>
    </row>
    <row r="40" spans="1:4" x14ac:dyDescent="0.2">
      <c r="B40" s="10" t="s">
        <v>1</v>
      </c>
      <c r="C40" s="378">
        <v>1</v>
      </c>
      <c r="D40" s="379">
        <v>9.4700000000000006E-2</v>
      </c>
    </row>
    <row r="41" spans="1:4" x14ac:dyDescent="0.2">
      <c r="C41" s="378">
        <v>0</v>
      </c>
      <c r="D41" s="379">
        <f>D40</f>
        <v>9.4700000000000006E-2</v>
      </c>
    </row>
    <row r="159" spans="2:2" x14ac:dyDescent="0.2">
      <c r="B159" s="412"/>
    </row>
  </sheetData>
  <autoFilter ref="A6:D38" xr:uid="{00000000-0009-0000-0000-000008000000}">
    <sortState ref="A7:D38">
      <sortCondition ref="C6:C38"/>
    </sortState>
  </autoFilter>
  <mergeCells count="1">
    <mergeCell ref="H1:I1"/>
  </mergeCells>
  <hyperlinks>
    <hyperlink ref="H1:I1" location="Index!A1" display="Regresar al Índice" xr:uid="{C641B457-FE78-4762-A9C9-DE1CA20FC2CB}"/>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5513D-248C-4A39-A71C-40063B03C4C8}">
  <sheetPr codeName="Hoja46"/>
  <dimension ref="A1:I159"/>
  <sheetViews>
    <sheetView topLeftCell="A10" workbookViewId="0"/>
  </sheetViews>
  <sheetFormatPr baseColWidth="10" defaultRowHeight="14.25" x14ac:dyDescent="0.2"/>
  <cols>
    <col min="1" max="16384" width="11.42578125" style="10"/>
  </cols>
  <sheetData>
    <row r="1" spans="1:9" ht="15" x14ac:dyDescent="0.25">
      <c r="A1" s="63" t="s">
        <v>1209</v>
      </c>
      <c r="H1" s="408" t="s">
        <v>38</v>
      </c>
      <c r="I1" s="408"/>
    </row>
    <row r="2" spans="1:9" x14ac:dyDescent="0.2">
      <c r="A2" s="10" t="s">
        <v>55</v>
      </c>
    </row>
    <row r="6" spans="1:9" x14ac:dyDescent="0.2">
      <c r="A6" s="10" t="s">
        <v>137</v>
      </c>
      <c r="B6" s="10" t="s">
        <v>660</v>
      </c>
      <c r="C6" s="10" t="s">
        <v>667</v>
      </c>
      <c r="D6" s="10" t="s">
        <v>138</v>
      </c>
    </row>
    <row r="7" spans="1:9" x14ac:dyDescent="0.2">
      <c r="A7" s="10" t="s">
        <v>640</v>
      </c>
      <c r="B7" s="10" t="s">
        <v>3</v>
      </c>
      <c r="C7" s="89">
        <v>2.1882422256181717E-2</v>
      </c>
      <c r="D7" s="376">
        <f t="shared" ref="D7:D38" si="0">_xlfn.RANK.EQ(C7,$C$7:$C$38,0)</f>
        <v>32</v>
      </c>
    </row>
    <row r="8" spans="1:9" x14ac:dyDescent="0.2">
      <c r="A8" s="10" t="s">
        <v>561</v>
      </c>
      <c r="B8" s="10" t="s">
        <v>24</v>
      </c>
      <c r="C8" s="89">
        <v>2.2735540196435068E-2</v>
      </c>
      <c r="D8" s="376">
        <f t="shared" si="0"/>
        <v>31</v>
      </c>
    </row>
    <row r="9" spans="1:9" x14ac:dyDescent="0.2">
      <c r="A9" s="10" t="s">
        <v>565</v>
      </c>
      <c r="B9" s="10" t="s">
        <v>28</v>
      </c>
      <c r="C9" s="89">
        <v>2.301942642254097E-2</v>
      </c>
      <c r="D9" s="376">
        <f t="shared" si="0"/>
        <v>30</v>
      </c>
    </row>
    <row r="10" spans="1:9" x14ac:dyDescent="0.2">
      <c r="A10" s="10" t="s">
        <v>650</v>
      </c>
      <c r="B10" s="10" t="s">
        <v>7</v>
      </c>
      <c r="C10" s="89">
        <v>2.4116955572556057E-2</v>
      </c>
      <c r="D10" s="376">
        <f t="shared" si="0"/>
        <v>29</v>
      </c>
    </row>
    <row r="11" spans="1:9" x14ac:dyDescent="0.2">
      <c r="A11" s="10" t="s">
        <v>639</v>
      </c>
      <c r="B11" s="10" t="s">
        <v>6</v>
      </c>
      <c r="C11" s="89">
        <v>2.6953016535651686E-2</v>
      </c>
      <c r="D11" s="376">
        <f t="shared" si="0"/>
        <v>28</v>
      </c>
    </row>
    <row r="12" spans="1:9" x14ac:dyDescent="0.2">
      <c r="A12" s="10" t="s">
        <v>554</v>
      </c>
      <c r="B12" s="10" t="s">
        <v>17</v>
      </c>
      <c r="C12" s="89">
        <v>2.9509828782883885E-2</v>
      </c>
      <c r="D12" s="376">
        <f t="shared" si="0"/>
        <v>27</v>
      </c>
    </row>
    <row r="13" spans="1:9" x14ac:dyDescent="0.2">
      <c r="A13" s="10" t="s">
        <v>562</v>
      </c>
      <c r="B13" s="10" t="s">
        <v>25</v>
      </c>
      <c r="C13" s="89">
        <v>3.040087614947411E-2</v>
      </c>
      <c r="D13" s="376">
        <f t="shared" si="0"/>
        <v>26</v>
      </c>
    </row>
    <row r="14" spans="1:9" x14ac:dyDescent="0.2">
      <c r="A14" s="10" t="s">
        <v>637</v>
      </c>
      <c r="B14" s="10" t="s">
        <v>14</v>
      </c>
      <c r="C14" s="89">
        <v>3.1252061015479927E-2</v>
      </c>
      <c r="D14" s="376">
        <f t="shared" si="0"/>
        <v>25</v>
      </c>
    </row>
    <row r="15" spans="1:9" x14ac:dyDescent="0.2">
      <c r="A15" s="10" t="s">
        <v>646</v>
      </c>
      <c r="B15" s="10" t="s">
        <v>0</v>
      </c>
      <c r="C15" s="89">
        <v>3.2450793355358006E-2</v>
      </c>
      <c r="D15" s="376">
        <f t="shared" si="0"/>
        <v>24</v>
      </c>
    </row>
    <row r="16" spans="1:9" x14ac:dyDescent="0.2">
      <c r="A16" s="10" t="s">
        <v>560</v>
      </c>
      <c r="B16" s="10" t="s">
        <v>23</v>
      </c>
      <c r="C16" s="89">
        <v>3.401411623366881E-2</v>
      </c>
      <c r="D16" s="376">
        <f t="shared" si="0"/>
        <v>23</v>
      </c>
    </row>
    <row r="17" spans="1:4" x14ac:dyDescent="0.2">
      <c r="A17" s="10" t="s">
        <v>553</v>
      </c>
      <c r="B17" s="10" t="s">
        <v>13</v>
      </c>
      <c r="C17" s="89">
        <v>3.4099076813934523E-2</v>
      </c>
      <c r="D17" s="376">
        <f t="shared" si="0"/>
        <v>22</v>
      </c>
    </row>
    <row r="18" spans="1:4" x14ac:dyDescent="0.2">
      <c r="A18" s="10" t="s">
        <v>648</v>
      </c>
      <c r="B18" s="10" t="s">
        <v>8</v>
      </c>
      <c r="C18" s="89">
        <v>3.5011985916548097E-2</v>
      </c>
      <c r="D18" s="376">
        <f t="shared" si="0"/>
        <v>21</v>
      </c>
    </row>
    <row r="19" spans="1:4" x14ac:dyDescent="0.2">
      <c r="A19" s="10" t="s">
        <v>641</v>
      </c>
      <c r="B19" s="10" t="s">
        <v>16</v>
      </c>
      <c r="C19" s="89">
        <v>3.5839985062782978E-2</v>
      </c>
      <c r="D19" s="376">
        <f t="shared" si="0"/>
        <v>20</v>
      </c>
    </row>
    <row r="20" spans="1:4" x14ac:dyDescent="0.2">
      <c r="A20" s="10" t="s">
        <v>643</v>
      </c>
      <c r="B20" s="10" t="s">
        <v>12</v>
      </c>
      <c r="C20" s="89">
        <v>3.6364651994190512E-2</v>
      </c>
      <c r="D20" s="376">
        <f t="shared" si="0"/>
        <v>19</v>
      </c>
    </row>
    <row r="21" spans="1:4" x14ac:dyDescent="0.2">
      <c r="A21" s="10" t="s">
        <v>557</v>
      </c>
      <c r="B21" s="10" t="s">
        <v>20</v>
      </c>
      <c r="C21" s="89">
        <v>3.7328354955791697E-2</v>
      </c>
      <c r="D21" s="376">
        <f t="shared" si="0"/>
        <v>18</v>
      </c>
    </row>
    <row r="22" spans="1:4" x14ac:dyDescent="0.2">
      <c r="A22" s="10" t="s">
        <v>638</v>
      </c>
      <c r="B22" s="10" t="s">
        <v>9</v>
      </c>
      <c r="C22" s="89">
        <v>3.7654663146719738E-2</v>
      </c>
      <c r="D22" s="376">
        <f t="shared" si="0"/>
        <v>17</v>
      </c>
    </row>
    <row r="23" spans="1:4" x14ac:dyDescent="0.2">
      <c r="A23" s="10" t="s">
        <v>556</v>
      </c>
      <c r="B23" s="10" t="s">
        <v>19</v>
      </c>
      <c r="C23" s="89">
        <v>4.0400891710118653E-2</v>
      </c>
      <c r="D23" s="376">
        <f t="shared" si="0"/>
        <v>16</v>
      </c>
    </row>
    <row r="24" spans="1:4" x14ac:dyDescent="0.2">
      <c r="A24" s="10" t="s">
        <v>558</v>
      </c>
      <c r="B24" s="10" t="s">
        <v>21</v>
      </c>
      <c r="C24" s="89">
        <v>4.1029318788748069E-2</v>
      </c>
      <c r="D24" s="376">
        <f t="shared" si="0"/>
        <v>15</v>
      </c>
    </row>
    <row r="25" spans="1:4" x14ac:dyDescent="0.2">
      <c r="A25" s="10" t="s">
        <v>642</v>
      </c>
      <c r="B25" s="10" t="s">
        <v>5</v>
      </c>
      <c r="C25" s="89">
        <v>4.1150400754361195E-2</v>
      </c>
      <c r="D25" s="376">
        <f t="shared" si="0"/>
        <v>14</v>
      </c>
    </row>
    <row r="26" spans="1:4" x14ac:dyDescent="0.2">
      <c r="A26" s="10" t="s">
        <v>555</v>
      </c>
      <c r="B26" s="10" t="s">
        <v>18</v>
      </c>
      <c r="C26" s="89">
        <v>4.2719055034372698E-2</v>
      </c>
      <c r="D26" s="376">
        <f t="shared" si="0"/>
        <v>13</v>
      </c>
    </row>
    <row r="27" spans="1:4" x14ac:dyDescent="0.2">
      <c r="A27" s="10" t="s">
        <v>647</v>
      </c>
      <c r="B27" s="10" t="s">
        <v>15</v>
      </c>
      <c r="C27" s="89">
        <v>4.2759878876789212E-2</v>
      </c>
      <c r="D27" s="376">
        <f t="shared" si="0"/>
        <v>12</v>
      </c>
    </row>
    <row r="28" spans="1:4" x14ac:dyDescent="0.2">
      <c r="A28" s="10" t="s">
        <v>559</v>
      </c>
      <c r="B28" s="10" t="s">
        <v>22</v>
      </c>
      <c r="C28" s="89">
        <v>4.3560427988491655E-2</v>
      </c>
      <c r="D28" s="376">
        <f t="shared" si="0"/>
        <v>11</v>
      </c>
    </row>
    <row r="29" spans="1:4" x14ac:dyDescent="0.2">
      <c r="A29" s="10" t="s">
        <v>563</v>
      </c>
      <c r="B29" s="10" t="s">
        <v>26</v>
      </c>
      <c r="C29" s="89">
        <v>4.4964938224490845E-2</v>
      </c>
      <c r="D29" s="376">
        <f t="shared" si="0"/>
        <v>10</v>
      </c>
    </row>
    <row r="30" spans="1:4" x14ac:dyDescent="0.2">
      <c r="A30" s="10" t="s">
        <v>566</v>
      </c>
      <c r="B30" s="10" t="s">
        <v>29</v>
      </c>
      <c r="C30" s="89">
        <v>4.6960379262418299E-2</v>
      </c>
      <c r="D30" s="376">
        <f t="shared" si="0"/>
        <v>9</v>
      </c>
    </row>
    <row r="31" spans="1:4" x14ac:dyDescent="0.2">
      <c r="A31" s="10" t="s">
        <v>645</v>
      </c>
      <c r="B31" s="10" t="s">
        <v>10</v>
      </c>
      <c r="C31" s="89">
        <v>4.7342876335184449E-2</v>
      </c>
      <c r="D31" s="376">
        <f t="shared" si="0"/>
        <v>8</v>
      </c>
    </row>
    <row r="32" spans="1:4" x14ac:dyDescent="0.2">
      <c r="A32" s="10" t="s">
        <v>569</v>
      </c>
      <c r="B32" s="10" t="s">
        <v>32</v>
      </c>
      <c r="C32" s="89">
        <v>4.7559090109523854E-2</v>
      </c>
      <c r="D32" s="376">
        <f t="shared" si="0"/>
        <v>7</v>
      </c>
    </row>
    <row r="33" spans="1:4" x14ac:dyDescent="0.2">
      <c r="A33" s="10" t="s">
        <v>568</v>
      </c>
      <c r="B33" s="10" t="s">
        <v>31</v>
      </c>
      <c r="C33" s="89">
        <v>4.9491804351688144E-2</v>
      </c>
      <c r="D33" s="376">
        <f t="shared" si="0"/>
        <v>6</v>
      </c>
    </row>
    <row r="34" spans="1:4" x14ac:dyDescent="0.2">
      <c r="A34" s="10" t="s">
        <v>564</v>
      </c>
      <c r="B34" s="377" t="s">
        <v>27</v>
      </c>
      <c r="C34" s="89">
        <v>4.9685861401105397E-2</v>
      </c>
      <c r="D34" s="376">
        <f t="shared" si="0"/>
        <v>5</v>
      </c>
    </row>
    <row r="35" spans="1:4" x14ac:dyDescent="0.2">
      <c r="A35" s="10" t="s">
        <v>570</v>
      </c>
      <c r="B35" s="10" t="s">
        <v>33</v>
      </c>
      <c r="C35" s="89">
        <v>5.054055594611534E-2</v>
      </c>
      <c r="D35" s="376">
        <f t="shared" si="0"/>
        <v>4</v>
      </c>
    </row>
    <row r="36" spans="1:4" x14ac:dyDescent="0.2">
      <c r="A36" s="10" t="s">
        <v>567</v>
      </c>
      <c r="B36" s="10" t="s">
        <v>30</v>
      </c>
      <c r="C36" s="89">
        <v>5.0997569714609683E-2</v>
      </c>
      <c r="D36" s="376">
        <f t="shared" si="0"/>
        <v>3</v>
      </c>
    </row>
    <row r="37" spans="1:4" x14ac:dyDescent="0.2">
      <c r="A37" s="10" t="s">
        <v>649</v>
      </c>
      <c r="B37" s="10" t="s">
        <v>4</v>
      </c>
      <c r="C37" s="89">
        <v>5.4983273788652774E-2</v>
      </c>
      <c r="D37" s="376">
        <f t="shared" si="0"/>
        <v>2</v>
      </c>
    </row>
    <row r="38" spans="1:4" x14ac:dyDescent="0.2">
      <c r="A38" s="10" t="s">
        <v>644</v>
      </c>
      <c r="B38" s="10" t="s">
        <v>11</v>
      </c>
      <c r="C38" s="89">
        <v>6.1747691252013293E-2</v>
      </c>
      <c r="D38" s="376">
        <f t="shared" si="0"/>
        <v>1</v>
      </c>
    </row>
    <row r="40" spans="1:4" x14ac:dyDescent="0.2">
      <c r="B40" s="10" t="s">
        <v>1</v>
      </c>
      <c r="C40" s="378">
        <v>1</v>
      </c>
      <c r="D40" s="379">
        <v>3.8699999999999998E-2</v>
      </c>
    </row>
    <row r="41" spans="1:4" x14ac:dyDescent="0.2">
      <c r="C41" s="378">
        <v>0</v>
      </c>
      <c r="D41" s="379">
        <f>D40</f>
        <v>3.8699999999999998E-2</v>
      </c>
    </row>
    <row r="159" spans="2:2" x14ac:dyDescent="0.2">
      <c r="B159" s="412"/>
    </row>
  </sheetData>
  <autoFilter ref="A6:D38" xr:uid="{00000000-0009-0000-0000-000009000000}">
    <sortState ref="A7:D38">
      <sortCondition ref="C6:C38"/>
    </sortState>
  </autoFilter>
  <mergeCells count="1">
    <mergeCell ref="H1:I1"/>
  </mergeCells>
  <hyperlinks>
    <hyperlink ref="H1:I1" location="Index!A1" display="Regresar al Índice" xr:uid="{B26051BD-AB96-46CC-922B-EF8D442035C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1"/>
  <dimension ref="A1:T159"/>
  <sheetViews>
    <sheetView zoomScale="106" zoomScaleNormal="106" workbookViewId="0"/>
  </sheetViews>
  <sheetFormatPr baseColWidth="10" defaultColWidth="11.42578125" defaultRowHeight="14.25" x14ac:dyDescent="0.2"/>
  <cols>
    <col min="1" max="1" width="27.85546875" style="214" customWidth="1"/>
    <col min="2" max="2" width="16.7109375" style="214" customWidth="1"/>
    <col min="3" max="3" width="14.140625" style="214" customWidth="1"/>
    <col min="4" max="4" width="11.85546875" style="214" customWidth="1"/>
    <col min="5" max="5" width="10.85546875" style="214" customWidth="1"/>
    <col min="6" max="16384" width="11.42578125" style="214"/>
  </cols>
  <sheetData>
    <row r="1" spans="1:20" ht="15" x14ac:dyDescent="0.25">
      <c r="A1" s="63" t="s">
        <v>1178</v>
      </c>
      <c r="G1" s="63"/>
      <c r="H1" s="408" t="s">
        <v>38</v>
      </c>
      <c r="I1" s="408"/>
      <c r="J1" s="63"/>
      <c r="K1" s="63"/>
      <c r="L1" s="63"/>
      <c r="M1" s="63"/>
      <c r="N1" s="63"/>
      <c r="O1" s="63"/>
      <c r="P1" s="63"/>
      <c r="Q1" s="63"/>
      <c r="R1" s="63"/>
      <c r="S1" s="63"/>
      <c r="T1" s="63"/>
    </row>
    <row r="2" spans="1:20" x14ac:dyDescent="0.2">
      <c r="A2" s="214" t="s">
        <v>278</v>
      </c>
    </row>
    <row r="3" spans="1:20" x14ac:dyDescent="0.2">
      <c r="A3" s="159"/>
      <c r="B3" s="159"/>
      <c r="C3" s="159"/>
      <c r="D3" s="159"/>
      <c r="E3" s="159"/>
    </row>
    <row r="4" spans="1:20" ht="45.75" customHeight="1" thickBot="1" x14ac:dyDescent="0.25">
      <c r="A4" s="215" t="s">
        <v>279</v>
      </c>
      <c r="B4" s="174" t="s">
        <v>950</v>
      </c>
      <c r="C4" s="174" t="s">
        <v>1022</v>
      </c>
      <c r="D4" s="215" t="s">
        <v>34</v>
      </c>
      <c r="E4" s="215" t="s">
        <v>280</v>
      </c>
    </row>
    <row r="5" spans="1:20" ht="29.25" thickBot="1" x14ac:dyDescent="0.25">
      <c r="A5" s="175" t="s">
        <v>281</v>
      </c>
      <c r="B5" s="176">
        <v>117212</v>
      </c>
      <c r="C5" s="176">
        <v>119220</v>
      </c>
      <c r="D5" s="176">
        <f t="shared" ref="D5:D13" si="0">C5-B5</f>
        <v>2008</v>
      </c>
      <c r="E5" s="195">
        <f>C5/B5-1</f>
        <v>1.7131351738729927E-2</v>
      </c>
    </row>
    <row r="6" spans="1:20" ht="15" thickBot="1" x14ac:dyDescent="0.25">
      <c r="A6" s="177" t="s">
        <v>282</v>
      </c>
      <c r="B6" s="178">
        <v>388373</v>
      </c>
      <c r="C6" s="178">
        <v>391234</v>
      </c>
      <c r="D6" s="176">
        <f t="shared" si="0"/>
        <v>2861</v>
      </c>
      <c r="E6" s="195">
        <f t="shared" ref="E6:E12" si="1">C6/B6-1</f>
        <v>7.3666295030807571E-3</v>
      </c>
    </row>
    <row r="7" spans="1:20" ht="15" thickBot="1" x14ac:dyDescent="0.25">
      <c r="A7" s="177" t="s">
        <v>283</v>
      </c>
      <c r="B7" s="196">
        <v>141565</v>
      </c>
      <c r="C7" s="196">
        <v>141823</v>
      </c>
      <c r="D7" s="176">
        <f t="shared" si="0"/>
        <v>258</v>
      </c>
      <c r="E7" s="195">
        <f>C7/B7-1</f>
        <v>1.8224843711369676E-3</v>
      </c>
    </row>
    <row r="8" spans="1:20" ht="29.25" thickBot="1" x14ac:dyDescent="0.25">
      <c r="A8" s="179" t="s">
        <v>284</v>
      </c>
      <c r="B8" s="178">
        <v>9508</v>
      </c>
      <c r="C8" s="178">
        <v>9570</v>
      </c>
      <c r="D8" s="176">
        <f t="shared" si="0"/>
        <v>62</v>
      </c>
      <c r="E8" s="195">
        <f>C8/B8-1</f>
        <v>6.5208245687842226E-3</v>
      </c>
    </row>
    <row r="9" spans="1:20" ht="15" thickBot="1" x14ac:dyDescent="0.25">
      <c r="A9" s="177" t="s">
        <v>285</v>
      </c>
      <c r="B9" s="178">
        <v>481695</v>
      </c>
      <c r="C9" s="178">
        <v>484648</v>
      </c>
      <c r="D9" s="176">
        <f t="shared" si="0"/>
        <v>2953</v>
      </c>
      <c r="E9" s="195">
        <f t="shared" si="1"/>
        <v>6.1304352339135448E-3</v>
      </c>
    </row>
    <row r="10" spans="1:20" ht="15" thickBot="1" x14ac:dyDescent="0.25">
      <c r="A10" s="177" t="s">
        <v>286</v>
      </c>
      <c r="B10" s="178">
        <v>2620</v>
      </c>
      <c r="C10" s="178">
        <v>2646</v>
      </c>
      <c r="D10" s="176">
        <f t="shared" si="0"/>
        <v>26</v>
      </c>
      <c r="E10" s="195">
        <f t="shared" si="1"/>
        <v>9.92366412213741E-3</v>
      </c>
    </row>
    <row r="11" spans="1:20" ht="15" thickBot="1" x14ac:dyDescent="0.25">
      <c r="A11" s="177" t="s">
        <v>287</v>
      </c>
      <c r="B11" s="178">
        <v>622204</v>
      </c>
      <c r="C11" s="178">
        <v>626463</v>
      </c>
      <c r="D11" s="176">
        <f t="shared" si="0"/>
        <v>4259</v>
      </c>
      <c r="E11" s="195">
        <f t="shared" si="1"/>
        <v>6.8450218899267501E-3</v>
      </c>
    </row>
    <row r="12" spans="1:20" ht="15" thickBot="1" x14ac:dyDescent="0.25">
      <c r="A12" s="177" t="s">
        <v>288</v>
      </c>
      <c r="B12" s="178">
        <v>95058</v>
      </c>
      <c r="C12" s="178">
        <v>97872</v>
      </c>
      <c r="D12" s="176">
        <f t="shared" si="0"/>
        <v>2814</v>
      </c>
      <c r="E12" s="195">
        <f t="shared" si="1"/>
        <v>2.9602979233730897E-2</v>
      </c>
    </row>
    <row r="13" spans="1:20" ht="15.75" thickBot="1" x14ac:dyDescent="0.25">
      <c r="A13" s="180" t="s">
        <v>53</v>
      </c>
      <c r="B13" s="181">
        <f>SUM(B5:B12)</f>
        <v>1858235</v>
      </c>
      <c r="C13" s="181">
        <f>SUM(C5:C12)</f>
        <v>1873476</v>
      </c>
      <c r="D13" s="182">
        <f t="shared" si="0"/>
        <v>15241</v>
      </c>
      <c r="E13" s="197">
        <f>C13/B13-1</f>
        <v>8.2018689778202702E-3</v>
      </c>
    </row>
    <row r="159" spans="2:2" x14ac:dyDescent="0.2">
      <c r="B159" s="416"/>
    </row>
  </sheetData>
  <mergeCells count="1">
    <mergeCell ref="H1:I1"/>
  </mergeCells>
  <hyperlinks>
    <hyperlink ref="H1:I1" location="Index!A1" display="Regresar al Índice" xr:uid="{00000000-0004-0000-1100-000000000000}"/>
  </hyperlinks>
  <pageMargins left="0.7" right="0.7" top="0.75" bottom="0.75" header="0.3" footer="0.3"/>
  <pageSetup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4F89C-F303-43AA-89E9-9E1DECB5FD4C}">
  <sheetPr codeName="Hoja47"/>
  <dimension ref="A1:I159"/>
  <sheetViews>
    <sheetView workbookViewId="0"/>
  </sheetViews>
  <sheetFormatPr baseColWidth="10" defaultRowHeight="14.25" x14ac:dyDescent="0.2"/>
  <cols>
    <col min="1" max="16384" width="11.42578125" style="10"/>
  </cols>
  <sheetData>
    <row r="1" spans="1:9" ht="15" x14ac:dyDescent="0.25">
      <c r="A1" s="63" t="s">
        <v>1210</v>
      </c>
      <c r="H1" s="408" t="s">
        <v>38</v>
      </c>
      <c r="I1" s="408"/>
    </row>
    <row r="2" spans="1:9" x14ac:dyDescent="0.2">
      <c r="A2" s="10" t="s">
        <v>55</v>
      </c>
    </row>
    <row r="6" spans="1:9" x14ac:dyDescent="0.2">
      <c r="A6" s="10" t="s">
        <v>137</v>
      </c>
      <c r="B6" s="10" t="s">
        <v>660</v>
      </c>
      <c r="C6" s="10" t="s">
        <v>668</v>
      </c>
      <c r="D6" s="10" t="s">
        <v>138</v>
      </c>
    </row>
    <row r="7" spans="1:9" x14ac:dyDescent="0.2">
      <c r="A7" s="10" t="s">
        <v>647</v>
      </c>
      <c r="B7" s="10" t="s">
        <v>15</v>
      </c>
      <c r="C7" s="89">
        <v>3.3118151479849624E-2</v>
      </c>
      <c r="D7" s="376">
        <f t="shared" ref="D7:D38" si="0">_xlfn.RANK.EQ(C7,$C$7:$C$38,0)</f>
        <v>32</v>
      </c>
    </row>
    <row r="8" spans="1:9" x14ac:dyDescent="0.2">
      <c r="A8" s="10" t="s">
        <v>553</v>
      </c>
      <c r="B8" s="10" t="s">
        <v>13</v>
      </c>
      <c r="C8" s="89">
        <v>4.6141237535855827E-2</v>
      </c>
      <c r="D8" s="376">
        <f t="shared" si="0"/>
        <v>31</v>
      </c>
    </row>
    <row r="9" spans="1:9" x14ac:dyDescent="0.2">
      <c r="A9" s="10" t="s">
        <v>561</v>
      </c>
      <c r="B9" s="10" t="s">
        <v>24</v>
      </c>
      <c r="C9" s="89">
        <v>4.8511298263331545E-2</v>
      </c>
      <c r="D9" s="376">
        <f t="shared" si="0"/>
        <v>30</v>
      </c>
    </row>
    <row r="10" spans="1:9" x14ac:dyDescent="0.2">
      <c r="A10" s="10" t="s">
        <v>640</v>
      </c>
      <c r="B10" s="10" t="s">
        <v>3</v>
      </c>
      <c r="C10" s="89">
        <v>5.2913495303114004E-2</v>
      </c>
      <c r="D10" s="376">
        <f t="shared" si="0"/>
        <v>29</v>
      </c>
    </row>
    <row r="11" spans="1:9" x14ac:dyDescent="0.2">
      <c r="A11" s="10" t="s">
        <v>568</v>
      </c>
      <c r="B11" s="10" t="s">
        <v>31</v>
      </c>
      <c r="C11" s="89">
        <v>5.422055697661847E-2</v>
      </c>
      <c r="D11" s="376">
        <f t="shared" si="0"/>
        <v>28</v>
      </c>
    </row>
    <row r="12" spans="1:9" x14ac:dyDescent="0.2">
      <c r="A12" s="10" t="s">
        <v>565</v>
      </c>
      <c r="B12" s="10" t="s">
        <v>28</v>
      </c>
      <c r="C12" s="89">
        <v>5.7094403617863179E-2</v>
      </c>
      <c r="D12" s="376">
        <f t="shared" si="0"/>
        <v>27</v>
      </c>
    </row>
    <row r="13" spans="1:9" x14ac:dyDescent="0.2">
      <c r="A13" s="10" t="s">
        <v>559</v>
      </c>
      <c r="B13" s="10" t="s">
        <v>22</v>
      </c>
      <c r="C13" s="89">
        <v>5.9595222414069296E-2</v>
      </c>
      <c r="D13" s="376">
        <f t="shared" si="0"/>
        <v>26</v>
      </c>
    </row>
    <row r="14" spans="1:9" x14ac:dyDescent="0.2">
      <c r="A14" s="10" t="s">
        <v>643</v>
      </c>
      <c r="B14" s="10" t="s">
        <v>12</v>
      </c>
      <c r="C14" s="89">
        <v>5.9680307261274199E-2</v>
      </c>
      <c r="D14" s="376">
        <f t="shared" si="0"/>
        <v>25</v>
      </c>
    </row>
    <row r="15" spans="1:9" x14ac:dyDescent="0.2">
      <c r="A15" s="10" t="s">
        <v>554</v>
      </c>
      <c r="B15" s="10" t="s">
        <v>17</v>
      </c>
      <c r="C15" s="89">
        <v>6.0153280802163478E-2</v>
      </c>
      <c r="D15" s="376">
        <f t="shared" si="0"/>
        <v>24</v>
      </c>
    </row>
    <row r="16" spans="1:9" x14ac:dyDescent="0.2">
      <c r="A16" s="10" t="s">
        <v>557</v>
      </c>
      <c r="B16" s="10" t="s">
        <v>20</v>
      </c>
      <c r="C16" s="89">
        <v>6.0554612337294846E-2</v>
      </c>
      <c r="D16" s="376">
        <f t="shared" si="0"/>
        <v>23</v>
      </c>
    </row>
    <row r="17" spans="1:4" x14ac:dyDescent="0.2">
      <c r="A17" s="10" t="s">
        <v>567</v>
      </c>
      <c r="B17" s="10" t="s">
        <v>30</v>
      </c>
      <c r="C17" s="89">
        <v>6.3347823809773135E-2</v>
      </c>
      <c r="D17" s="376">
        <f t="shared" si="0"/>
        <v>22</v>
      </c>
    </row>
    <row r="18" spans="1:4" x14ac:dyDescent="0.2">
      <c r="A18" s="10" t="s">
        <v>555</v>
      </c>
      <c r="B18" s="10" t="s">
        <v>18</v>
      </c>
      <c r="C18" s="89">
        <v>6.4277921539279859E-2</v>
      </c>
      <c r="D18" s="376">
        <f t="shared" si="0"/>
        <v>21</v>
      </c>
    </row>
    <row r="19" spans="1:4" x14ac:dyDescent="0.2">
      <c r="A19" s="10" t="s">
        <v>638</v>
      </c>
      <c r="B19" s="10" t="s">
        <v>9</v>
      </c>
      <c r="C19" s="89">
        <v>6.4603789992391067E-2</v>
      </c>
      <c r="D19" s="376">
        <f t="shared" si="0"/>
        <v>20</v>
      </c>
    </row>
    <row r="20" spans="1:4" x14ac:dyDescent="0.2">
      <c r="A20" s="10" t="s">
        <v>566</v>
      </c>
      <c r="B20" s="10" t="s">
        <v>29</v>
      </c>
      <c r="C20" s="89">
        <v>6.4963100116710748E-2</v>
      </c>
      <c r="D20" s="376">
        <f t="shared" si="0"/>
        <v>19</v>
      </c>
    </row>
    <row r="21" spans="1:4" x14ac:dyDescent="0.2">
      <c r="A21" s="10" t="s">
        <v>642</v>
      </c>
      <c r="B21" s="10" t="s">
        <v>5</v>
      </c>
      <c r="C21" s="89">
        <v>6.5992317112039275E-2</v>
      </c>
      <c r="D21" s="376">
        <f t="shared" si="0"/>
        <v>18</v>
      </c>
    </row>
    <row r="22" spans="1:4" x14ac:dyDescent="0.2">
      <c r="A22" s="10" t="s">
        <v>637</v>
      </c>
      <c r="B22" s="10" t="s">
        <v>14</v>
      </c>
      <c r="C22" s="89">
        <v>7.1748960192828781E-2</v>
      </c>
      <c r="D22" s="376">
        <f t="shared" si="0"/>
        <v>17</v>
      </c>
    </row>
    <row r="23" spans="1:4" x14ac:dyDescent="0.2">
      <c r="A23" s="10" t="s">
        <v>639</v>
      </c>
      <c r="B23" s="10" t="s">
        <v>6</v>
      </c>
      <c r="C23" s="89">
        <v>7.3778878776455378E-2</v>
      </c>
      <c r="D23" s="376">
        <f t="shared" si="0"/>
        <v>16</v>
      </c>
    </row>
    <row r="24" spans="1:4" x14ac:dyDescent="0.2">
      <c r="A24" s="10" t="s">
        <v>556</v>
      </c>
      <c r="B24" s="10" t="s">
        <v>19</v>
      </c>
      <c r="C24" s="89">
        <v>7.4003554201573923E-2</v>
      </c>
      <c r="D24" s="376">
        <f t="shared" si="0"/>
        <v>15</v>
      </c>
    </row>
    <row r="25" spans="1:4" x14ac:dyDescent="0.2">
      <c r="A25" s="10" t="s">
        <v>646</v>
      </c>
      <c r="B25" s="10" t="s">
        <v>0</v>
      </c>
      <c r="C25" s="89">
        <v>7.4963305608682043E-2</v>
      </c>
      <c r="D25" s="376">
        <f t="shared" si="0"/>
        <v>14</v>
      </c>
    </row>
    <row r="26" spans="1:4" x14ac:dyDescent="0.2">
      <c r="A26" s="10" t="s">
        <v>562</v>
      </c>
      <c r="B26" s="10" t="s">
        <v>25</v>
      </c>
      <c r="C26" s="89">
        <v>7.5730429386727791E-2</v>
      </c>
      <c r="D26" s="376">
        <f t="shared" si="0"/>
        <v>13</v>
      </c>
    </row>
    <row r="27" spans="1:4" x14ac:dyDescent="0.2">
      <c r="A27" s="10" t="s">
        <v>650</v>
      </c>
      <c r="B27" s="10" t="s">
        <v>7</v>
      </c>
      <c r="C27" s="89">
        <v>7.5880537400145331E-2</v>
      </c>
      <c r="D27" s="376">
        <f t="shared" si="0"/>
        <v>12</v>
      </c>
    </row>
    <row r="28" spans="1:4" x14ac:dyDescent="0.2">
      <c r="A28" s="10" t="s">
        <v>560</v>
      </c>
      <c r="B28" s="10" t="s">
        <v>23</v>
      </c>
      <c r="C28" s="89">
        <v>7.7368597558212279E-2</v>
      </c>
      <c r="D28" s="376">
        <f t="shared" si="0"/>
        <v>11</v>
      </c>
    </row>
    <row r="29" spans="1:4" x14ac:dyDescent="0.2">
      <c r="A29" s="10" t="s">
        <v>569</v>
      </c>
      <c r="B29" s="10" t="s">
        <v>32</v>
      </c>
      <c r="C29" s="89">
        <v>7.8956157929894785E-2</v>
      </c>
      <c r="D29" s="376">
        <f t="shared" si="0"/>
        <v>10</v>
      </c>
    </row>
    <row r="30" spans="1:4" x14ac:dyDescent="0.2">
      <c r="A30" s="10" t="s">
        <v>641</v>
      </c>
      <c r="B30" s="10" t="s">
        <v>16</v>
      </c>
      <c r="C30" s="89">
        <v>7.9646651332217572E-2</v>
      </c>
      <c r="D30" s="376">
        <f t="shared" si="0"/>
        <v>9</v>
      </c>
    </row>
    <row r="31" spans="1:4" x14ac:dyDescent="0.2">
      <c r="A31" s="10" t="s">
        <v>649</v>
      </c>
      <c r="B31" s="377" t="s">
        <v>4</v>
      </c>
      <c r="C31" s="89">
        <v>8.4185255399443659E-2</v>
      </c>
      <c r="D31" s="376">
        <f t="shared" si="0"/>
        <v>8</v>
      </c>
    </row>
    <row r="32" spans="1:4" x14ac:dyDescent="0.2">
      <c r="A32" s="10" t="s">
        <v>563</v>
      </c>
      <c r="B32" s="10" t="s">
        <v>26</v>
      </c>
      <c r="C32" s="89">
        <v>8.4911400807626436E-2</v>
      </c>
      <c r="D32" s="376">
        <f t="shared" si="0"/>
        <v>7</v>
      </c>
    </row>
    <row r="33" spans="1:4" x14ac:dyDescent="0.2">
      <c r="A33" s="10" t="s">
        <v>570</v>
      </c>
      <c r="B33" s="10" t="s">
        <v>33</v>
      </c>
      <c r="C33" s="89">
        <v>8.6785131077593058E-2</v>
      </c>
      <c r="D33" s="376">
        <f t="shared" si="0"/>
        <v>6</v>
      </c>
    </row>
    <row r="34" spans="1:4" x14ac:dyDescent="0.2">
      <c r="A34" s="10" t="s">
        <v>564</v>
      </c>
      <c r="B34" s="10" t="s">
        <v>27</v>
      </c>
      <c r="C34" s="89">
        <v>8.8123984721429516E-2</v>
      </c>
      <c r="D34" s="376">
        <f t="shared" si="0"/>
        <v>5</v>
      </c>
    </row>
    <row r="35" spans="1:4" x14ac:dyDescent="0.2">
      <c r="A35" s="10" t="s">
        <v>648</v>
      </c>
      <c r="B35" s="10" t="s">
        <v>8</v>
      </c>
      <c r="C35" s="89">
        <v>9.1980527799128894E-2</v>
      </c>
      <c r="D35" s="376">
        <f t="shared" si="0"/>
        <v>4</v>
      </c>
    </row>
    <row r="36" spans="1:4" x14ac:dyDescent="0.2">
      <c r="A36" s="10" t="s">
        <v>645</v>
      </c>
      <c r="B36" s="10" t="s">
        <v>10</v>
      </c>
      <c r="C36" s="89">
        <v>9.6973488699460361E-2</v>
      </c>
      <c r="D36" s="376">
        <f t="shared" si="0"/>
        <v>3</v>
      </c>
    </row>
    <row r="37" spans="1:4" x14ac:dyDescent="0.2">
      <c r="A37" s="10" t="s">
        <v>558</v>
      </c>
      <c r="B37" s="10" t="s">
        <v>21</v>
      </c>
      <c r="C37" s="89">
        <v>9.8517574952001197E-2</v>
      </c>
      <c r="D37" s="376">
        <f t="shared" si="0"/>
        <v>2</v>
      </c>
    </row>
    <row r="38" spans="1:4" x14ac:dyDescent="0.2">
      <c r="A38" s="10" t="s">
        <v>644</v>
      </c>
      <c r="B38" s="10" t="s">
        <v>11</v>
      </c>
      <c r="C38" s="89">
        <v>0.10418639727805254</v>
      </c>
      <c r="D38" s="376">
        <f t="shared" si="0"/>
        <v>1</v>
      </c>
    </row>
    <row r="40" spans="1:4" x14ac:dyDescent="0.2">
      <c r="B40" s="10" t="s">
        <v>1</v>
      </c>
      <c r="C40" s="378">
        <v>1</v>
      </c>
      <c r="D40" s="379">
        <v>6.9099999999999995E-2</v>
      </c>
    </row>
    <row r="41" spans="1:4" x14ac:dyDescent="0.2">
      <c r="C41" s="378">
        <v>0</v>
      </c>
      <c r="D41" s="379">
        <f>D40</f>
        <v>6.9099999999999995E-2</v>
      </c>
    </row>
    <row r="159" spans="2:2" x14ac:dyDescent="0.2">
      <c r="B159" s="412"/>
    </row>
  </sheetData>
  <autoFilter ref="A6:D38" xr:uid="{00000000-0009-0000-0000-00000A000000}">
    <sortState ref="A7:D38">
      <sortCondition ref="C6:C38"/>
    </sortState>
  </autoFilter>
  <mergeCells count="1">
    <mergeCell ref="H1:I1"/>
  </mergeCells>
  <hyperlinks>
    <hyperlink ref="H1:I1" location="Index!A1" display="Regresar al Índice" xr:uid="{42A60364-3719-40EB-BBF2-AFEAB6BC8DE7}"/>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E4F44-6281-499B-92B0-C7A71F094309}">
  <sheetPr codeName="Hoja48"/>
  <dimension ref="A1:I159"/>
  <sheetViews>
    <sheetView workbookViewId="0"/>
  </sheetViews>
  <sheetFormatPr baseColWidth="10" defaultRowHeight="14.25" x14ac:dyDescent="0.2"/>
  <cols>
    <col min="1" max="1" width="90.7109375" style="90" customWidth="1"/>
    <col min="2" max="2" width="4.7109375" style="90" customWidth="1"/>
    <col min="3" max="5" width="11.7109375" style="90" customWidth="1"/>
    <col min="6" max="16384" width="11.42578125" style="90"/>
  </cols>
  <sheetData>
    <row r="1" spans="1:9" ht="15" x14ac:dyDescent="0.25">
      <c r="A1" s="63" t="s">
        <v>1211</v>
      </c>
      <c r="H1" s="408" t="s">
        <v>38</v>
      </c>
      <c r="I1" s="408"/>
    </row>
    <row r="2" spans="1:9" x14ac:dyDescent="0.2">
      <c r="A2" s="90" t="s">
        <v>152</v>
      </c>
    </row>
    <row r="6" spans="1:9" x14ac:dyDescent="0.2">
      <c r="A6" s="90" t="s">
        <v>54</v>
      </c>
      <c r="B6" s="90" t="s">
        <v>54</v>
      </c>
      <c r="C6" s="90" t="s">
        <v>669</v>
      </c>
      <c r="D6" s="90" t="s">
        <v>670</v>
      </c>
      <c r="E6" s="90" t="s">
        <v>671</v>
      </c>
    </row>
    <row r="7" spans="1:9" x14ac:dyDescent="0.2">
      <c r="A7" s="90" t="s">
        <v>783</v>
      </c>
      <c r="B7" s="90" t="s">
        <v>550</v>
      </c>
      <c r="C7" s="90">
        <v>20.69</v>
      </c>
      <c r="D7" s="90">
        <v>22.94</v>
      </c>
      <c r="E7" s="90">
        <v>21.92</v>
      </c>
    </row>
    <row r="8" spans="1:9" x14ac:dyDescent="0.2">
      <c r="A8" s="90" t="s">
        <v>784</v>
      </c>
      <c r="B8" s="90" t="s">
        <v>550</v>
      </c>
      <c r="C8" s="90">
        <v>20.440000000000001</v>
      </c>
      <c r="D8" s="375">
        <v>22.7</v>
      </c>
      <c r="E8" s="90">
        <v>21.63</v>
      </c>
    </row>
    <row r="9" spans="1:9" x14ac:dyDescent="0.2">
      <c r="A9" s="90" t="s">
        <v>139</v>
      </c>
      <c r="B9" s="90" t="s">
        <v>139</v>
      </c>
      <c r="C9" s="369">
        <v>-1.2083131947800901E-2</v>
      </c>
      <c r="D9" s="369">
        <v>-1.0462074978204099E-2</v>
      </c>
      <c r="E9" s="369">
        <v>-1.32299270072994E-2</v>
      </c>
    </row>
    <row r="10" spans="1:9" x14ac:dyDescent="0.2">
      <c r="A10" s="90" t="s">
        <v>851</v>
      </c>
      <c r="B10" s="90" t="s">
        <v>851</v>
      </c>
      <c r="C10" s="90">
        <v>-0.25</v>
      </c>
      <c r="D10" s="90">
        <v>-0.24000000000000199</v>
      </c>
      <c r="E10" s="90">
        <v>-0.29000000000000298</v>
      </c>
    </row>
    <row r="159" spans="2:2" x14ac:dyDescent="0.2">
      <c r="B159" s="415"/>
    </row>
  </sheetData>
  <mergeCells count="1">
    <mergeCell ref="H1:I1"/>
  </mergeCells>
  <hyperlinks>
    <hyperlink ref="H1:I1" location="Index!A1" display="Regresar al Índice" xr:uid="{8F6B50F3-99AD-439F-8FA9-1B58776A2B19}"/>
  </hyperlink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9F85F-6C72-4128-9235-F5A094E4611E}">
  <sheetPr codeName="Hoja49"/>
  <dimension ref="A1:I159"/>
  <sheetViews>
    <sheetView workbookViewId="0"/>
  </sheetViews>
  <sheetFormatPr baseColWidth="10" defaultRowHeight="14.25" x14ac:dyDescent="0.2"/>
  <cols>
    <col min="1" max="1" width="90.7109375" style="90" customWidth="1"/>
    <col min="2" max="2" width="3.7109375" style="90" customWidth="1"/>
    <col min="3" max="8" width="11.7109375" style="90" customWidth="1"/>
    <col min="9" max="17" width="9.140625" style="90" customWidth="1"/>
    <col min="18" max="16384" width="11.42578125" style="90"/>
  </cols>
  <sheetData>
    <row r="1" spans="1:9" ht="15" x14ac:dyDescent="0.25">
      <c r="A1" s="63" t="s">
        <v>1317</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531</v>
      </c>
      <c r="B6" s="90" t="s">
        <v>672</v>
      </c>
      <c r="C6" s="90" t="s">
        <v>673</v>
      </c>
      <c r="D6" s="90" t="s">
        <v>674</v>
      </c>
      <c r="E6" s="90" t="s">
        <v>0</v>
      </c>
      <c r="F6" s="90" t="s">
        <v>1</v>
      </c>
      <c r="G6" s="90" t="s">
        <v>964</v>
      </c>
      <c r="H6" s="90" t="s">
        <v>965</v>
      </c>
    </row>
    <row r="7" spans="1:9" x14ac:dyDescent="0.2">
      <c r="A7" s="90" t="s">
        <v>77</v>
      </c>
      <c r="B7" s="90" t="s">
        <v>140</v>
      </c>
      <c r="C7" s="90">
        <v>93.603882444858499</v>
      </c>
      <c r="D7" s="90">
        <v>0.80082716577853696</v>
      </c>
      <c r="E7" s="375">
        <v>16.456392632160899</v>
      </c>
      <c r="F7" s="375">
        <v>16.004980490928599</v>
      </c>
      <c r="G7" s="375">
        <v>20.549243751193899</v>
      </c>
      <c r="H7" s="375">
        <v>19.985561398094099</v>
      </c>
    </row>
    <row r="8" spans="1:9" x14ac:dyDescent="0.2">
      <c r="B8" s="90" t="s">
        <v>141</v>
      </c>
      <c r="C8" s="90">
        <v>94.1447803353567</v>
      </c>
      <c r="D8" s="90">
        <v>0.80545481276613295</v>
      </c>
      <c r="E8" s="375">
        <v>16.4444385250086</v>
      </c>
      <c r="F8" s="375">
        <v>15.8508929874362</v>
      </c>
      <c r="G8" s="375">
        <v>20.4163390228364</v>
      </c>
      <c r="H8" s="375">
        <v>19.679431715107999</v>
      </c>
    </row>
    <row r="9" spans="1:9" x14ac:dyDescent="0.2">
      <c r="B9" s="90" t="s">
        <v>142</v>
      </c>
      <c r="C9" s="90">
        <v>94.722489332291602</v>
      </c>
      <c r="D9" s="90">
        <v>0.81039739684038503</v>
      </c>
      <c r="E9" s="375">
        <v>16.3548961058288</v>
      </c>
      <c r="F9" s="375">
        <v>15.7837102260116</v>
      </c>
      <c r="G9" s="375">
        <v>20.181328530414799</v>
      </c>
      <c r="H9" s="375">
        <v>19.476506572639298</v>
      </c>
    </row>
    <row r="10" spans="1:9" x14ac:dyDescent="0.2">
      <c r="B10" s="90" t="s">
        <v>143</v>
      </c>
      <c r="C10" s="90">
        <v>94.838932628162794</v>
      </c>
      <c r="D10" s="90">
        <v>0.81139362640021595</v>
      </c>
      <c r="E10" s="375">
        <v>16.356097215837099</v>
      </c>
      <c r="F10" s="375">
        <v>15.777774592384599</v>
      </c>
      <c r="G10" s="375">
        <v>20.1580301886295</v>
      </c>
      <c r="H10" s="375">
        <v>19.4452779502144</v>
      </c>
    </row>
    <row r="11" spans="1:9" x14ac:dyDescent="0.2">
      <c r="B11" s="90" t="s">
        <v>144</v>
      </c>
      <c r="C11" s="90">
        <v>94.725494320572096</v>
      </c>
      <c r="D11" s="90">
        <v>0.81042310599031597</v>
      </c>
      <c r="E11" s="375">
        <v>16.239453203925699</v>
      </c>
      <c r="F11" s="375">
        <v>15.6770200598946</v>
      </c>
      <c r="G11" s="375">
        <v>20.038240622571401</v>
      </c>
      <c r="H11" s="375">
        <v>19.344241229077099</v>
      </c>
    </row>
    <row r="12" spans="1:9" x14ac:dyDescent="0.2">
      <c r="B12" s="90" t="s">
        <v>145</v>
      </c>
      <c r="C12" s="90">
        <v>94.963639641805401</v>
      </c>
      <c r="D12" s="90">
        <v>0.81246055612235502</v>
      </c>
      <c r="E12" s="375">
        <v>16.1180677380863</v>
      </c>
      <c r="F12" s="375">
        <v>15.573428010733799</v>
      </c>
      <c r="G12" s="375">
        <v>19.8385849216032</v>
      </c>
      <c r="H12" s="375">
        <v>19.1682265598977</v>
      </c>
    </row>
    <row r="13" spans="1:9" x14ac:dyDescent="0.2">
      <c r="B13" s="90" t="s">
        <v>146</v>
      </c>
      <c r="C13" s="90">
        <v>95.322735741330604</v>
      </c>
      <c r="D13" s="90">
        <v>0.81553279953912095</v>
      </c>
      <c r="E13" s="375">
        <v>16.0274208341791</v>
      </c>
      <c r="F13" s="375">
        <v>15.4830190630821</v>
      </c>
      <c r="G13" s="375">
        <v>19.652699245495199</v>
      </c>
      <c r="H13" s="375">
        <v>18.985158011832201</v>
      </c>
    </row>
    <row r="14" spans="1:9" x14ac:dyDescent="0.2">
      <c r="B14" s="90" t="s">
        <v>147</v>
      </c>
      <c r="C14" s="90">
        <v>95.793767654306095</v>
      </c>
      <c r="D14" s="90">
        <v>0.81956270879081905</v>
      </c>
      <c r="E14" s="375">
        <v>16.091090318572199</v>
      </c>
      <c r="F14" s="375">
        <v>15.559245428145999</v>
      </c>
      <c r="G14" s="375">
        <v>19.633751201677999</v>
      </c>
      <c r="H14" s="375">
        <v>18.9848138052817</v>
      </c>
    </row>
    <row r="15" spans="1:9" x14ac:dyDescent="0.2">
      <c r="B15" s="90" t="s">
        <v>148</v>
      </c>
      <c r="C15" s="90">
        <v>96.093515235290596</v>
      </c>
      <c r="D15" s="90">
        <v>0.82212719649644606</v>
      </c>
      <c r="E15" s="375">
        <v>16.314386868657198</v>
      </c>
      <c r="F15" s="375">
        <v>15.7850845379142</v>
      </c>
      <c r="G15" s="375">
        <v>19.844115287977498</v>
      </c>
      <c r="H15" s="375">
        <v>19.2002948025359</v>
      </c>
    </row>
    <row r="16" spans="1:9" x14ac:dyDescent="0.2">
      <c r="B16" s="90" t="s">
        <v>149</v>
      </c>
      <c r="C16" s="90">
        <v>96.698269126750404</v>
      </c>
      <c r="D16" s="90">
        <v>0.82730116292007805</v>
      </c>
      <c r="E16" s="375">
        <v>16.442916139327501</v>
      </c>
      <c r="F16" s="375">
        <v>15.9176840132329</v>
      </c>
      <c r="G16" s="375">
        <v>19.8753693048005</v>
      </c>
      <c r="H16" s="375">
        <v>19.240495150579999</v>
      </c>
    </row>
    <row r="17" spans="1:8" x14ac:dyDescent="0.2">
      <c r="B17" s="90" t="s">
        <v>150</v>
      </c>
      <c r="C17" s="90">
        <v>97.695173988821495</v>
      </c>
      <c r="D17" s="90">
        <v>0.83583017340971799</v>
      </c>
      <c r="E17" s="375">
        <v>16.522304881777099</v>
      </c>
      <c r="F17" s="375">
        <v>16.017897338022902</v>
      </c>
      <c r="G17" s="375">
        <v>19.767538200224799</v>
      </c>
      <c r="H17" s="375">
        <v>19.164057302069899</v>
      </c>
    </row>
    <row r="18" spans="1:8" x14ac:dyDescent="0.2">
      <c r="B18" s="90" t="s">
        <v>151</v>
      </c>
      <c r="C18" s="90">
        <v>98.272882985756297</v>
      </c>
      <c r="D18" s="90">
        <v>0.84077275748396996</v>
      </c>
      <c r="E18" s="375">
        <v>16.6704789181466</v>
      </c>
      <c r="F18" s="375">
        <v>16.1586334483668</v>
      </c>
      <c r="G18" s="375">
        <v>19.827567877000899</v>
      </c>
      <c r="H18" s="375">
        <v>19.2187880786264</v>
      </c>
    </row>
    <row r="19" spans="1:8" x14ac:dyDescent="0.2">
      <c r="A19" s="90" t="s">
        <v>78</v>
      </c>
      <c r="B19" s="90" t="s">
        <v>140</v>
      </c>
      <c r="C19" s="90">
        <v>98.794999699501204</v>
      </c>
      <c r="D19" s="90">
        <v>0.84523972228449795</v>
      </c>
      <c r="E19" s="375">
        <v>17.285123927708</v>
      </c>
      <c r="F19" s="375">
        <v>16.705832683727301</v>
      </c>
      <c r="G19" s="375">
        <v>20.4499664083346</v>
      </c>
      <c r="H19" s="375">
        <v>19.764609072767101</v>
      </c>
    </row>
    <row r="20" spans="1:8" x14ac:dyDescent="0.2">
      <c r="B20" s="90" t="s">
        <v>141</v>
      </c>
      <c r="C20" s="90">
        <v>99.171374481639504</v>
      </c>
      <c r="D20" s="90">
        <v>0.84845979331336596</v>
      </c>
      <c r="E20" s="375">
        <v>18.083951641280098</v>
      </c>
      <c r="F20" s="375">
        <v>17.3510480320334</v>
      </c>
      <c r="G20" s="375">
        <v>21.3138581035874</v>
      </c>
      <c r="H20" s="375">
        <v>20.450053342274401</v>
      </c>
    </row>
    <row r="21" spans="1:8" x14ac:dyDescent="0.2">
      <c r="B21" s="90" t="s">
        <v>142</v>
      </c>
      <c r="C21" s="90">
        <v>99.492156980587794</v>
      </c>
      <c r="D21" s="90">
        <v>0.851204245068511</v>
      </c>
      <c r="E21" s="375">
        <v>18.328773522058398</v>
      </c>
      <c r="F21" s="375">
        <v>17.579471355799399</v>
      </c>
      <c r="G21" s="375">
        <v>21.532756242989802</v>
      </c>
      <c r="H21" s="375">
        <v>20.652471434026399</v>
      </c>
    </row>
    <row r="22" spans="1:8" x14ac:dyDescent="0.2">
      <c r="B22" s="90" t="s">
        <v>143</v>
      </c>
      <c r="C22" s="90">
        <v>99.154847046096506</v>
      </c>
      <c r="D22" s="90">
        <v>0.84831839298874501</v>
      </c>
      <c r="E22" s="375">
        <v>18.4167612007118</v>
      </c>
      <c r="F22" s="375">
        <v>17.681710016479698</v>
      </c>
      <c r="G22" s="375">
        <v>21.709727565645501</v>
      </c>
      <c r="H22" s="375">
        <v>20.843247255531701</v>
      </c>
    </row>
    <row r="23" spans="1:8" x14ac:dyDescent="0.2">
      <c r="B23" s="90" t="s">
        <v>144</v>
      </c>
      <c r="C23" s="90">
        <v>98.994080173087298</v>
      </c>
      <c r="D23" s="90">
        <v>0.84694295346743198</v>
      </c>
      <c r="E23" s="375">
        <v>18.651850570488801</v>
      </c>
      <c r="F23" s="375">
        <v>17.889366376945802</v>
      </c>
      <c r="G23" s="375">
        <v>22.022558301154799</v>
      </c>
      <c r="H23" s="375">
        <v>21.122280200461802</v>
      </c>
    </row>
    <row r="24" spans="1:8" x14ac:dyDescent="0.2">
      <c r="B24" s="90" t="s">
        <v>145</v>
      </c>
      <c r="C24" s="90">
        <v>99.376464931786799</v>
      </c>
      <c r="D24" s="90">
        <v>0.85021444279616398</v>
      </c>
      <c r="E24" s="375">
        <v>18.941898614520198</v>
      </c>
      <c r="F24" s="375">
        <v>18.095843377263801</v>
      </c>
      <c r="G24" s="375">
        <v>22.278965942079999</v>
      </c>
      <c r="H24" s="375">
        <v>21.283857890899402</v>
      </c>
    </row>
    <row r="25" spans="1:8" x14ac:dyDescent="0.2">
      <c r="B25" s="90" t="s">
        <v>146</v>
      </c>
      <c r="C25" s="90">
        <v>99.909099104513501</v>
      </c>
      <c r="D25" s="90">
        <v>0.85477138962144905</v>
      </c>
      <c r="E25" s="375">
        <v>19.2196076400867</v>
      </c>
      <c r="F25" s="375">
        <v>18.451393019182198</v>
      </c>
      <c r="G25" s="375">
        <v>22.485085337962101</v>
      </c>
      <c r="H25" s="375">
        <v>21.586348400539901</v>
      </c>
    </row>
    <row r="26" spans="1:8" x14ac:dyDescent="0.2">
      <c r="B26" s="90" t="s">
        <v>147</v>
      </c>
      <c r="C26" s="90">
        <v>100.492</v>
      </c>
      <c r="D26" s="90">
        <v>0.85975839293658696</v>
      </c>
      <c r="E26" s="375">
        <v>19.634224926422402</v>
      </c>
      <c r="F26" s="375">
        <v>18.971086196797899</v>
      </c>
      <c r="G26" s="375">
        <v>22.836909866456601</v>
      </c>
      <c r="H26" s="375">
        <v>22.065601630244402</v>
      </c>
    </row>
    <row r="27" spans="1:8" x14ac:dyDescent="0.2">
      <c r="B27" s="90" t="s">
        <v>148</v>
      </c>
      <c r="C27" s="90">
        <v>100.917</v>
      </c>
      <c r="D27" s="90">
        <v>0.86339447657506596</v>
      </c>
      <c r="E27" s="375">
        <v>19.894079386652599</v>
      </c>
      <c r="F27" s="375">
        <v>19.228593123981401</v>
      </c>
      <c r="G27" s="375">
        <v>23.041703330752</v>
      </c>
      <c r="H27" s="375">
        <v>22.270924410193</v>
      </c>
    </row>
    <row r="28" spans="1:8" x14ac:dyDescent="0.2">
      <c r="B28" s="90" t="s">
        <v>149</v>
      </c>
      <c r="C28" s="90">
        <v>101.44</v>
      </c>
      <c r="D28" s="90">
        <v>0.86786899832312403</v>
      </c>
      <c r="E28" s="375">
        <v>20.141253942115199</v>
      </c>
      <c r="F28" s="375">
        <v>19.430086776846899</v>
      </c>
      <c r="G28" s="375">
        <v>23.2077122019932</v>
      </c>
      <c r="H28" s="375">
        <v>22.388271518384901</v>
      </c>
    </row>
    <row r="29" spans="1:8" x14ac:dyDescent="0.2">
      <c r="B29" s="90" t="s">
        <v>150</v>
      </c>
      <c r="C29" s="90">
        <v>102.303</v>
      </c>
      <c r="D29" s="90">
        <v>0.87525238698196495</v>
      </c>
      <c r="E29" s="375">
        <v>20.1839990142598</v>
      </c>
      <c r="F29" s="375">
        <v>19.404950840373999</v>
      </c>
      <c r="G29" s="375">
        <v>23.0607757424781</v>
      </c>
      <c r="H29" s="375">
        <v>22.170691710177302</v>
      </c>
    </row>
    <row r="30" spans="1:8" x14ac:dyDescent="0.2">
      <c r="B30" s="90" t="s">
        <v>151</v>
      </c>
      <c r="C30" s="90">
        <v>103.02</v>
      </c>
      <c r="D30" s="90">
        <v>0.88138667396735204</v>
      </c>
      <c r="E30" s="375">
        <v>19.951792481530902</v>
      </c>
      <c r="F30" s="375">
        <v>19.104687517973002</v>
      </c>
      <c r="G30" s="375">
        <v>22.636821126104198</v>
      </c>
      <c r="H30" s="375">
        <v>21.675716325478099</v>
      </c>
    </row>
    <row r="31" spans="1:8" x14ac:dyDescent="0.2">
      <c r="A31" s="90" t="s">
        <v>79</v>
      </c>
      <c r="B31" s="90" t="s">
        <v>140</v>
      </c>
      <c r="C31" s="90">
        <v>103.108</v>
      </c>
      <c r="D31" s="90">
        <v>0.88213955716779002</v>
      </c>
      <c r="E31" s="375">
        <v>19.893147122035298</v>
      </c>
      <c r="F31" s="375">
        <v>18.816270308070301</v>
      </c>
      <c r="G31" s="375">
        <v>22.551020369049699</v>
      </c>
      <c r="H31" s="375">
        <v>21.330264758199998</v>
      </c>
    </row>
    <row r="32" spans="1:8" x14ac:dyDescent="0.2">
      <c r="B32" s="90" t="s">
        <v>141</v>
      </c>
      <c r="C32" s="90">
        <v>103.07899999999999</v>
      </c>
      <c r="D32" s="90">
        <v>0.88189144793128205</v>
      </c>
      <c r="E32" s="375">
        <v>20.301391729917601</v>
      </c>
      <c r="F32" s="375">
        <v>19.238369871747899</v>
      </c>
      <c r="G32" s="375">
        <v>23.020284160301198</v>
      </c>
      <c r="H32" s="375">
        <v>21.814895605209401</v>
      </c>
    </row>
    <row r="33" spans="1:8" x14ac:dyDescent="0.2">
      <c r="B33" s="90" t="s">
        <v>142</v>
      </c>
      <c r="C33" s="90">
        <v>103.476</v>
      </c>
      <c r="D33" s="90">
        <v>0.88528797782416802</v>
      </c>
      <c r="E33" s="375">
        <v>20.774428473064201</v>
      </c>
      <c r="F33" s="375">
        <v>19.740755868351499</v>
      </c>
      <c r="G33" s="375">
        <v>23.4662945769612</v>
      </c>
      <c r="H33" s="375">
        <v>22.2986828725153</v>
      </c>
    </row>
    <row r="34" spans="1:8" x14ac:dyDescent="0.2">
      <c r="B34" s="90" t="s">
        <v>143</v>
      </c>
      <c r="C34" s="90">
        <v>103.53100000000001</v>
      </c>
      <c r="D34" s="90">
        <v>0.88575852982444103</v>
      </c>
      <c r="E34" s="375">
        <v>20.658890675713199</v>
      </c>
      <c r="F34" s="375">
        <v>19.521537383341101</v>
      </c>
      <c r="G34" s="375">
        <v>23.323388914818398</v>
      </c>
      <c r="H34" s="375">
        <v>22.039344500820501</v>
      </c>
    </row>
    <row r="35" spans="1:8" x14ac:dyDescent="0.2">
      <c r="B35" s="90" t="s">
        <v>144</v>
      </c>
      <c r="C35" s="90">
        <v>103.233</v>
      </c>
      <c r="D35" s="90">
        <v>0.88320899353204896</v>
      </c>
      <c r="E35" s="375">
        <v>20.6614093159045</v>
      </c>
      <c r="F35" s="375">
        <v>19.4420275152358</v>
      </c>
      <c r="G35" s="375">
        <v>23.393567623532899</v>
      </c>
      <c r="H35" s="375">
        <v>22.012941056550002</v>
      </c>
    </row>
    <row r="36" spans="1:8" x14ac:dyDescent="0.2">
      <c r="B36" s="90" t="s">
        <v>145</v>
      </c>
      <c r="C36" s="90">
        <v>103.29900000000001</v>
      </c>
      <c r="D36" s="90">
        <v>0.883773655932377</v>
      </c>
      <c r="E36" s="375">
        <v>20.5192302672233</v>
      </c>
      <c r="F36" s="375">
        <v>19.3298048986649</v>
      </c>
      <c r="G36" s="375">
        <v>23.2177437395728</v>
      </c>
      <c r="H36" s="375">
        <v>21.871895330792601</v>
      </c>
    </row>
    <row r="37" spans="1:8" x14ac:dyDescent="0.2">
      <c r="B37" s="90" t="s">
        <v>146</v>
      </c>
      <c r="C37" s="90">
        <v>103.687</v>
      </c>
      <c r="D37" s="90">
        <v>0.88709318640703605</v>
      </c>
      <c r="E37" s="375">
        <v>20.529053710272301</v>
      </c>
      <c r="F37" s="375">
        <v>19.3989640169521</v>
      </c>
      <c r="G37" s="375">
        <v>23.1419359598741</v>
      </c>
      <c r="H37" s="375">
        <v>21.868011516944499</v>
      </c>
    </row>
    <row r="38" spans="1:8" x14ac:dyDescent="0.2">
      <c r="B38" s="90" t="s">
        <v>147</v>
      </c>
      <c r="C38" s="90">
        <v>103.67</v>
      </c>
      <c r="D38" s="90">
        <v>0.88694774306149704</v>
      </c>
      <c r="E38" s="375">
        <v>20.3882030396639</v>
      </c>
      <c r="F38" s="375">
        <v>19.284820126811301</v>
      </c>
      <c r="G38" s="375">
        <v>22.986927019273399</v>
      </c>
      <c r="H38" s="375">
        <v>21.742904559681701</v>
      </c>
    </row>
    <row r="39" spans="1:8" x14ac:dyDescent="0.2">
      <c r="B39" s="90" t="s">
        <v>148</v>
      </c>
      <c r="C39" s="90">
        <v>103.94199999999999</v>
      </c>
      <c r="D39" s="90">
        <v>0.88927483659012396</v>
      </c>
      <c r="E39" s="375">
        <v>20.369187842913199</v>
      </c>
      <c r="F39" s="375">
        <v>19.3686493233951</v>
      </c>
      <c r="G39" s="375">
        <v>22.905391004897599</v>
      </c>
      <c r="H39" s="375">
        <v>21.780273686437798</v>
      </c>
    </row>
    <row r="40" spans="1:8" x14ac:dyDescent="0.2">
      <c r="B40" s="90" t="s">
        <v>149</v>
      </c>
      <c r="C40" s="90">
        <v>104.503</v>
      </c>
      <c r="D40" s="90">
        <v>0.89407446699291604</v>
      </c>
      <c r="E40" s="375">
        <v>20.348828349988999</v>
      </c>
      <c r="F40" s="375">
        <v>19.327784184716901</v>
      </c>
      <c r="G40" s="375">
        <v>22.759657166398199</v>
      </c>
      <c r="H40" s="375">
        <v>21.617644724519401</v>
      </c>
    </row>
    <row r="41" spans="1:8" x14ac:dyDescent="0.2">
      <c r="B41" s="90" t="s">
        <v>150</v>
      </c>
      <c r="C41" s="90">
        <v>105.346</v>
      </c>
      <c r="D41" s="90">
        <v>0.90128674583347601</v>
      </c>
      <c r="E41" s="375">
        <v>20.338896361588901</v>
      </c>
      <c r="F41" s="375">
        <v>19.319981613210199</v>
      </c>
      <c r="G41" s="375">
        <v>22.5665099987466</v>
      </c>
      <c r="H41" s="375">
        <v>21.435998812280101</v>
      </c>
    </row>
    <row r="42" spans="1:8" x14ac:dyDescent="0.2">
      <c r="B42" s="90" t="s">
        <v>151</v>
      </c>
      <c r="C42" s="90">
        <v>105.934</v>
      </c>
      <c r="D42" s="90">
        <v>0.90631737449094796</v>
      </c>
      <c r="E42" s="375">
        <v>20.4740419699867</v>
      </c>
      <c r="F42" s="375">
        <v>19.4418210937631</v>
      </c>
      <c r="G42" s="375">
        <v>22.590366847470399</v>
      </c>
      <c r="H42" s="375">
        <v>21.451449173291</v>
      </c>
    </row>
    <row r="43" spans="1:8" x14ac:dyDescent="0.2">
      <c r="A43" s="90" t="s">
        <v>80</v>
      </c>
      <c r="B43" s="90" t="s">
        <v>140</v>
      </c>
      <c r="C43" s="90">
        <v>106.447</v>
      </c>
      <c r="D43" s="90">
        <v>0.91070634132986505</v>
      </c>
      <c r="E43" s="375">
        <v>20.578899950059501</v>
      </c>
      <c r="F43" s="375">
        <v>19.5185418298373</v>
      </c>
      <c r="G43" s="375">
        <v>22.596636276858501</v>
      </c>
      <c r="H43" s="375">
        <v>21.432311321490602</v>
      </c>
    </row>
    <row r="44" spans="1:8" x14ac:dyDescent="0.2">
      <c r="B44" s="90" t="s">
        <v>141</v>
      </c>
      <c r="C44" s="90">
        <v>106.889</v>
      </c>
      <c r="D44" s="90">
        <v>0.91448786831388396</v>
      </c>
      <c r="E44" s="375">
        <v>20.427785187324002</v>
      </c>
      <c r="F44" s="375">
        <v>19.404890954363701</v>
      </c>
      <c r="G44" s="375">
        <v>22.337950994351001</v>
      </c>
      <c r="H44" s="375">
        <v>21.219407743639199</v>
      </c>
    </row>
    <row r="45" spans="1:8" x14ac:dyDescent="0.2">
      <c r="B45" s="90" t="s">
        <v>142</v>
      </c>
      <c r="C45" s="90">
        <v>106.83799999999999</v>
      </c>
      <c r="D45" s="90">
        <v>0.91405153827726604</v>
      </c>
      <c r="E45" s="375">
        <v>19.011364567898699</v>
      </c>
      <c r="F45" s="375">
        <v>17.885451920244002</v>
      </c>
      <c r="G45" s="375">
        <v>20.7990072460573</v>
      </c>
      <c r="H45" s="375">
        <v>19.5672247912334</v>
      </c>
    </row>
    <row r="46" spans="1:8" x14ac:dyDescent="0.2">
      <c r="B46" s="90" t="s">
        <v>143</v>
      </c>
      <c r="C46" s="90">
        <v>105.755</v>
      </c>
      <c r="D46" s="90">
        <v>0.90478594161732995</v>
      </c>
      <c r="E46" s="375">
        <v>16.015786981416198</v>
      </c>
      <c r="F46" s="375">
        <v>15.1018600996677</v>
      </c>
      <c r="G46" s="375">
        <v>17.7011890268626</v>
      </c>
      <c r="H46" s="375">
        <v>16.691086150910699</v>
      </c>
    </row>
    <row r="47" spans="1:8" x14ac:dyDescent="0.2">
      <c r="B47" s="90" t="s">
        <v>144</v>
      </c>
      <c r="C47" s="90">
        <v>106.16200000000001</v>
      </c>
      <c r="D47" s="90">
        <v>0.908268026419356</v>
      </c>
      <c r="E47" s="375">
        <v>17.033472637366302</v>
      </c>
      <c r="F47" s="375">
        <v>16.2544161259429</v>
      </c>
      <c r="G47" s="375">
        <v>18.753795291591299</v>
      </c>
      <c r="H47" s="375">
        <v>17.8960567290057</v>
      </c>
    </row>
    <row r="48" spans="1:8" x14ac:dyDescent="0.2">
      <c r="B48" s="90" t="s">
        <v>145</v>
      </c>
      <c r="C48" s="90">
        <v>106.74299999999999</v>
      </c>
      <c r="D48" s="90">
        <v>0.91323876664043002</v>
      </c>
      <c r="E48" s="375">
        <v>18.372366603082298</v>
      </c>
      <c r="F48" s="375">
        <v>17.653376602343201</v>
      </c>
      <c r="G48" s="375">
        <v>20.1178128592476</v>
      </c>
      <c r="H48" s="375">
        <v>19.330516013118299</v>
      </c>
    </row>
    <row r="49" spans="1:8" x14ac:dyDescent="0.2">
      <c r="B49" s="90" t="s">
        <v>146</v>
      </c>
      <c r="C49" s="90">
        <v>107.444</v>
      </c>
      <c r="D49" s="90">
        <v>0.91923616577119205</v>
      </c>
      <c r="E49" s="375">
        <v>19.387937529456401</v>
      </c>
      <c r="F49" s="375">
        <v>18.600588267834599</v>
      </c>
      <c r="G49" s="375">
        <v>21.091356336258698</v>
      </c>
      <c r="H49" s="375">
        <v>20.2348307871782</v>
      </c>
    </row>
    <row r="50" spans="1:8" x14ac:dyDescent="0.2">
      <c r="B50" s="90" t="s">
        <v>147</v>
      </c>
      <c r="C50" s="90">
        <v>107.867</v>
      </c>
      <c r="D50" s="90">
        <v>0.92285513842784295</v>
      </c>
      <c r="E50" s="375">
        <v>19.352307462252199</v>
      </c>
      <c r="F50" s="375">
        <v>18.600627457198101</v>
      </c>
      <c r="G50" s="375">
        <v>20.970038152705499</v>
      </c>
      <c r="H50" s="375">
        <v>20.155522446226801</v>
      </c>
    </row>
    <row r="51" spans="1:8" x14ac:dyDescent="0.2">
      <c r="B51" s="90" t="s">
        <v>148</v>
      </c>
      <c r="C51" s="90">
        <v>108.114</v>
      </c>
      <c r="D51" s="90">
        <v>0.92496834468361799</v>
      </c>
      <c r="E51" s="375">
        <v>19.215378131058799</v>
      </c>
      <c r="F51" s="375">
        <v>18.535020116818199</v>
      </c>
      <c r="G51" s="375">
        <v>20.7740926935519</v>
      </c>
      <c r="H51" s="375">
        <v>20.0385453441199</v>
      </c>
    </row>
    <row r="52" spans="1:8" x14ac:dyDescent="0.2">
      <c r="B52" s="90" t="s">
        <v>149</v>
      </c>
      <c r="C52" s="90">
        <v>108.774</v>
      </c>
      <c r="D52" s="90">
        <v>0.93061496868690297</v>
      </c>
      <c r="E52" s="375">
        <v>19.0440042103472</v>
      </c>
      <c r="F52" s="375">
        <v>18.392541717000199</v>
      </c>
      <c r="G52" s="375">
        <v>20.463891997372698</v>
      </c>
      <c r="H52" s="375">
        <v>19.763857595104099</v>
      </c>
    </row>
    <row r="53" spans="1:8" x14ac:dyDescent="0.2">
      <c r="B53" s="90" t="s">
        <v>150</v>
      </c>
      <c r="C53" s="90">
        <v>108.85599999999999</v>
      </c>
      <c r="D53" s="90">
        <v>0.93131651894185696</v>
      </c>
      <c r="E53" s="375">
        <v>18.298773726712302</v>
      </c>
      <c r="F53" s="375">
        <v>17.721554810542202</v>
      </c>
      <c r="G53" s="375">
        <v>19.648286435961602</v>
      </c>
      <c r="H53" s="375">
        <v>19.028498314060901</v>
      </c>
    </row>
    <row r="54" spans="1:8" x14ac:dyDescent="0.2">
      <c r="B54" s="90" t="s">
        <v>151</v>
      </c>
      <c r="C54" s="90">
        <v>109.271</v>
      </c>
      <c r="D54" s="90">
        <v>0.934867047671195</v>
      </c>
      <c r="E54" s="375">
        <v>18.441531287921698</v>
      </c>
      <c r="F54" s="375">
        <v>17.913536170770701</v>
      </c>
      <c r="G54" s="375">
        <v>19.726367865741501</v>
      </c>
      <c r="H54" s="375">
        <v>19.1615868966548</v>
      </c>
    </row>
    <row r="55" spans="1:8" x14ac:dyDescent="0.2">
      <c r="A55" s="90" t="s">
        <v>550</v>
      </c>
      <c r="B55" s="90" t="s">
        <v>140</v>
      </c>
      <c r="C55" s="90">
        <v>110.21</v>
      </c>
      <c r="D55" s="90">
        <v>0.94290065363950604</v>
      </c>
      <c r="E55" s="375">
        <v>19.407933711383599</v>
      </c>
      <c r="F55" s="375">
        <v>18.924396070714401</v>
      </c>
      <c r="G55" s="375">
        <v>20.583222247721199</v>
      </c>
      <c r="H55" s="375">
        <v>20.070402960977901</v>
      </c>
    </row>
    <row r="56" spans="1:8" x14ac:dyDescent="0.2">
      <c r="B56" s="90" t="s">
        <v>141</v>
      </c>
      <c r="C56" s="90">
        <v>110.907</v>
      </c>
      <c r="D56" s="90">
        <v>0.94886383080661196</v>
      </c>
      <c r="E56" s="375">
        <v>20.2074004150879</v>
      </c>
      <c r="F56" s="375">
        <v>19.7505008653741</v>
      </c>
      <c r="G56" s="375">
        <v>21.296417630240899</v>
      </c>
      <c r="H56" s="375">
        <v>20.8148948501753</v>
      </c>
    </row>
    <row r="57" spans="1:8" x14ac:dyDescent="0.2">
      <c r="B57" s="90" t="s">
        <v>142</v>
      </c>
      <c r="C57" s="90">
        <v>111.824</v>
      </c>
      <c r="D57" s="90">
        <v>0.95670921597481295</v>
      </c>
      <c r="E57" s="375">
        <v>20.696419481761101</v>
      </c>
      <c r="F57" s="375">
        <v>20.1058595572337</v>
      </c>
      <c r="G57" s="375">
        <v>21.632925800420001</v>
      </c>
      <c r="H57" s="375">
        <v>21.015643229429301</v>
      </c>
    </row>
    <row r="58" spans="1:8" x14ac:dyDescent="0.2">
      <c r="B58" s="90" t="s">
        <v>143</v>
      </c>
      <c r="C58" s="90">
        <v>112.19</v>
      </c>
      <c r="D58" s="90">
        <v>0.95984052564936195</v>
      </c>
      <c r="E58" s="375">
        <v>20.730829735878501</v>
      </c>
      <c r="F58" s="375">
        <v>20.187252266965601</v>
      </c>
      <c r="G58" s="375">
        <v>21.5982021824443</v>
      </c>
      <c r="H58" s="375">
        <v>21.031881575648502</v>
      </c>
    </row>
    <row r="59" spans="1:8" x14ac:dyDescent="0.2">
      <c r="B59" s="90" t="s">
        <v>144</v>
      </c>
      <c r="C59" s="90">
        <v>112.419</v>
      </c>
      <c r="D59" s="90">
        <v>0.96179973306868305</v>
      </c>
      <c r="E59" s="375">
        <v>20.784416803161701</v>
      </c>
      <c r="F59" s="375">
        <v>20.223854833905801</v>
      </c>
      <c r="G59" s="375">
        <v>21.609921575719</v>
      </c>
      <c r="H59" s="375">
        <v>21.0270954945894</v>
      </c>
    </row>
    <row r="60" spans="1:8" x14ac:dyDescent="0.2">
      <c r="B60" s="90" t="s">
        <v>145</v>
      </c>
      <c r="C60" s="90">
        <v>113.018</v>
      </c>
      <c r="D60" s="90">
        <v>0.96692447212621102</v>
      </c>
      <c r="E60" s="375">
        <v>20.786572084234201</v>
      </c>
      <c r="F60" s="375">
        <v>20.269044206434099</v>
      </c>
      <c r="G60" s="375">
        <v>21.4976171184558</v>
      </c>
      <c r="H60" s="375">
        <v>20.962386195339199</v>
      </c>
    </row>
    <row r="61" spans="1:8" x14ac:dyDescent="0.2">
      <c r="B61" s="90" t="s">
        <v>146</v>
      </c>
      <c r="C61" s="90">
        <v>113.682</v>
      </c>
      <c r="D61" s="90">
        <v>0.97260531809315198</v>
      </c>
      <c r="E61" s="375">
        <v>20.703444618766301</v>
      </c>
      <c r="F61" s="375">
        <v>20.283476997007099</v>
      </c>
      <c r="G61" s="375">
        <v>21.286583811156401</v>
      </c>
      <c r="H61" s="375">
        <v>20.854787260236201</v>
      </c>
    </row>
    <row r="62" spans="1:8" x14ac:dyDescent="0.2">
      <c r="B62" s="90" t="s">
        <v>147</v>
      </c>
      <c r="C62" s="90">
        <v>113.899</v>
      </c>
      <c r="D62" s="90">
        <v>0.974461859621505</v>
      </c>
      <c r="E62" s="375">
        <v>20.6232831107389</v>
      </c>
      <c r="F62" s="375">
        <v>20.302700509696901</v>
      </c>
      <c r="G62" s="375">
        <v>21.163766346637001</v>
      </c>
      <c r="H62" s="375">
        <v>20.834782099714801</v>
      </c>
    </row>
    <row r="63" spans="1:8" x14ac:dyDescent="0.2">
      <c r="B63" s="90" t="s">
        <v>148</v>
      </c>
      <c r="C63" s="90">
        <v>114.601</v>
      </c>
      <c r="D63" s="90">
        <v>0.98046781424318097</v>
      </c>
      <c r="E63" s="375">
        <v>20.546471879437199</v>
      </c>
      <c r="F63" s="375">
        <v>20.189056552793598</v>
      </c>
      <c r="G63" s="375">
        <v>20.955784148097599</v>
      </c>
      <c r="H63" s="375">
        <v>20.591248646318402</v>
      </c>
    </row>
    <row r="64" spans="1:8" x14ac:dyDescent="0.2">
      <c r="B64" s="90" t="s">
        <v>149</v>
      </c>
      <c r="C64" s="90">
        <v>115.56100000000001</v>
      </c>
      <c r="D64" s="90">
        <v>0.98868108552068701</v>
      </c>
      <c r="E64" s="375">
        <v>20.459216329717201</v>
      </c>
      <c r="F64" s="375">
        <v>20.127537314709301</v>
      </c>
      <c r="G64" s="375">
        <v>20.6934436486588</v>
      </c>
      <c r="H64" s="375">
        <v>20.357967406758998</v>
      </c>
    </row>
    <row r="65" spans="2:8" x14ac:dyDescent="0.2">
      <c r="B65" s="90" t="s">
        <v>150</v>
      </c>
      <c r="C65" s="90">
        <v>116.884</v>
      </c>
      <c r="D65" s="90">
        <v>1</v>
      </c>
      <c r="E65" s="375">
        <v>20.4366281700018</v>
      </c>
      <c r="F65" s="375">
        <v>20.0649044777706</v>
      </c>
      <c r="G65" s="375">
        <v>20.4366281700018</v>
      </c>
      <c r="H65" s="375">
        <v>20.0649044777706</v>
      </c>
    </row>
    <row r="159" spans="2:2" x14ac:dyDescent="0.2">
      <c r="B159" s="415"/>
    </row>
  </sheetData>
  <mergeCells count="1">
    <mergeCell ref="H1:I1"/>
  </mergeCells>
  <hyperlinks>
    <hyperlink ref="H1:I1" location="Index!A1" display="Regresar al Índice" xr:uid="{240DC94C-0130-4648-8E62-243FE63E5503}"/>
  </hyperlink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CE615-A5BF-4BD6-98DA-D24965668CF2}">
  <sheetPr codeName="Hoja50"/>
  <dimension ref="A1:I159"/>
  <sheetViews>
    <sheetView workbookViewId="0"/>
  </sheetViews>
  <sheetFormatPr baseColWidth="10" defaultRowHeight="14.25" x14ac:dyDescent="0.2"/>
  <cols>
    <col min="1" max="1" width="90.7109375" style="90" customWidth="1"/>
    <col min="2" max="2" width="3.7109375" style="90" customWidth="1"/>
    <col min="3" max="8" width="11.7109375" style="90" customWidth="1"/>
    <col min="9" max="17" width="9.140625" style="90" customWidth="1"/>
    <col min="18" max="16384" width="11.42578125" style="90"/>
  </cols>
  <sheetData>
    <row r="1" spans="1:9" ht="15" x14ac:dyDescent="0.25">
      <c r="A1" s="63" t="s">
        <v>1318</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531</v>
      </c>
      <c r="B6" s="90" t="s">
        <v>672</v>
      </c>
      <c r="C6" s="90" t="s">
        <v>673</v>
      </c>
      <c r="D6" s="90" t="s">
        <v>674</v>
      </c>
      <c r="E6" s="90" t="s">
        <v>0</v>
      </c>
      <c r="F6" s="90" t="s">
        <v>1</v>
      </c>
      <c r="G6" s="90" t="s">
        <v>964</v>
      </c>
      <c r="H6" s="90" t="s">
        <v>965</v>
      </c>
    </row>
    <row r="7" spans="1:9" x14ac:dyDescent="0.2">
      <c r="A7" s="90" t="s">
        <v>77</v>
      </c>
      <c r="B7" s="90" t="s">
        <v>140</v>
      </c>
      <c r="C7" s="90">
        <v>93.603882444858499</v>
      </c>
      <c r="D7" s="90">
        <v>0.80082716577853696</v>
      </c>
      <c r="E7" s="375">
        <v>18.304750999844799</v>
      </c>
      <c r="F7" s="375">
        <v>17.8167725639798</v>
      </c>
      <c r="G7" s="375">
        <v>22.857305273915799</v>
      </c>
      <c r="H7" s="375">
        <v>22.247962263691399</v>
      </c>
    </row>
    <row r="8" spans="1:9" x14ac:dyDescent="0.2">
      <c r="B8" s="90" t="s">
        <v>141</v>
      </c>
      <c r="C8" s="90">
        <v>94.1447803353567</v>
      </c>
      <c r="D8" s="90">
        <v>0.80545481276613295</v>
      </c>
      <c r="E8" s="375">
        <v>18.292751290365601</v>
      </c>
      <c r="F8" s="375">
        <v>17.7165134606824</v>
      </c>
      <c r="G8" s="375">
        <v>22.711083229540399</v>
      </c>
      <c r="H8" s="375">
        <v>21.9956640395995</v>
      </c>
    </row>
    <row r="9" spans="1:9" x14ac:dyDescent="0.2">
      <c r="B9" s="90" t="s">
        <v>142</v>
      </c>
      <c r="C9" s="90">
        <v>94.722489332291602</v>
      </c>
      <c r="D9" s="90">
        <v>0.81039739684038503</v>
      </c>
      <c r="E9" s="375">
        <v>18.2049051372082</v>
      </c>
      <c r="F9" s="375">
        <v>17.6380595611068</v>
      </c>
      <c r="G9" s="375">
        <v>22.4641703048236</v>
      </c>
      <c r="H9" s="375">
        <v>21.764704119083898</v>
      </c>
    </row>
    <row r="10" spans="1:9" x14ac:dyDescent="0.2">
      <c r="B10" s="90" t="s">
        <v>143</v>
      </c>
      <c r="C10" s="90">
        <v>94.838932628162794</v>
      </c>
      <c r="D10" s="90">
        <v>0.81139362640021595</v>
      </c>
      <c r="E10" s="375">
        <v>18.1811923048406</v>
      </c>
      <c r="F10" s="375">
        <v>17.601157731083401</v>
      </c>
      <c r="G10" s="375">
        <v>22.407363964026001</v>
      </c>
      <c r="H10" s="375">
        <v>21.6925018368356</v>
      </c>
    </row>
    <row r="11" spans="1:9" x14ac:dyDescent="0.2">
      <c r="B11" s="90" t="s">
        <v>144</v>
      </c>
      <c r="C11" s="90">
        <v>94.725494320572096</v>
      </c>
      <c r="D11" s="90">
        <v>0.81042310599031597</v>
      </c>
      <c r="E11" s="375">
        <v>18.108295383600399</v>
      </c>
      <c r="F11" s="375">
        <v>17.531369362613201</v>
      </c>
      <c r="G11" s="375">
        <v>22.3442486396936</v>
      </c>
      <c r="H11" s="375">
        <v>21.632366146804699</v>
      </c>
    </row>
    <row r="12" spans="1:9" x14ac:dyDescent="0.2">
      <c r="B12" s="90" t="s">
        <v>145</v>
      </c>
      <c r="C12" s="90">
        <v>94.963639641805401</v>
      </c>
      <c r="D12" s="90">
        <v>0.81246055612235502</v>
      </c>
      <c r="E12" s="375">
        <v>17.9783785441807</v>
      </c>
      <c r="F12" s="375">
        <v>17.403503717607499</v>
      </c>
      <c r="G12" s="375">
        <v>22.128309379087199</v>
      </c>
      <c r="H12" s="375">
        <v>21.4207367809578</v>
      </c>
    </row>
    <row r="13" spans="1:9" x14ac:dyDescent="0.2">
      <c r="B13" s="90" t="s">
        <v>146</v>
      </c>
      <c r="C13" s="90">
        <v>95.322735741330604</v>
      </c>
      <c r="D13" s="90">
        <v>0.81553279953912095</v>
      </c>
      <c r="E13" s="375">
        <v>17.8771113713502</v>
      </c>
      <c r="F13" s="375">
        <v>17.3030561538725</v>
      </c>
      <c r="G13" s="375">
        <v>21.920775450666198</v>
      </c>
      <c r="H13" s="375">
        <v>21.216873390807699</v>
      </c>
    </row>
    <row r="14" spans="1:9" x14ac:dyDescent="0.2">
      <c r="B14" s="90" t="s">
        <v>147</v>
      </c>
      <c r="C14" s="90">
        <v>95.793767654306095</v>
      </c>
      <c r="D14" s="90">
        <v>0.81956270879081905</v>
      </c>
      <c r="E14" s="375">
        <v>17.9545830945797</v>
      </c>
      <c r="F14" s="375">
        <v>17.3895679098543</v>
      </c>
      <c r="G14" s="375">
        <v>21.9075159252547</v>
      </c>
      <c r="H14" s="375">
        <v>21.218105366837399</v>
      </c>
    </row>
    <row r="15" spans="1:9" x14ac:dyDescent="0.2">
      <c r="B15" s="90" t="s">
        <v>148</v>
      </c>
      <c r="C15" s="90">
        <v>96.093515235290596</v>
      </c>
      <c r="D15" s="90">
        <v>0.82212719649644606</v>
      </c>
      <c r="E15" s="375">
        <v>18.2042669066836</v>
      </c>
      <c r="F15" s="375">
        <v>17.6390110492795</v>
      </c>
      <c r="G15" s="375">
        <v>22.1428837097986</v>
      </c>
      <c r="H15" s="375">
        <v>21.455330907977999</v>
      </c>
    </row>
    <row r="16" spans="1:9" x14ac:dyDescent="0.2">
      <c r="B16" s="90" t="s">
        <v>149</v>
      </c>
      <c r="C16" s="90">
        <v>96.698269126750404</v>
      </c>
      <c r="D16" s="90">
        <v>0.82730116292007805</v>
      </c>
      <c r="E16" s="375">
        <v>18.295529773988399</v>
      </c>
      <c r="F16" s="375">
        <v>17.7402570952788</v>
      </c>
      <c r="G16" s="375">
        <v>22.114715407157998</v>
      </c>
      <c r="H16" s="375">
        <v>21.443529745155999</v>
      </c>
    </row>
    <row r="17" spans="1:8" x14ac:dyDescent="0.2">
      <c r="B17" s="90" t="s">
        <v>150</v>
      </c>
      <c r="C17" s="90">
        <v>97.695173988821495</v>
      </c>
      <c r="D17" s="90">
        <v>0.83583017340971799</v>
      </c>
      <c r="E17" s="375">
        <v>18.396479799622</v>
      </c>
      <c r="F17" s="375">
        <v>17.8530751466045</v>
      </c>
      <c r="G17" s="375">
        <v>22.009829729614399</v>
      </c>
      <c r="H17" s="375">
        <v>21.359692093639001</v>
      </c>
    </row>
    <row r="18" spans="1:8" x14ac:dyDescent="0.2">
      <c r="B18" s="90" t="s">
        <v>151</v>
      </c>
      <c r="C18" s="90">
        <v>98.272882985756297</v>
      </c>
      <c r="D18" s="90">
        <v>0.84077275748396996</v>
      </c>
      <c r="E18" s="375">
        <v>18.523943589996499</v>
      </c>
      <c r="F18" s="375">
        <v>17.975312596087701</v>
      </c>
      <c r="G18" s="375">
        <v>22.032045430955499</v>
      </c>
      <c r="H18" s="375">
        <v>21.379513591614501</v>
      </c>
    </row>
    <row r="19" spans="1:8" x14ac:dyDescent="0.2">
      <c r="A19" s="90" t="s">
        <v>78</v>
      </c>
      <c r="B19" s="90" t="s">
        <v>140</v>
      </c>
      <c r="C19" s="90">
        <v>98.794999699501204</v>
      </c>
      <c r="D19" s="90">
        <v>0.84523972228449795</v>
      </c>
      <c r="E19" s="375">
        <v>19.024288658666499</v>
      </c>
      <c r="F19" s="375">
        <v>18.457378818045701</v>
      </c>
      <c r="G19" s="375">
        <v>22.507565791214802</v>
      </c>
      <c r="H19" s="375">
        <v>21.836856848326399</v>
      </c>
    </row>
    <row r="20" spans="1:8" x14ac:dyDescent="0.2">
      <c r="B20" s="90" t="s">
        <v>141</v>
      </c>
      <c r="C20" s="90">
        <v>99.171374481639504</v>
      </c>
      <c r="D20" s="90">
        <v>0.84845979331336596</v>
      </c>
      <c r="E20" s="375">
        <v>19.672678653362599</v>
      </c>
      <c r="F20" s="375">
        <v>19.000681143001199</v>
      </c>
      <c r="G20" s="375">
        <v>23.186341660973401</v>
      </c>
      <c r="H20" s="375">
        <v>22.394321207373402</v>
      </c>
    </row>
    <row r="21" spans="1:8" x14ac:dyDescent="0.2">
      <c r="B21" s="90" t="s">
        <v>142</v>
      </c>
      <c r="C21" s="90">
        <v>99.492156980587794</v>
      </c>
      <c r="D21" s="90">
        <v>0.851204245068511</v>
      </c>
      <c r="E21" s="375">
        <v>19.833617385576499</v>
      </c>
      <c r="F21" s="375">
        <v>19.156907630994901</v>
      </c>
      <c r="G21" s="375">
        <v>23.300656100440602</v>
      </c>
      <c r="H21" s="375">
        <v>22.505653304693102</v>
      </c>
    </row>
    <row r="22" spans="1:8" x14ac:dyDescent="0.2">
      <c r="B22" s="90" t="s">
        <v>143</v>
      </c>
      <c r="C22" s="90">
        <v>99.154847046096506</v>
      </c>
      <c r="D22" s="90">
        <v>0.84831839298874501</v>
      </c>
      <c r="E22" s="375">
        <v>19.888948705648801</v>
      </c>
      <c r="F22" s="375">
        <v>19.232866862971601</v>
      </c>
      <c r="G22" s="375">
        <v>23.445146150347199</v>
      </c>
      <c r="H22" s="375">
        <v>22.671755112147899</v>
      </c>
    </row>
    <row r="23" spans="1:8" x14ac:dyDescent="0.2">
      <c r="B23" s="90" t="s">
        <v>144</v>
      </c>
      <c r="C23" s="90">
        <v>98.994080173087298</v>
      </c>
      <c r="D23" s="90">
        <v>0.84694295346743198</v>
      </c>
      <c r="E23" s="375">
        <v>20.096047236078999</v>
      </c>
      <c r="F23" s="375">
        <v>19.3941031740233</v>
      </c>
      <c r="G23" s="375">
        <v>23.727745952433501</v>
      </c>
      <c r="H23" s="375">
        <v>22.898948618230701</v>
      </c>
    </row>
    <row r="24" spans="1:8" x14ac:dyDescent="0.2">
      <c r="B24" s="90" t="s">
        <v>145</v>
      </c>
      <c r="C24" s="90">
        <v>99.376464931786799</v>
      </c>
      <c r="D24" s="90">
        <v>0.85021444279616398</v>
      </c>
      <c r="E24" s="375">
        <v>20.387638871360501</v>
      </c>
      <c r="F24" s="375">
        <v>19.613708460782501</v>
      </c>
      <c r="G24" s="375">
        <v>23.9794078354047</v>
      </c>
      <c r="H24" s="375">
        <v>23.069131119764801</v>
      </c>
    </row>
    <row r="25" spans="1:8" x14ac:dyDescent="0.2">
      <c r="B25" s="90" t="s">
        <v>146</v>
      </c>
      <c r="C25" s="90">
        <v>99.909099104513501</v>
      </c>
      <c r="D25" s="90">
        <v>0.85477138962144905</v>
      </c>
      <c r="E25" s="375">
        <v>20.651965053037301</v>
      </c>
      <c r="F25" s="375">
        <v>19.966742706737101</v>
      </c>
      <c r="G25" s="375">
        <v>24.160805220894598</v>
      </c>
      <c r="H25" s="375">
        <v>23.359161232080702</v>
      </c>
    </row>
    <row r="26" spans="1:8" x14ac:dyDescent="0.2">
      <c r="B26" s="90" t="s">
        <v>147</v>
      </c>
      <c r="C26" s="90">
        <v>100.492</v>
      </c>
      <c r="D26" s="90">
        <v>0.85975839293658696</v>
      </c>
      <c r="E26" s="375">
        <v>21.002538750951</v>
      </c>
      <c r="F26" s="375">
        <v>20.469377318415699</v>
      </c>
      <c r="G26" s="375">
        <v>24.4284195693802</v>
      </c>
      <c r="H26" s="375">
        <v>23.808290197087299</v>
      </c>
    </row>
    <row r="27" spans="1:8" x14ac:dyDescent="0.2">
      <c r="B27" s="90" t="s">
        <v>148</v>
      </c>
      <c r="C27" s="90">
        <v>100.917</v>
      </c>
      <c r="D27" s="90">
        <v>0.86339447657506596</v>
      </c>
      <c r="E27" s="375">
        <v>21.2367617556413</v>
      </c>
      <c r="F27" s="375">
        <v>20.700351267900899</v>
      </c>
      <c r="G27" s="375">
        <v>24.596823736797301</v>
      </c>
      <c r="H27" s="375">
        <v>23.975542848056602</v>
      </c>
    </row>
    <row r="28" spans="1:8" x14ac:dyDescent="0.2">
      <c r="B28" s="90" t="s">
        <v>149</v>
      </c>
      <c r="C28" s="90">
        <v>101.44</v>
      </c>
      <c r="D28" s="90">
        <v>0.86786899832312403</v>
      </c>
      <c r="E28" s="375">
        <v>21.483532211701601</v>
      </c>
      <c r="F28" s="375">
        <v>20.940549107522699</v>
      </c>
      <c r="G28" s="375">
        <v>24.754349162386902</v>
      </c>
      <c r="H28" s="375">
        <v>24.128698165257202</v>
      </c>
    </row>
    <row r="29" spans="1:8" x14ac:dyDescent="0.2">
      <c r="B29" s="90" t="s">
        <v>150</v>
      </c>
      <c r="C29" s="90">
        <v>102.303</v>
      </c>
      <c r="D29" s="90">
        <v>0.87525238698196495</v>
      </c>
      <c r="E29" s="375">
        <v>21.518779872235601</v>
      </c>
      <c r="F29" s="375">
        <v>20.9440410360925</v>
      </c>
      <c r="G29" s="375">
        <v>24.5857996988005</v>
      </c>
      <c r="H29" s="375">
        <v>23.929144721685901</v>
      </c>
    </row>
    <row r="30" spans="1:8" x14ac:dyDescent="0.2">
      <c r="B30" s="90" t="s">
        <v>151</v>
      </c>
      <c r="C30" s="90">
        <v>103.02</v>
      </c>
      <c r="D30" s="90">
        <v>0.88138667396735204</v>
      </c>
      <c r="E30" s="375">
        <v>21.284876922345301</v>
      </c>
      <c r="F30" s="375">
        <v>20.651064462578798</v>
      </c>
      <c r="G30" s="375">
        <v>24.149306486035801</v>
      </c>
      <c r="H30" s="375">
        <v>23.430198200777198</v>
      </c>
    </row>
    <row r="31" spans="1:8" x14ac:dyDescent="0.2">
      <c r="A31" s="90" t="s">
        <v>79</v>
      </c>
      <c r="B31" s="90" t="s">
        <v>140</v>
      </c>
      <c r="C31" s="90">
        <v>103.108</v>
      </c>
      <c r="D31" s="90">
        <v>0.88213955716779002</v>
      </c>
      <c r="E31" s="375">
        <v>21.106521638174598</v>
      </c>
      <c r="F31" s="375">
        <v>20.199890236574301</v>
      </c>
      <c r="G31" s="375">
        <v>23.926510796023599</v>
      </c>
      <c r="H31" s="375">
        <v>22.898746657987299</v>
      </c>
    </row>
    <row r="32" spans="1:8" x14ac:dyDescent="0.2">
      <c r="B32" s="90" t="s">
        <v>141</v>
      </c>
      <c r="C32" s="90">
        <v>103.07899999999999</v>
      </c>
      <c r="D32" s="90">
        <v>0.88189144793128205</v>
      </c>
      <c r="E32" s="375">
        <v>21.224040062011198</v>
      </c>
      <c r="F32" s="375">
        <v>20.185578709819598</v>
      </c>
      <c r="G32" s="375">
        <v>24.066499467477499</v>
      </c>
      <c r="H32" s="375">
        <v>22.888960718658002</v>
      </c>
    </row>
    <row r="33" spans="1:8" x14ac:dyDescent="0.2">
      <c r="B33" s="90" t="s">
        <v>142</v>
      </c>
      <c r="C33" s="90">
        <v>103.476</v>
      </c>
      <c r="D33" s="90">
        <v>0.88528797782416802</v>
      </c>
      <c r="E33" s="375">
        <v>21.643084682984501</v>
      </c>
      <c r="F33" s="375">
        <v>20.838610197293299</v>
      </c>
      <c r="G33" s="375">
        <v>24.447507732092099</v>
      </c>
      <c r="H33" s="375">
        <v>23.538792708458299</v>
      </c>
    </row>
    <row r="34" spans="1:8" x14ac:dyDescent="0.2">
      <c r="B34" s="90" t="s">
        <v>143</v>
      </c>
      <c r="C34" s="90">
        <v>103.53100000000001</v>
      </c>
      <c r="D34" s="90">
        <v>0.88575852982444103</v>
      </c>
      <c r="E34" s="375">
        <v>21.744275061458499</v>
      </c>
      <c r="F34" s="375">
        <v>20.941999805617201</v>
      </c>
      <c r="G34" s="375">
        <v>24.5487616876445</v>
      </c>
      <c r="H34" s="375">
        <v>23.643012288877301</v>
      </c>
    </row>
    <row r="35" spans="1:8" x14ac:dyDescent="0.2">
      <c r="B35" s="90" t="s">
        <v>144</v>
      </c>
      <c r="C35" s="90">
        <v>103.233</v>
      </c>
      <c r="D35" s="90">
        <v>0.88320899353204896</v>
      </c>
      <c r="E35" s="375">
        <v>21.766378688694498</v>
      </c>
      <c r="F35" s="375">
        <v>20.946684539063199</v>
      </c>
      <c r="G35" s="375">
        <v>24.644652452698001</v>
      </c>
      <c r="H35" s="375">
        <v>23.716566172288498</v>
      </c>
    </row>
    <row r="36" spans="1:8" x14ac:dyDescent="0.2">
      <c r="B36" s="90" t="s">
        <v>145</v>
      </c>
      <c r="C36" s="90">
        <v>103.29900000000001</v>
      </c>
      <c r="D36" s="90">
        <v>0.883773655932377</v>
      </c>
      <c r="E36" s="375">
        <v>21.750355039393</v>
      </c>
      <c r="F36" s="375">
        <v>20.9520787833364</v>
      </c>
      <c r="G36" s="375">
        <v>24.6107755004832</v>
      </c>
      <c r="H36" s="375">
        <v>23.707516786333699</v>
      </c>
    </row>
    <row r="37" spans="1:8" x14ac:dyDescent="0.2">
      <c r="B37" s="90" t="s">
        <v>146</v>
      </c>
      <c r="C37" s="90">
        <v>103.687</v>
      </c>
      <c r="D37" s="90">
        <v>0.88709318640703605</v>
      </c>
      <c r="E37" s="375">
        <v>21.764494735663401</v>
      </c>
      <c r="F37" s="375">
        <v>20.966359350314502</v>
      </c>
      <c r="G37" s="375">
        <v>24.534620566544302</v>
      </c>
      <c r="H37" s="375">
        <v>23.6349006751296</v>
      </c>
    </row>
    <row r="38" spans="1:8" x14ac:dyDescent="0.2">
      <c r="B38" s="90" t="s">
        <v>147</v>
      </c>
      <c r="C38" s="90">
        <v>103.67</v>
      </c>
      <c r="D38" s="90">
        <v>0.88694774306149704</v>
      </c>
      <c r="E38" s="375">
        <v>21.747309264843199</v>
      </c>
      <c r="F38" s="375">
        <v>20.944220147738399</v>
      </c>
      <c r="G38" s="375">
        <v>24.519267831696101</v>
      </c>
      <c r="H38" s="375">
        <v>23.613815257531201</v>
      </c>
    </row>
    <row r="39" spans="1:8" x14ac:dyDescent="0.2">
      <c r="B39" s="90" t="s">
        <v>148</v>
      </c>
      <c r="C39" s="90">
        <v>103.94199999999999</v>
      </c>
      <c r="D39" s="90">
        <v>0.88927483659012396</v>
      </c>
      <c r="E39" s="375">
        <v>21.753996962319899</v>
      </c>
      <c r="F39" s="375">
        <v>20.9440418045859</v>
      </c>
      <c r="G39" s="375">
        <v>24.462625126934199</v>
      </c>
      <c r="H39" s="375">
        <v>23.551821037571099</v>
      </c>
    </row>
    <row r="40" spans="1:8" x14ac:dyDescent="0.2">
      <c r="B40" s="90" t="s">
        <v>149</v>
      </c>
      <c r="C40" s="90">
        <v>104.503</v>
      </c>
      <c r="D40" s="90">
        <v>0.89407446699291604</v>
      </c>
      <c r="E40" s="375">
        <v>21.745397300140802</v>
      </c>
      <c r="F40" s="375">
        <v>20.892977023114302</v>
      </c>
      <c r="G40" s="375">
        <v>24.321684717469001</v>
      </c>
      <c r="H40" s="375">
        <v>23.3682738904117</v>
      </c>
    </row>
    <row r="41" spans="1:8" x14ac:dyDescent="0.2">
      <c r="B41" s="90" t="s">
        <v>150</v>
      </c>
      <c r="C41" s="90">
        <v>105.346</v>
      </c>
      <c r="D41" s="90">
        <v>0.90128674583347601</v>
      </c>
      <c r="E41" s="375">
        <v>21.709391924084802</v>
      </c>
      <c r="F41" s="375">
        <v>20.730972049745599</v>
      </c>
      <c r="G41" s="375">
        <v>24.087108819079301</v>
      </c>
      <c r="H41" s="375">
        <v>23.001527699793701</v>
      </c>
    </row>
    <row r="42" spans="1:8" x14ac:dyDescent="0.2">
      <c r="B42" s="90" t="s">
        <v>151</v>
      </c>
      <c r="C42" s="90">
        <v>105.934</v>
      </c>
      <c r="D42" s="90">
        <v>0.90631737449094796</v>
      </c>
      <c r="E42" s="375">
        <v>21.760670042574901</v>
      </c>
      <c r="F42" s="375">
        <v>20.776717092973499</v>
      </c>
      <c r="G42" s="375">
        <v>24.009988835089001</v>
      </c>
      <c r="H42" s="375">
        <v>22.924328361952899</v>
      </c>
    </row>
    <row r="43" spans="1:8" x14ac:dyDescent="0.2">
      <c r="A43" s="90" t="s">
        <v>80</v>
      </c>
      <c r="B43" s="90" t="s">
        <v>140</v>
      </c>
      <c r="C43" s="90">
        <v>106.447</v>
      </c>
      <c r="D43" s="90">
        <v>0.91070634132986505</v>
      </c>
      <c r="E43" s="375">
        <v>21.810516789534901</v>
      </c>
      <c r="F43" s="375">
        <v>20.827147521872998</v>
      </c>
      <c r="G43" s="375">
        <v>23.9490116624047</v>
      </c>
      <c r="H43" s="375">
        <v>22.869224223760199</v>
      </c>
    </row>
    <row r="44" spans="1:8" x14ac:dyDescent="0.2">
      <c r="B44" s="90" t="s">
        <v>141</v>
      </c>
      <c r="C44" s="90">
        <v>106.889</v>
      </c>
      <c r="D44" s="90">
        <v>0.91448786831388396</v>
      </c>
      <c r="E44" s="375">
        <v>21.5328682302756</v>
      </c>
      <c r="F44" s="375">
        <v>20.506375511637302</v>
      </c>
      <c r="G44" s="375">
        <v>23.546368384282101</v>
      </c>
      <c r="H44" s="375">
        <v>22.4238901599062</v>
      </c>
    </row>
    <row r="45" spans="1:8" x14ac:dyDescent="0.2">
      <c r="B45" s="90" t="s">
        <v>142</v>
      </c>
      <c r="C45" s="90">
        <v>106.83799999999999</v>
      </c>
      <c r="D45" s="90">
        <v>0.91405153827726604</v>
      </c>
      <c r="E45" s="375">
        <v>20.1297724134579</v>
      </c>
      <c r="F45" s="375">
        <v>19.108611289763399</v>
      </c>
      <c r="G45" s="375">
        <v>22.0225792206388</v>
      </c>
      <c r="H45" s="375">
        <v>20.905398097986701</v>
      </c>
    </row>
    <row r="46" spans="1:8" x14ac:dyDescent="0.2">
      <c r="B46" s="90" t="s">
        <v>143</v>
      </c>
      <c r="C46" s="90">
        <v>105.755</v>
      </c>
      <c r="D46" s="90">
        <v>0.90478594161732995</v>
      </c>
      <c r="E46" s="375">
        <v>17.277065919848901</v>
      </c>
      <c r="F46" s="375">
        <v>16.444850437266801</v>
      </c>
      <c r="G46" s="375">
        <v>19.095197134656701</v>
      </c>
      <c r="H46" s="375">
        <v>18.175404458507799</v>
      </c>
    </row>
    <row r="47" spans="1:8" x14ac:dyDescent="0.2">
      <c r="B47" s="90" t="s">
        <v>144</v>
      </c>
      <c r="C47" s="90">
        <v>106.16200000000001</v>
      </c>
      <c r="D47" s="90">
        <v>0.908268026419356</v>
      </c>
      <c r="E47" s="375">
        <v>17.7779940960842</v>
      </c>
      <c r="F47" s="375">
        <v>17.061953767463599</v>
      </c>
      <c r="G47" s="375">
        <v>19.573510878908699</v>
      </c>
      <c r="H47" s="375">
        <v>18.785152918711098</v>
      </c>
    </row>
    <row r="48" spans="1:8" x14ac:dyDescent="0.2">
      <c r="B48" s="90" t="s">
        <v>145</v>
      </c>
      <c r="C48" s="90">
        <v>106.74299999999999</v>
      </c>
      <c r="D48" s="90">
        <v>0.91323876664043002</v>
      </c>
      <c r="E48" s="375">
        <v>18.849194387029701</v>
      </c>
      <c r="F48" s="375">
        <v>18.161831372714001</v>
      </c>
      <c r="G48" s="375">
        <v>20.639941136501498</v>
      </c>
      <c r="H48" s="375">
        <v>19.8872759634665</v>
      </c>
    </row>
    <row r="49" spans="1:8" x14ac:dyDescent="0.2">
      <c r="B49" s="90" t="s">
        <v>146</v>
      </c>
      <c r="C49" s="90">
        <v>107.444</v>
      </c>
      <c r="D49" s="90">
        <v>0.91923616577119205</v>
      </c>
      <c r="E49" s="375">
        <v>19.738074946522701</v>
      </c>
      <c r="F49" s="375">
        <v>19.076752334181599</v>
      </c>
      <c r="G49" s="375">
        <v>21.472256729546199</v>
      </c>
      <c r="H49" s="375">
        <v>20.7528304961514</v>
      </c>
    </row>
    <row r="50" spans="1:8" x14ac:dyDescent="0.2">
      <c r="B50" s="90" t="s">
        <v>147</v>
      </c>
      <c r="C50" s="90">
        <v>107.867</v>
      </c>
      <c r="D50" s="90">
        <v>0.92285513842784295</v>
      </c>
      <c r="E50" s="375">
        <v>19.716997644168</v>
      </c>
      <c r="F50" s="375">
        <v>19.0867437962678</v>
      </c>
      <c r="G50" s="375">
        <v>21.365214130743698</v>
      </c>
      <c r="H50" s="375">
        <v>20.682275041328399</v>
      </c>
    </row>
    <row r="51" spans="1:8" x14ac:dyDescent="0.2">
      <c r="B51" s="90" t="s">
        <v>148</v>
      </c>
      <c r="C51" s="90">
        <v>108.114</v>
      </c>
      <c r="D51" s="90">
        <v>0.92496834468361799</v>
      </c>
      <c r="E51" s="375">
        <v>19.605653190373101</v>
      </c>
      <c r="F51" s="375">
        <v>19.045064756374501</v>
      </c>
      <c r="G51" s="375">
        <v>21.196026115984701</v>
      </c>
      <c r="H51" s="375">
        <v>20.5899638250742</v>
      </c>
    </row>
    <row r="52" spans="1:8" x14ac:dyDescent="0.2">
      <c r="B52" s="90" t="s">
        <v>149</v>
      </c>
      <c r="C52" s="90">
        <v>108.774</v>
      </c>
      <c r="D52" s="90">
        <v>0.93061496868690297</v>
      </c>
      <c r="E52" s="375">
        <v>19.4893057076745</v>
      </c>
      <c r="F52" s="375">
        <v>18.928910366778599</v>
      </c>
      <c r="G52" s="375">
        <v>20.942394398807</v>
      </c>
      <c r="H52" s="375">
        <v>20.340216957274301</v>
      </c>
    </row>
    <row r="53" spans="1:8" x14ac:dyDescent="0.2">
      <c r="B53" s="90" t="s">
        <v>150</v>
      </c>
      <c r="C53" s="90">
        <v>108.85599999999999</v>
      </c>
      <c r="D53" s="90">
        <v>0.93131651894185696</v>
      </c>
      <c r="E53" s="375">
        <v>18.873631726388201</v>
      </c>
      <c r="F53" s="375">
        <v>18.350083498004501</v>
      </c>
      <c r="G53" s="375">
        <v>20.2655395265962</v>
      </c>
      <c r="H53" s="375">
        <v>19.7033802416105</v>
      </c>
    </row>
    <row r="54" spans="1:8" x14ac:dyDescent="0.2">
      <c r="B54" s="90" t="s">
        <v>151</v>
      </c>
      <c r="C54" s="90">
        <v>109.271</v>
      </c>
      <c r="D54" s="90">
        <v>0.934867047671195</v>
      </c>
      <c r="E54" s="375">
        <v>18.971048182646999</v>
      </c>
      <c r="F54" s="375">
        <v>18.480435067491499</v>
      </c>
      <c r="G54" s="375">
        <v>20.292776635891599</v>
      </c>
      <c r="H54" s="375">
        <v>19.767982103473699</v>
      </c>
    </row>
    <row r="55" spans="1:8" x14ac:dyDescent="0.2">
      <c r="A55" s="90" t="s">
        <v>550</v>
      </c>
      <c r="B55" s="90" t="s">
        <v>140</v>
      </c>
      <c r="C55" s="90">
        <v>110.21</v>
      </c>
      <c r="D55" s="90">
        <v>0.94290065363950604</v>
      </c>
      <c r="E55" s="375">
        <v>19.868269186177798</v>
      </c>
      <c r="F55" s="375">
        <v>19.437621982825799</v>
      </c>
      <c r="G55" s="375">
        <v>21.071434312287501</v>
      </c>
      <c r="H55" s="375">
        <v>20.614708355327199</v>
      </c>
    </row>
    <row r="56" spans="1:8" x14ac:dyDescent="0.2">
      <c r="B56" s="90" t="s">
        <v>141</v>
      </c>
      <c r="C56" s="90">
        <v>110.907</v>
      </c>
      <c r="D56" s="90">
        <v>0.94886383080661196</v>
      </c>
      <c r="E56" s="375">
        <v>20.835731190400399</v>
      </c>
      <c r="F56" s="375">
        <v>20.419306871495301</v>
      </c>
      <c r="G56" s="375">
        <v>21.958610407447299</v>
      </c>
      <c r="H56" s="375">
        <v>21.519744149312999</v>
      </c>
    </row>
    <row r="57" spans="1:8" x14ac:dyDescent="0.2">
      <c r="B57" s="90" t="s">
        <v>142</v>
      </c>
      <c r="C57" s="90">
        <v>111.824</v>
      </c>
      <c r="D57" s="90">
        <v>0.95670921597481295</v>
      </c>
      <c r="E57" s="375">
        <v>22.180721321458801</v>
      </c>
      <c r="F57" s="375">
        <v>21.5910042147887</v>
      </c>
      <c r="G57" s="375">
        <v>23.184391820516101</v>
      </c>
      <c r="H57" s="375">
        <v>22.567990204619399</v>
      </c>
    </row>
    <row r="58" spans="1:8" x14ac:dyDescent="0.2">
      <c r="B58" s="90" t="s">
        <v>143</v>
      </c>
      <c r="C58" s="90">
        <v>112.19</v>
      </c>
      <c r="D58" s="90">
        <v>0.95984052564936195</v>
      </c>
      <c r="E58" s="375">
        <v>22.389114890420402</v>
      </c>
      <c r="F58" s="375">
        <v>21.883869239609702</v>
      </c>
      <c r="G58" s="375">
        <v>23.325869550333302</v>
      </c>
      <c r="H58" s="375">
        <v>22.7994845547958</v>
      </c>
    </row>
    <row r="59" spans="1:8" x14ac:dyDescent="0.2">
      <c r="B59" s="90" t="s">
        <v>144</v>
      </c>
      <c r="C59" s="90">
        <v>112.419</v>
      </c>
      <c r="D59" s="90">
        <v>0.96179973306868305</v>
      </c>
      <c r="E59" s="375">
        <v>22.517753399569699</v>
      </c>
      <c r="F59" s="375">
        <v>22.0150561115614</v>
      </c>
      <c r="G59" s="375">
        <v>23.412101943223998</v>
      </c>
      <c r="H59" s="375">
        <v>22.889438782979202</v>
      </c>
    </row>
    <row r="60" spans="1:8" x14ac:dyDescent="0.2">
      <c r="B60" s="90" t="s">
        <v>145</v>
      </c>
      <c r="C60" s="90">
        <v>113.018</v>
      </c>
      <c r="D60" s="90">
        <v>0.96692447212621102</v>
      </c>
      <c r="E60" s="375">
        <v>22.581968000779</v>
      </c>
      <c r="F60" s="375">
        <v>22.130901638514601</v>
      </c>
      <c r="G60" s="375">
        <v>23.354428036268999</v>
      </c>
      <c r="H60" s="375">
        <v>22.887932073794801</v>
      </c>
    </row>
    <row r="61" spans="1:8" x14ac:dyDescent="0.2">
      <c r="B61" s="90" t="s">
        <v>146</v>
      </c>
      <c r="C61" s="90">
        <v>113.682</v>
      </c>
      <c r="D61" s="90">
        <v>0.97260531809315198</v>
      </c>
      <c r="E61" s="375">
        <v>22.627222408865599</v>
      </c>
      <c r="F61" s="375">
        <v>22.208263083998801</v>
      </c>
      <c r="G61" s="375">
        <v>23.2645472813449</v>
      </c>
      <c r="H61" s="375">
        <v>22.833787427298201</v>
      </c>
    </row>
    <row r="62" spans="1:8" x14ac:dyDescent="0.2">
      <c r="B62" s="90" t="s">
        <v>147</v>
      </c>
      <c r="C62" s="90">
        <v>113.899</v>
      </c>
      <c r="D62" s="90">
        <v>0.974461859621505</v>
      </c>
      <c r="E62" s="375">
        <v>22.668046314627201</v>
      </c>
      <c r="F62" s="375">
        <v>22.291945764375999</v>
      </c>
      <c r="G62" s="375">
        <v>23.262117537808798</v>
      </c>
      <c r="H62" s="375">
        <v>22.8761603589437</v>
      </c>
    </row>
    <row r="63" spans="1:8" x14ac:dyDescent="0.2">
      <c r="B63" s="90" t="s">
        <v>148</v>
      </c>
      <c r="C63" s="90">
        <v>114.601</v>
      </c>
      <c r="D63" s="90">
        <v>0.98046781424318097</v>
      </c>
      <c r="E63" s="375">
        <v>22.675699580471299</v>
      </c>
      <c r="F63" s="375">
        <v>22.303797954163802</v>
      </c>
      <c r="G63" s="375">
        <v>23.127428816186701</v>
      </c>
      <c r="H63" s="375">
        <v>22.7481184289359</v>
      </c>
    </row>
    <row r="64" spans="1:8" x14ac:dyDescent="0.2">
      <c r="B64" s="90" t="s">
        <v>149</v>
      </c>
      <c r="C64" s="90">
        <v>115.56100000000001</v>
      </c>
      <c r="D64" s="90">
        <v>0.98868108552068701</v>
      </c>
      <c r="E64" s="375">
        <v>22.677796853980698</v>
      </c>
      <c r="F64" s="375">
        <v>22.3590220572557</v>
      </c>
      <c r="G64" s="375">
        <v>22.937423589971299</v>
      </c>
      <c r="H64" s="375">
        <v>22.614999300285302</v>
      </c>
    </row>
    <row r="65" spans="2:8" x14ac:dyDescent="0.2">
      <c r="B65" s="90" t="s">
        <v>150</v>
      </c>
      <c r="C65" s="90">
        <v>116.884</v>
      </c>
      <c r="D65" s="90">
        <v>1</v>
      </c>
      <c r="E65" s="375">
        <v>22.702372154442902</v>
      </c>
      <c r="F65" s="375">
        <v>22.282630557907499</v>
      </c>
      <c r="G65" s="375">
        <v>22.702372154442902</v>
      </c>
      <c r="H65" s="375">
        <v>22.282630557907499</v>
      </c>
    </row>
    <row r="159" spans="2:2" x14ac:dyDescent="0.2">
      <c r="B159" s="415"/>
    </row>
  </sheetData>
  <mergeCells count="1">
    <mergeCell ref="H1:I1"/>
  </mergeCells>
  <hyperlinks>
    <hyperlink ref="H1:I1" location="Index!A1" display="Regresar al Índice" xr:uid="{57F9DE1D-A109-4AF2-973C-DD2889BFD690}"/>
  </hyperlink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D95B1-1740-4FD0-9BF2-9373B4F6CFAE}">
  <sheetPr codeName="Hoja52"/>
  <dimension ref="A1:I159"/>
  <sheetViews>
    <sheetView workbookViewId="0"/>
  </sheetViews>
  <sheetFormatPr baseColWidth="10" defaultRowHeight="14.25" x14ac:dyDescent="0.2"/>
  <cols>
    <col min="1" max="1" width="90.7109375" style="90" customWidth="1"/>
    <col min="2" max="2" width="3.7109375" style="90" customWidth="1"/>
    <col min="3" max="8" width="11.7109375" style="90" customWidth="1"/>
    <col min="9" max="17" width="9.140625" style="90" customWidth="1"/>
    <col min="18" max="16384" width="11.42578125" style="90"/>
  </cols>
  <sheetData>
    <row r="1" spans="1:9" ht="15" x14ac:dyDescent="0.25">
      <c r="A1" s="63" t="s">
        <v>1319</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531</v>
      </c>
      <c r="B6" s="90" t="s">
        <v>672</v>
      </c>
      <c r="C6" s="90" t="s">
        <v>673</v>
      </c>
      <c r="D6" s="90" t="s">
        <v>674</v>
      </c>
      <c r="E6" s="90" t="s">
        <v>0</v>
      </c>
      <c r="F6" s="90" t="s">
        <v>1</v>
      </c>
      <c r="G6" s="90" t="s">
        <v>964</v>
      </c>
      <c r="H6" s="90" t="s">
        <v>965</v>
      </c>
    </row>
    <row r="7" spans="1:9" x14ac:dyDescent="0.2">
      <c r="A7" s="90" t="s">
        <v>77</v>
      </c>
      <c r="B7" s="90" t="s">
        <v>140</v>
      </c>
      <c r="C7" s="90">
        <v>93.603882444858499</v>
      </c>
      <c r="D7" s="90">
        <v>0.80082716577853696</v>
      </c>
      <c r="E7" s="375">
        <v>17.294502752644501</v>
      </c>
      <c r="F7" s="375">
        <v>17.074313615121401</v>
      </c>
      <c r="G7" s="375">
        <v>21.595799308120899</v>
      </c>
      <c r="H7" s="375">
        <v>21.320847174961099</v>
      </c>
    </row>
    <row r="8" spans="1:9" x14ac:dyDescent="0.2">
      <c r="B8" s="90" t="s">
        <v>141</v>
      </c>
      <c r="C8" s="90">
        <v>94.1447803353567</v>
      </c>
      <c r="D8" s="90">
        <v>0.80545481276613295</v>
      </c>
      <c r="E8" s="375">
        <v>17.288462738507501</v>
      </c>
      <c r="F8" s="375">
        <v>17.065597703047501</v>
      </c>
      <c r="G8" s="375">
        <v>21.464224267447801</v>
      </c>
      <c r="H8" s="375">
        <v>21.187529619991899</v>
      </c>
    </row>
    <row r="9" spans="1:9" x14ac:dyDescent="0.2">
      <c r="B9" s="90" t="s">
        <v>142</v>
      </c>
      <c r="C9" s="90">
        <v>94.722489332291602</v>
      </c>
      <c r="D9" s="90">
        <v>0.81039739684038503</v>
      </c>
      <c r="E9" s="375">
        <v>17.164721707315</v>
      </c>
      <c r="F9" s="375">
        <v>16.9498532895533</v>
      </c>
      <c r="G9" s="375">
        <v>21.1806229563886</v>
      </c>
      <c r="H9" s="375">
        <v>20.9154833858526</v>
      </c>
    </row>
    <row r="10" spans="1:9" x14ac:dyDescent="0.2">
      <c r="B10" s="90" t="s">
        <v>143</v>
      </c>
      <c r="C10" s="90">
        <v>94.838932628162794</v>
      </c>
      <c r="D10" s="90">
        <v>0.81139362640021595</v>
      </c>
      <c r="E10" s="375">
        <v>17.095617316134099</v>
      </c>
      <c r="F10" s="375">
        <v>16.883721073636501</v>
      </c>
      <c r="G10" s="375">
        <v>21.0694498451752</v>
      </c>
      <c r="H10" s="375">
        <v>20.808298862959901</v>
      </c>
    </row>
    <row r="11" spans="1:9" x14ac:dyDescent="0.2">
      <c r="B11" s="90" t="s">
        <v>144</v>
      </c>
      <c r="C11" s="90">
        <v>94.725494320572096</v>
      </c>
      <c r="D11" s="90">
        <v>0.81042310599031597</v>
      </c>
      <c r="E11" s="375">
        <v>16.9757140270933</v>
      </c>
      <c r="F11" s="375">
        <v>16.7661412693482</v>
      </c>
      <c r="G11" s="375">
        <v>20.946730049545401</v>
      </c>
      <c r="H11" s="375">
        <v>20.688133328652299</v>
      </c>
    </row>
    <row r="12" spans="1:9" x14ac:dyDescent="0.2">
      <c r="B12" s="90" t="s">
        <v>145</v>
      </c>
      <c r="C12" s="90">
        <v>94.963639641805401</v>
      </c>
      <c r="D12" s="90">
        <v>0.81246055612235502</v>
      </c>
      <c r="E12" s="375">
        <v>16.796238753919098</v>
      </c>
      <c r="F12" s="375">
        <v>16.590894011054701</v>
      </c>
      <c r="G12" s="375">
        <v>20.673297463304301</v>
      </c>
      <c r="H12" s="375">
        <v>20.420553202285099</v>
      </c>
    </row>
    <row r="13" spans="1:9" x14ac:dyDescent="0.2">
      <c r="B13" s="90" t="s">
        <v>146</v>
      </c>
      <c r="C13" s="90">
        <v>95.322735741330604</v>
      </c>
      <c r="D13" s="90">
        <v>0.81553279953912095</v>
      </c>
      <c r="E13" s="375">
        <v>16.670035932285199</v>
      </c>
      <c r="F13" s="375">
        <v>16.4629208193249</v>
      </c>
      <c r="G13" s="375">
        <v>20.440668899774298</v>
      </c>
      <c r="H13" s="375">
        <v>20.1867059530022</v>
      </c>
    </row>
    <row r="14" spans="1:9" x14ac:dyDescent="0.2">
      <c r="B14" s="90" t="s">
        <v>147</v>
      </c>
      <c r="C14" s="90">
        <v>95.793767654306095</v>
      </c>
      <c r="D14" s="90">
        <v>0.81956270879081905</v>
      </c>
      <c r="E14" s="375">
        <v>16.723212340993602</v>
      </c>
      <c r="F14" s="375">
        <v>16.5154317053887</v>
      </c>
      <c r="G14" s="375">
        <v>20.405043032847299</v>
      </c>
      <c r="H14" s="375">
        <v>20.151516812856801</v>
      </c>
    </row>
    <row r="15" spans="1:9" x14ac:dyDescent="0.2">
      <c r="B15" s="90" t="s">
        <v>148</v>
      </c>
      <c r="C15" s="90">
        <v>96.093515235290596</v>
      </c>
      <c r="D15" s="90">
        <v>0.82212719649644606</v>
      </c>
      <c r="E15" s="375">
        <v>16.974701176247599</v>
      </c>
      <c r="F15" s="375">
        <v>16.768190704804798</v>
      </c>
      <c r="G15" s="375">
        <v>20.6472930813948</v>
      </c>
      <c r="H15" s="375">
        <v>20.3961026666721</v>
      </c>
    </row>
    <row r="16" spans="1:9" x14ac:dyDescent="0.2">
      <c r="B16" s="90" t="s">
        <v>149</v>
      </c>
      <c r="C16" s="90">
        <v>96.698269126750404</v>
      </c>
      <c r="D16" s="90">
        <v>0.82730116292007805</v>
      </c>
      <c r="E16" s="375">
        <v>17.166011289959801</v>
      </c>
      <c r="F16" s="375">
        <v>16.9593770088327</v>
      </c>
      <c r="G16" s="375">
        <v>20.749410322801801</v>
      </c>
      <c r="H16" s="375">
        <v>20.4996412055945</v>
      </c>
    </row>
    <row r="17" spans="1:8" x14ac:dyDescent="0.2">
      <c r="B17" s="90" t="s">
        <v>150</v>
      </c>
      <c r="C17" s="90">
        <v>97.695173988821495</v>
      </c>
      <c r="D17" s="90">
        <v>0.83583017340971799</v>
      </c>
      <c r="E17" s="375">
        <v>17.286427085808</v>
      </c>
      <c r="F17" s="375">
        <v>17.083504831977798</v>
      </c>
      <c r="G17" s="375">
        <v>20.681745689185899</v>
      </c>
      <c r="H17" s="375">
        <v>20.438966401854898</v>
      </c>
    </row>
    <row r="18" spans="1:8" x14ac:dyDescent="0.2">
      <c r="B18" s="90" t="s">
        <v>151</v>
      </c>
      <c r="C18" s="90">
        <v>98.272882985756297</v>
      </c>
      <c r="D18" s="90">
        <v>0.84077275748396996</v>
      </c>
      <c r="E18" s="375">
        <v>17.4418023401089</v>
      </c>
      <c r="F18" s="375">
        <v>17.241641537202</v>
      </c>
      <c r="G18" s="375">
        <v>20.744966086084698</v>
      </c>
      <c r="H18" s="375">
        <v>20.506898426155001</v>
      </c>
    </row>
    <row r="19" spans="1:8" x14ac:dyDescent="0.2">
      <c r="A19" s="90" t="s">
        <v>78</v>
      </c>
      <c r="B19" s="90" t="s">
        <v>140</v>
      </c>
      <c r="C19" s="90">
        <v>98.794999699501204</v>
      </c>
      <c r="D19" s="90">
        <v>0.84523972228449795</v>
      </c>
      <c r="E19" s="375">
        <v>18.026870105317599</v>
      </c>
      <c r="F19" s="375">
        <v>17.783892527658899</v>
      </c>
      <c r="G19" s="375">
        <v>21.3275235770923</v>
      </c>
      <c r="H19" s="375">
        <v>21.0400577005455</v>
      </c>
    </row>
    <row r="20" spans="1:8" x14ac:dyDescent="0.2">
      <c r="B20" s="90" t="s">
        <v>141</v>
      </c>
      <c r="C20" s="90">
        <v>99.171374481639504</v>
      </c>
      <c r="D20" s="90">
        <v>0.84845979331336596</v>
      </c>
      <c r="E20" s="375">
        <v>18.783817413091501</v>
      </c>
      <c r="F20" s="375">
        <v>18.447064021845001</v>
      </c>
      <c r="G20" s="375">
        <v>22.138724263807202</v>
      </c>
      <c r="H20" s="375">
        <v>21.741824618237199</v>
      </c>
    </row>
    <row r="21" spans="1:8" x14ac:dyDescent="0.2">
      <c r="B21" s="90" t="s">
        <v>142</v>
      </c>
      <c r="C21" s="90">
        <v>99.492156980587794</v>
      </c>
      <c r="D21" s="90">
        <v>0.851204245068511</v>
      </c>
      <c r="E21" s="375">
        <v>19.043688534307101</v>
      </c>
      <c r="F21" s="375">
        <v>18.689965982853</v>
      </c>
      <c r="G21" s="375">
        <v>22.372642811214298</v>
      </c>
      <c r="H21" s="375">
        <v>21.957087374897601</v>
      </c>
    </row>
    <row r="22" spans="1:8" x14ac:dyDescent="0.2">
      <c r="B22" s="90" t="s">
        <v>143</v>
      </c>
      <c r="C22" s="90">
        <v>99.154847046096506</v>
      </c>
      <c r="D22" s="90">
        <v>0.84831839298874501</v>
      </c>
      <c r="E22" s="375">
        <v>19.121714415335099</v>
      </c>
      <c r="F22" s="375">
        <v>18.780545247240202</v>
      </c>
      <c r="G22" s="375">
        <v>22.540728308349699</v>
      </c>
      <c r="H22" s="375">
        <v>22.138557176714901</v>
      </c>
    </row>
    <row r="23" spans="1:8" x14ac:dyDescent="0.2">
      <c r="B23" s="90" t="s">
        <v>144</v>
      </c>
      <c r="C23" s="90">
        <v>98.994080173087298</v>
      </c>
      <c r="D23" s="90">
        <v>0.84694295346743198</v>
      </c>
      <c r="E23" s="375">
        <v>19.3331360333347</v>
      </c>
      <c r="F23" s="375">
        <v>18.938496349444002</v>
      </c>
      <c r="G23" s="375">
        <v>22.826963674688798</v>
      </c>
      <c r="H23" s="375">
        <v>22.361005864572899</v>
      </c>
    </row>
    <row r="24" spans="1:8" x14ac:dyDescent="0.2">
      <c r="B24" s="90" t="s">
        <v>145</v>
      </c>
      <c r="C24" s="90">
        <v>99.376464931786799</v>
      </c>
      <c r="D24" s="90">
        <v>0.85021444279616398</v>
      </c>
      <c r="E24" s="375">
        <v>19.6214311331807</v>
      </c>
      <c r="F24" s="375">
        <v>19.174175412531898</v>
      </c>
      <c r="G24" s="375">
        <v>23.078214325141602</v>
      </c>
      <c r="H24" s="375">
        <v>22.5521638393631</v>
      </c>
    </row>
    <row r="25" spans="1:8" x14ac:dyDescent="0.2">
      <c r="B25" s="90" t="s">
        <v>146</v>
      </c>
      <c r="C25" s="90">
        <v>99.909099104513501</v>
      </c>
      <c r="D25" s="90">
        <v>0.85477138962144905</v>
      </c>
      <c r="E25" s="375">
        <v>19.913286092365801</v>
      </c>
      <c r="F25" s="375">
        <v>19.532149325649101</v>
      </c>
      <c r="G25" s="375">
        <v>23.296622154357301</v>
      </c>
      <c r="H25" s="375">
        <v>22.8507289350188</v>
      </c>
    </row>
    <row r="26" spans="1:8" x14ac:dyDescent="0.2">
      <c r="B26" s="90" t="s">
        <v>147</v>
      </c>
      <c r="C26" s="90">
        <v>100.492</v>
      </c>
      <c r="D26" s="90">
        <v>0.85975839293658696</v>
      </c>
      <c r="E26" s="375">
        <v>20.344545886245399</v>
      </c>
      <c r="F26" s="375">
        <v>20.045081185363902</v>
      </c>
      <c r="G26" s="375">
        <v>23.6630965785128</v>
      </c>
      <c r="H26" s="375">
        <v>23.314783955639001</v>
      </c>
    </row>
    <row r="27" spans="1:8" x14ac:dyDescent="0.2">
      <c r="B27" s="90" t="s">
        <v>148</v>
      </c>
      <c r="C27" s="90">
        <v>100.917</v>
      </c>
      <c r="D27" s="90">
        <v>0.86339447657506596</v>
      </c>
      <c r="E27" s="375">
        <v>20.591370578587899</v>
      </c>
      <c r="F27" s="375">
        <v>20.3218888119059</v>
      </c>
      <c r="G27" s="375">
        <v>23.849319328831299</v>
      </c>
      <c r="H27" s="375">
        <v>23.537200391319701</v>
      </c>
    </row>
    <row r="28" spans="1:8" x14ac:dyDescent="0.2">
      <c r="B28" s="90" t="s">
        <v>149</v>
      </c>
      <c r="C28" s="90">
        <v>101.44</v>
      </c>
      <c r="D28" s="90">
        <v>0.86786899832312403</v>
      </c>
      <c r="E28" s="375">
        <v>20.875385654755299</v>
      </c>
      <c r="F28" s="375">
        <v>20.6111327612014</v>
      </c>
      <c r="G28" s="375">
        <v>24.0536137309781</v>
      </c>
      <c r="H28" s="375">
        <v>23.749128959584699</v>
      </c>
    </row>
    <row r="29" spans="1:8" x14ac:dyDescent="0.2">
      <c r="B29" s="90" t="s">
        <v>150</v>
      </c>
      <c r="C29" s="90">
        <v>102.303</v>
      </c>
      <c r="D29" s="90">
        <v>0.87525238698196495</v>
      </c>
      <c r="E29" s="375">
        <v>21.044528167723399</v>
      </c>
      <c r="F29" s="375">
        <v>20.782250757103199</v>
      </c>
      <c r="G29" s="375">
        <v>24.043954041975098</v>
      </c>
      <c r="H29" s="375">
        <v>23.744294864209699</v>
      </c>
    </row>
    <row r="30" spans="1:8" x14ac:dyDescent="0.2">
      <c r="B30" s="90" t="s">
        <v>151</v>
      </c>
      <c r="C30" s="90">
        <v>103.02</v>
      </c>
      <c r="D30" s="90">
        <v>0.88138667396735204</v>
      </c>
      <c r="E30" s="375">
        <v>20.9323412669665</v>
      </c>
      <c r="F30" s="375">
        <v>20.661376207358298</v>
      </c>
      <c r="G30" s="375">
        <v>23.749328059096499</v>
      </c>
      <c r="H30" s="375">
        <v>23.441897656968202</v>
      </c>
    </row>
    <row r="31" spans="1:8" x14ac:dyDescent="0.2">
      <c r="A31" s="90" t="s">
        <v>79</v>
      </c>
      <c r="B31" s="90" t="s">
        <v>140</v>
      </c>
      <c r="C31" s="90">
        <v>103.108</v>
      </c>
      <c r="D31" s="90">
        <v>0.88213955716779002</v>
      </c>
      <c r="E31" s="375">
        <v>20.943174345428801</v>
      </c>
      <c r="F31" s="375">
        <v>20.5835196329617</v>
      </c>
      <c r="G31" s="375">
        <v>23.741339083204998</v>
      </c>
      <c r="H31" s="375">
        <v>23.333631811101899</v>
      </c>
    </row>
    <row r="32" spans="1:8" x14ac:dyDescent="0.2">
      <c r="B32" s="90" t="s">
        <v>141</v>
      </c>
      <c r="C32" s="90">
        <v>103.07899999999999</v>
      </c>
      <c r="D32" s="90">
        <v>0.88189144793128205</v>
      </c>
      <c r="E32" s="375">
        <v>21.801021079720801</v>
      </c>
      <c r="F32" s="375">
        <v>21.417091525834099</v>
      </c>
      <c r="G32" s="375">
        <v>24.7207534791964</v>
      </c>
      <c r="H32" s="375">
        <v>24.285405620015698</v>
      </c>
    </row>
    <row r="33" spans="1:8" x14ac:dyDescent="0.2">
      <c r="B33" s="90" t="s">
        <v>142</v>
      </c>
      <c r="C33" s="90">
        <v>103.476</v>
      </c>
      <c r="D33" s="90">
        <v>0.88528797782416802</v>
      </c>
      <c r="E33" s="375">
        <v>21.927467088610001</v>
      </c>
      <c r="F33" s="375">
        <v>21.529641308428399</v>
      </c>
      <c r="G33" s="375">
        <v>24.7687392553355</v>
      </c>
      <c r="H33" s="375">
        <v>24.319364825605401</v>
      </c>
    </row>
    <row r="34" spans="1:8" x14ac:dyDescent="0.2">
      <c r="B34" s="90" t="s">
        <v>143</v>
      </c>
      <c r="C34" s="90">
        <v>103.53100000000001</v>
      </c>
      <c r="D34" s="90">
        <v>0.88575852982444103</v>
      </c>
      <c r="E34" s="375">
        <v>21.7386803341271</v>
      </c>
      <c r="F34" s="375">
        <v>21.3335600073774</v>
      </c>
      <c r="G34" s="375">
        <v>24.542445375531099</v>
      </c>
      <c r="H34" s="375">
        <v>24.085074305302701</v>
      </c>
    </row>
    <row r="35" spans="1:8" x14ac:dyDescent="0.2">
      <c r="B35" s="90" t="s">
        <v>144</v>
      </c>
      <c r="C35" s="90">
        <v>103.233</v>
      </c>
      <c r="D35" s="90">
        <v>0.88320899353204896</v>
      </c>
      <c r="E35" s="375">
        <v>21.6602215772959</v>
      </c>
      <c r="F35" s="375">
        <v>21.246148929556298</v>
      </c>
      <c r="G35" s="375">
        <v>24.524457671874799</v>
      </c>
      <c r="H35" s="375">
        <v>24.055630190755501</v>
      </c>
    </row>
    <row r="36" spans="1:8" x14ac:dyDescent="0.2">
      <c r="B36" s="90" t="s">
        <v>145</v>
      </c>
      <c r="C36" s="90">
        <v>103.29900000000001</v>
      </c>
      <c r="D36" s="90">
        <v>0.883773655932377</v>
      </c>
      <c r="E36" s="375">
        <v>21.456055401163201</v>
      </c>
      <c r="F36" s="375">
        <v>21.041225877984001</v>
      </c>
      <c r="G36" s="375">
        <v>24.277772093723598</v>
      </c>
      <c r="H36" s="375">
        <v>23.808387743562601</v>
      </c>
    </row>
    <row r="37" spans="1:8" x14ac:dyDescent="0.2">
      <c r="B37" s="90" t="s">
        <v>146</v>
      </c>
      <c r="C37" s="90">
        <v>103.687</v>
      </c>
      <c r="D37" s="90">
        <v>0.88709318640703605</v>
      </c>
      <c r="E37" s="375">
        <v>21.497953235815</v>
      </c>
      <c r="F37" s="375">
        <v>21.126071217349299</v>
      </c>
      <c r="G37" s="375">
        <v>24.2341543878692</v>
      </c>
      <c r="H37" s="375">
        <v>23.814940235214198</v>
      </c>
    </row>
    <row r="38" spans="1:8" x14ac:dyDescent="0.2">
      <c r="B38" s="90" t="s">
        <v>147</v>
      </c>
      <c r="C38" s="90">
        <v>103.67</v>
      </c>
      <c r="D38" s="90">
        <v>0.88694774306149704</v>
      </c>
      <c r="E38" s="375">
        <v>21.424309671244501</v>
      </c>
      <c r="F38" s="375">
        <v>21.0993802885604</v>
      </c>
      <c r="G38" s="375">
        <v>24.155098018845699</v>
      </c>
      <c r="H38" s="375">
        <v>23.788752441864499</v>
      </c>
    </row>
    <row r="39" spans="1:8" x14ac:dyDescent="0.2">
      <c r="B39" s="90" t="s">
        <v>148</v>
      </c>
      <c r="C39" s="90">
        <v>103.94199999999999</v>
      </c>
      <c r="D39" s="90">
        <v>0.88927483659012396</v>
      </c>
      <c r="E39" s="375">
        <v>21.414000606360901</v>
      </c>
      <c r="F39" s="375">
        <v>21.1508491680876</v>
      </c>
      <c r="G39" s="375">
        <v>24.080295230743001</v>
      </c>
      <c r="H39" s="375">
        <v>23.784378347181601</v>
      </c>
    </row>
    <row r="40" spans="1:8" x14ac:dyDescent="0.2">
      <c r="B40" s="90" t="s">
        <v>149</v>
      </c>
      <c r="C40" s="90">
        <v>104.503</v>
      </c>
      <c r="D40" s="90">
        <v>0.89407446699291604</v>
      </c>
      <c r="E40" s="375">
        <v>21.359036249125101</v>
      </c>
      <c r="F40" s="375">
        <v>21.0837162974059</v>
      </c>
      <c r="G40" s="375">
        <v>23.889549514776899</v>
      </c>
      <c r="H40" s="375">
        <v>23.5816110131383</v>
      </c>
    </row>
    <row r="41" spans="1:8" x14ac:dyDescent="0.2">
      <c r="B41" s="90" t="s">
        <v>150</v>
      </c>
      <c r="C41" s="90">
        <v>105.346</v>
      </c>
      <c r="D41" s="90">
        <v>0.90128674583347601</v>
      </c>
      <c r="E41" s="375">
        <v>21.320472978319302</v>
      </c>
      <c r="F41" s="375">
        <v>21.069014924409899</v>
      </c>
      <c r="G41" s="375">
        <v>23.655593602014999</v>
      </c>
      <c r="H41" s="375">
        <v>23.376594654042201</v>
      </c>
    </row>
    <row r="42" spans="1:8" x14ac:dyDescent="0.2">
      <c r="B42" s="90" t="s">
        <v>151</v>
      </c>
      <c r="C42" s="90">
        <v>105.934</v>
      </c>
      <c r="D42" s="90">
        <v>0.90631737449094796</v>
      </c>
      <c r="E42" s="375">
        <v>21.440107489046699</v>
      </c>
      <c r="F42" s="375">
        <v>21.2124560152897</v>
      </c>
      <c r="G42" s="375">
        <v>23.6562909335032</v>
      </c>
      <c r="H42" s="375">
        <v>23.405107981300802</v>
      </c>
    </row>
    <row r="43" spans="1:8" x14ac:dyDescent="0.2">
      <c r="A43" s="90" t="s">
        <v>80</v>
      </c>
      <c r="B43" s="90" t="s">
        <v>140</v>
      </c>
      <c r="C43" s="90">
        <v>106.447</v>
      </c>
      <c r="D43" s="90">
        <v>0.91070634132986505</v>
      </c>
      <c r="E43" s="375">
        <v>21.5055793335004</v>
      </c>
      <c r="F43" s="375">
        <v>21.279110135076699</v>
      </c>
      <c r="G43" s="375">
        <v>23.614175456488798</v>
      </c>
      <c r="H43" s="375">
        <v>23.365501226228101</v>
      </c>
    </row>
    <row r="44" spans="1:8" x14ac:dyDescent="0.2">
      <c r="B44" s="90" t="s">
        <v>141</v>
      </c>
      <c r="C44" s="90">
        <v>106.889</v>
      </c>
      <c r="D44" s="90">
        <v>0.91448786831388396</v>
      </c>
      <c r="E44" s="375">
        <v>21.310375608076701</v>
      </c>
      <c r="F44" s="375">
        <v>21.020797909078901</v>
      </c>
      <c r="G44" s="375">
        <v>23.3030708732839</v>
      </c>
      <c r="H44" s="375">
        <v>22.9864152794467</v>
      </c>
    </row>
    <row r="45" spans="1:8" x14ac:dyDescent="0.2">
      <c r="B45" s="90" t="s">
        <v>142</v>
      </c>
      <c r="C45" s="90">
        <v>106.83799999999999</v>
      </c>
      <c r="D45" s="90">
        <v>0.91405153827726604</v>
      </c>
      <c r="E45" s="375">
        <v>20.450780596460799</v>
      </c>
      <c r="F45" s="375">
        <v>20.177345112897999</v>
      </c>
      <c r="G45" s="375">
        <v>22.373771871775201</v>
      </c>
      <c r="H45" s="375">
        <v>22.0746251911863</v>
      </c>
    </row>
    <row r="46" spans="1:8" x14ac:dyDescent="0.2">
      <c r="B46" s="90" t="s">
        <v>143</v>
      </c>
      <c r="C46" s="90">
        <v>105.755</v>
      </c>
      <c r="D46" s="90">
        <v>0.90478594161732995</v>
      </c>
      <c r="E46" s="375">
        <v>19.202514951924702</v>
      </c>
      <c r="F46" s="375">
        <v>19.025367992045599</v>
      </c>
      <c r="G46" s="375">
        <v>21.223268475634899</v>
      </c>
      <c r="H46" s="375">
        <v>21.027479668878598</v>
      </c>
    </row>
    <row r="47" spans="1:8" x14ac:dyDescent="0.2">
      <c r="B47" s="90" t="s">
        <v>144</v>
      </c>
      <c r="C47" s="90">
        <v>106.16200000000001</v>
      </c>
      <c r="D47" s="90">
        <v>0.908268026419356</v>
      </c>
      <c r="E47" s="375">
        <v>18.702259494549899</v>
      </c>
      <c r="F47" s="375">
        <v>18.5671217783141</v>
      </c>
      <c r="G47" s="375">
        <v>20.591123930982601</v>
      </c>
      <c r="H47" s="375">
        <v>20.442337766210802</v>
      </c>
    </row>
    <row r="48" spans="1:8" x14ac:dyDescent="0.2">
      <c r="B48" s="90" t="s">
        <v>145</v>
      </c>
      <c r="C48" s="90">
        <v>106.74299999999999</v>
      </c>
      <c r="D48" s="90">
        <v>0.91323876664043002</v>
      </c>
      <c r="E48" s="375">
        <v>19.226384754789098</v>
      </c>
      <c r="F48" s="375">
        <v>19.125712297907299</v>
      </c>
      <c r="G48" s="375">
        <v>21.052966055654899</v>
      </c>
      <c r="H48" s="375">
        <v>20.942729323970699</v>
      </c>
    </row>
    <row r="49" spans="1:8" x14ac:dyDescent="0.2">
      <c r="B49" s="90" t="s">
        <v>146</v>
      </c>
      <c r="C49" s="90">
        <v>107.444</v>
      </c>
      <c r="D49" s="90">
        <v>0.91923616577119205</v>
      </c>
      <c r="E49" s="375">
        <v>19.867464365827502</v>
      </c>
      <c r="F49" s="375">
        <v>19.695218368898601</v>
      </c>
      <c r="G49" s="375">
        <v>21.613014267296201</v>
      </c>
      <c r="H49" s="375">
        <v>21.425634784914401</v>
      </c>
    </row>
    <row r="50" spans="1:8" x14ac:dyDescent="0.2">
      <c r="B50" s="90" t="s">
        <v>147</v>
      </c>
      <c r="C50" s="90">
        <v>107.867</v>
      </c>
      <c r="D50" s="90">
        <v>0.92285513842784295</v>
      </c>
      <c r="E50" s="375">
        <v>19.915712668195301</v>
      </c>
      <c r="F50" s="375">
        <v>19.7027314217781</v>
      </c>
      <c r="G50" s="375">
        <v>21.5805404758576</v>
      </c>
      <c r="H50" s="375">
        <v>21.349755342255801</v>
      </c>
    </row>
    <row r="51" spans="1:8" x14ac:dyDescent="0.2">
      <c r="B51" s="90" t="s">
        <v>148</v>
      </c>
      <c r="C51" s="90">
        <v>108.114</v>
      </c>
      <c r="D51" s="90">
        <v>0.92496834468361799</v>
      </c>
      <c r="E51" s="375">
        <v>19.653683905842001</v>
      </c>
      <c r="F51" s="375">
        <v>19.400065610753298</v>
      </c>
      <c r="G51" s="375">
        <v>21.247952990828601</v>
      </c>
      <c r="H51" s="375">
        <v>20.973761666826601</v>
      </c>
    </row>
    <row r="52" spans="1:8" x14ac:dyDescent="0.2">
      <c r="B52" s="90" t="s">
        <v>149</v>
      </c>
      <c r="C52" s="90">
        <v>108.774</v>
      </c>
      <c r="D52" s="90">
        <v>0.93061496868690297</v>
      </c>
      <c r="E52" s="375">
        <v>19.278611743625198</v>
      </c>
      <c r="F52" s="375">
        <v>19.060155858244901</v>
      </c>
      <c r="G52" s="375">
        <v>20.7159914597412</v>
      </c>
      <c r="H52" s="375">
        <v>20.481247884008098</v>
      </c>
    </row>
    <row r="53" spans="1:8" x14ac:dyDescent="0.2">
      <c r="B53" s="90" t="s">
        <v>150</v>
      </c>
      <c r="C53" s="90">
        <v>108.85599999999999</v>
      </c>
      <c r="D53" s="90">
        <v>0.93131651894185696</v>
      </c>
      <c r="E53" s="375">
        <v>18.938829060048199</v>
      </c>
      <c r="F53" s="375">
        <v>18.8019315650339</v>
      </c>
      <c r="G53" s="375">
        <v>20.3355450857525</v>
      </c>
      <c r="H53" s="375">
        <v>20.188551563969099</v>
      </c>
    </row>
    <row r="54" spans="1:8" x14ac:dyDescent="0.2">
      <c r="B54" s="90" t="s">
        <v>151</v>
      </c>
      <c r="C54" s="90">
        <v>109.271</v>
      </c>
      <c r="D54" s="90">
        <v>0.934867047671195</v>
      </c>
      <c r="E54" s="375">
        <v>19.242656463608899</v>
      </c>
      <c r="F54" s="375">
        <v>19.152073843451699</v>
      </c>
      <c r="G54" s="375">
        <v>20.583308088078901</v>
      </c>
      <c r="H54" s="375">
        <v>20.486414502640301</v>
      </c>
    </row>
    <row r="55" spans="1:8" x14ac:dyDescent="0.2">
      <c r="A55" s="90" t="s">
        <v>550</v>
      </c>
      <c r="B55" s="90" t="s">
        <v>140</v>
      </c>
      <c r="C55" s="90">
        <v>110.21</v>
      </c>
      <c r="D55" s="90">
        <v>0.94290065363950604</v>
      </c>
      <c r="E55" s="375">
        <v>19.9139582142334</v>
      </c>
      <c r="F55" s="375">
        <v>19.870742849603701</v>
      </c>
      <c r="G55" s="375">
        <v>21.119890136216799</v>
      </c>
      <c r="H55" s="375">
        <v>21.074057773641901</v>
      </c>
    </row>
    <row r="56" spans="1:8" x14ac:dyDescent="0.2">
      <c r="B56" s="90" t="s">
        <v>141</v>
      </c>
      <c r="C56" s="90">
        <v>110.907</v>
      </c>
      <c r="D56" s="90">
        <v>0.94886383080661196</v>
      </c>
      <c r="E56" s="375">
        <v>20.715949328495199</v>
      </c>
      <c r="F56" s="375">
        <v>20.745151394540901</v>
      </c>
      <c r="G56" s="375">
        <v>21.832373261487898</v>
      </c>
      <c r="H56" s="375">
        <v>21.863149085265299</v>
      </c>
    </row>
    <row r="57" spans="1:8" x14ac:dyDescent="0.2">
      <c r="B57" s="90" t="s">
        <v>142</v>
      </c>
      <c r="C57" s="90">
        <v>111.824</v>
      </c>
      <c r="D57" s="90">
        <v>0.95670921597481295</v>
      </c>
      <c r="E57" s="375">
        <v>21.483003992284601</v>
      </c>
      <c r="F57" s="375">
        <v>21.427620911797899</v>
      </c>
      <c r="G57" s="375">
        <v>22.455103006816</v>
      </c>
      <c r="H57" s="375">
        <v>22.397213859767</v>
      </c>
    </row>
    <row r="58" spans="1:8" x14ac:dyDescent="0.2">
      <c r="B58" s="90" t="s">
        <v>143</v>
      </c>
      <c r="C58" s="90">
        <v>112.19</v>
      </c>
      <c r="D58" s="90">
        <v>0.95984052564936195</v>
      </c>
      <c r="E58" s="375">
        <v>21.6496451613442</v>
      </c>
      <c r="F58" s="375">
        <v>21.549174451317501</v>
      </c>
      <c r="G58" s="375">
        <v>22.5554606028929</v>
      </c>
      <c r="H58" s="375">
        <v>22.4507862248667</v>
      </c>
    </row>
    <row r="59" spans="1:8" x14ac:dyDescent="0.2">
      <c r="B59" s="90" t="s">
        <v>144</v>
      </c>
      <c r="C59" s="90">
        <v>112.419</v>
      </c>
      <c r="D59" s="90">
        <v>0.96179973306868305</v>
      </c>
      <c r="E59" s="375">
        <v>21.817251381957099</v>
      </c>
      <c r="F59" s="375">
        <v>21.685154052528201</v>
      </c>
      <c r="G59" s="375">
        <v>22.683777746899299</v>
      </c>
      <c r="H59" s="375">
        <v>22.546433843707099</v>
      </c>
    </row>
    <row r="60" spans="1:8" x14ac:dyDescent="0.2">
      <c r="B60" s="90" t="s">
        <v>145</v>
      </c>
      <c r="C60" s="90">
        <v>113.018</v>
      </c>
      <c r="D60" s="90">
        <v>0.96692447212621102</v>
      </c>
      <c r="E60" s="375">
        <v>21.805548520361501</v>
      </c>
      <c r="F60" s="375">
        <v>21.732751381016001</v>
      </c>
      <c r="G60" s="375">
        <v>22.551449620891699</v>
      </c>
      <c r="H60" s="375">
        <v>22.4761623141329</v>
      </c>
    </row>
    <row r="61" spans="1:8" x14ac:dyDescent="0.2">
      <c r="B61" s="90" t="s">
        <v>146</v>
      </c>
      <c r="C61" s="90">
        <v>113.682</v>
      </c>
      <c r="D61" s="90">
        <v>0.97260531809315198</v>
      </c>
      <c r="E61" s="375">
        <v>21.801951594903802</v>
      </c>
      <c r="F61" s="375">
        <v>21.735496353358901</v>
      </c>
      <c r="G61" s="375">
        <v>22.416031651613601</v>
      </c>
      <c r="H61" s="375">
        <v>22.3477046125684</v>
      </c>
    </row>
    <row r="62" spans="1:8" x14ac:dyDescent="0.2">
      <c r="B62" s="90" t="s">
        <v>147</v>
      </c>
      <c r="C62" s="90">
        <v>113.899</v>
      </c>
      <c r="D62" s="90">
        <v>0.974461859621505</v>
      </c>
      <c r="E62" s="375">
        <v>21.796883780698401</v>
      </c>
      <c r="F62" s="375">
        <v>21.7870390921737</v>
      </c>
      <c r="G62" s="375">
        <v>22.3681240732855</v>
      </c>
      <c r="H62" s="375">
        <v>22.358021380781501</v>
      </c>
    </row>
    <row r="63" spans="1:8" x14ac:dyDescent="0.2">
      <c r="B63" s="90" t="s">
        <v>148</v>
      </c>
      <c r="C63" s="90">
        <v>114.601</v>
      </c>
      <c r="D63" s="90">
        <v>0.98046781424318097</v>
      </c>
      <c r="E63" s="375">
        <v>21.753087666921701</v>
      </c>
      <c r="F63" s="375">
        <v>21.725235413032099</v>
      </c>
      <c r="G63" s="375">
        <v>22.1864372811797</v>
      </c>
      <c r="H63" s="375">
        <v>22.158030174403802</v>
      </c>
    </row>
    <row r="64" spans="1:8" x14ac:dyDescent="0.2">
      <c r="B64" s="90" t="s">
        <v>149</v>
      </c>
      <c r="C64" s="90">
        <v>115.56100000000001</v>
      </c>
      <c r="D64" s="90">
        <v>0.98868108552068701</v>
      </c>
      <c r="E64" s="375">
        <v>21.6736414388951</v>
      </c>
      <c r="F64" s="375">
        <v>21.708185384478099</v>
      </c>
      <c r="G64" s="375">
        <v>21.921772102559</v>
      </c>
      <c r="H64" s="375">
        <v>21.956711524470499</v>
      </c>
    </row>
    <row r="65" spans="2:8" x14ac:dyDescent="0.2">
      <c r="B65" s="90" t="s">
        <v>150</v>
      </c>
      <c r="C65" s="90">
        <v>116.884</v>
      </c>
      <c r="D65" s="90">
        <v>1</v>
      </c>
      <c r="E65" s="375">
        <v>21.6298265670886</v>
      </c>
      <c r="F65" s="375">
        <v>21.642098937403901</v>
      </c>
      <c r="G65" s="375">
        <v>21.6298265670886</v>
      </c>
      <c r="H65" s="375">
        <v>21.642098937403901</v>
      </c>
    </row>
    <row r="159" spans="2:2" x14ac:dyDescent="0.2">
      <c r="B159" s="415"/>
    </row>
  </sheetData>
  <mergeCells count="1">
    <mergeCell ref="H1:I1"/>
  </mergeCells>
  <hyperlinks>
    <hyperlink ref="H1:I1" location="Index!A1" display="Regresar al Índice" xr:uid="{159FE290-AAEC-4036-9472-B3C0056FC50F}"/>
  </hyperlink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43F12-5036-4BB1-9ECC-3C22CF833ED9}">
  <sheetPr codeName="Hoja53"/>
  <dimension ref="A1:I159"/>
  <sheetViews>
    <sheetView workbookViewId="0"/>
  </sheetViews>
  <sheetFormatPr baseColWidth="10" defaultRowHeight="14.25" x14ac:dyDescent="0.2"/>
  <cols>
    <col min="1" max="1" width="90.7109375" style="90" customWidth="1"/>
    <col min="2" max="4" width="11.7109375" style="90" customWidth="1"/>
    <col min="5" max="16384" width="11.42578125" style="90"/>
  </cols>
  <sheetData>
    <row r="1" spans="1:9" ht="15" x14ac:dyDescent="0.25">
      <c r="A1" s="63" t="s">
        <v>1212</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2</v>
      </c>
      <c r="B6" s="90" t="s">
        <v>669</v>
      </c>
      <c r="C6" s="90" t="s">
        <v>670</v>
      </c>
      <c r="D6" s="90" t="s">
        <v>671</v>
      </c>
    </row>
    <row r="7" spans="1:9" x14ac:dyDescent="0.2">
      <c r="A7" s="90" t="s">
        <v>29</v>
      </c>
      <c r="B7" s="375">
        <v>17.882606290869099</v>
      </c>
      <c r="C7" s="375">
        <v>20.5744614804835</v>
      </c>
      <c r="D7" s="375">
        <v>21.153030308193301</v>
      </c>
    </row>
    <row r="8" spans="1:9" x14ac:dyDescent="0.2">
      <c r="A8" s="90" t="s">
        <v>8</v>
      </c>
      <c r="B8" s="375">
        <v>18.1509701865841</v>
      </c>
      <c r="C8" s="375">
        <v>20.4072248411583</v>
      </c>
      <c r="D8" s="375">
        <v>21.283727653904801</v>
      </c>
    </row>
    <row r="9" spans="1:9" x14ac:dyDescent="0.2">
      <c r="A9" s="90" t="s">
        <v>4</v>
      </c>
      <c r="B9" s="375">
        <v>19.310302990460698</v>
      </c>
      <c r="C9" s="375">
        <v>21.465171798579998</v>
      </c>
      <c r="D9" s="375">
        <v>20.646266889853901</v>
      </c>
    </row>
    <row r="10" spans="1:9" x14ac:dyDescent="0.2">
      <c r="A10" s="90" t="s">
        <v>30</v>
      </c>
      <c r="B10" s="375">
        <v>19.439540885909999</v>
      </c>
      <c r="C10" s="375">
        <v>21.717730085143799</v>
      </c>
      <c r="D10" s="375">
        <v>20.923701250731298</v>
      </c>
    </row>
    <row r="11" spans="1:9" x14ac:dyDescent="0.2">
      <c r="A11" s="90" t="s">
        <v>23</v>
      </c>
      <c r="B11" s="375">
        <v>19.4951119697329</v>
      </c>
      <c r="C11" s="375">
        <v>21.967977155710599</v>
      </c>
      <c r="D11" s="375">
        <v>20.990397634963099</v>
      </c>
    </row>
    <row r="12" spans="1:9" x14ac:dyDescent="0.2">
      <c r="A12" s="90" t="s">
        <v>22</v>
      </c>
      <c r="B12" s="375">
        <v>19.629168383049699</v>
      </c>
      <c r="C12" s="375">
        <v>21.8872722707757</v>
      </c>
      <c r="D12" s="375">
        <v>21.121377555898501</v>
      </c>
    </row>
    <row r="13" spans="1:9" x14ac:dyDescent="0.2">
      <c r="A13" s="90" t="s">
        <v>16</v>
      </c>
      <c r="B13" s="375">
        <v>19.678394202701099</v>
      </c>
      <c r="C13" s="375">
        <v>21.814658865913302</v>
      </c>
      <c r="D13" s="375">
        <v>21.3415826528304</v>
      </c>
    </row>
    <row r="14" spans="1:9" x14ac:dyDescent="0.2">
      <c r="A14" s="90" t="s">
        <v>28</v>
      </c>
      <c r="B14" s="375">
        <v>19.785302610405601</v>
      </c>
      <c r="C14" s="375">
        <v>21.6510766618396</v>
      </c>
      <c r="D14" s="375">
        <v>21.5602456928642</v>
      </c>
    </row>
    <row r="15" spans="1:9" x14ac:dyDescent="0.2">
      <c r="A15" s="90" t="s">
        <v>51</v>
      </c>
      <c r="B15" s="375">
        <v>19.953260956794399</v>
      </c>
      <c r="C15" s="375">
        <v>22.3100208299965</v>
      </c>
      <c r="D15" s="375">
        <v>21.421824960038201</v>
      </c>
    </row>
    <row r="16" spans="1:9" x14ac:dyDescent="0.2">
      <c r="A16" s="90" t="s">
        <v>10</v>
      </c>
      <c r="B16" s="375">
        <v>19.9622003663094</v>
      </c>
      <c r="C16" s="375">
        <v>22.493140892348499</v>
      </c>
      <c r="D16" s="375">
        <v>21.5570728584796</v>
      </c>
    </row>
    <row r="17" spans="1:4" x14ac:dyDescent="0.2">
      <c r="A17" s="90" t="s">
        <v>18</v>
      </c>
      <c r="B17" s="375">
        <v>19.9697199030532</v>
      </c>
      <c r="C17" s="375">
        <v>21.9496495048894</v>
      </c>
      <c r="D17" s="375">
        <v>21.500277241964</v>
      </c>
    </row>
    <row r="18" spans="1:4" x14ac:dyDescent="0.2">
      <c r="A18" s="90" t="s">
        <v>14</v>
      </c>
      <c r="B18" s="375">
        <v>19.9878838165214</v>
      </c>
      <c r="C18" s="375">
        <v>22.4992231352864</v>
      </c>
      <c r="D18" s="375">
        <v>21.353592330597898</v>
      </c>
    </row>
    <row r="19" spans="1:4" x14ac:dyDescent="0.2">
      <c r="A19" s="90" t="s">
        <v>27</v>
      </c>
      <c r="B19" s="375">
        <v>19.999113625051798</v>
      </c>
      <c r="C19" s="375">
        <v>22.641744836304401</v>
      </c>
      <c r="D19" s="375">
        <v>22.0689514270289</v>
      </c>
    </row>
    <row r="20" spans="1:4" x14ac:dyDescent="0.2">
      <c r="A20" s="90" t="s">
        <v>11</v>
      </c>
      <c r="B20" s="375">
        <v>20.059972803887302</v>
      </c>
      <c r="C20" s="375">
        <v>22.0685346074889</v>
      </c>
      <c r="D20" s="375">
        <v>21.725450697749402</v>
      </c>
    </row>
    <row r="21" spans="1:4" x14ac:dyDescent="0.2">
      <c r="A21" s="90" t="s">
        <v>1</v>
      </c>
      <c r="B21" s="375">
        <v>20.0649044777706</v>
      </c>
      <c r="C21" s="375">
        <v>22.282630557907499</v>
      </c>
      <c r="D21" s="375">
        <v>21.642098937403901</v>
      </c>
    </row>
    <row r="22" spans="1:4" x14ac:dyDescent="0.2">
      <c r="A22" s="90" t="s">
        <v>3</v>
      </c>
      <c r="B22" s="375">
        <v>20.0804838901648</v>
      </c>
      <c r="C22" s="375">
        <v>22.5739468043455</v>
      </c>
      <c r="D22" s="375">
        <v>21.415973208414702</v>
      </c>
    </row>
    <row r="23" spans="1:4" x14ac:dyDescent="0.2">
      <c r="A23" s="90" t="s">
        <v>31</v>
      </c>
      <c r="B23" s="375">
        <v>20.145530792824001</v>
      </c>
      <c r="C23" s="375">
        <v>21.9064077557173</v>
      </c>
      <c r="D23" s="375">
        <v>21.852371749014502</v>
      </c>
    </row>
    <row r="24" spans="1:4" x14ac:dyDescent="0.2">
      <c r="A24" s="90" t="s">
        <v>12</v>
      </c>
      <c r="B24" s="375">
        <v>20.3746215502536</v>
      </c>
      <c r="C24" s="375">
        <v>22.789937331446101</v>
      </c>
      <c r="D24" s="375">
        <v>21.5932709996186</v>
      </c>
    </row>
    <row r="25" spans="1:4" x14ac:dyDescent="0.2">
      <c r="A25" s="90" t="s">
        <v>0</v>
      </c>
      <c r="B25" s="375">
        <v>20.4366281700018</v>
      </c>
      <c r="C25" s="375">
        <v>22.702372154442902</v>
      </c>
      <c r="D25" s="375">
        <v>21.6298265670886</v>
      </c>
    </row>
    <row r="26" spans="1:4" x14ac:dyDescent="0.2">
      <c r="A26" s="90" t="s">
        <v>26</v>
      </c>
      <c r="B26" s="375">
        <v>20.519640779603598</v>
      </c>
      <c r="C26" s="375">
        <v>23.041925782255401</v>
      </c>
      <c r="D26" s="375">
        <v>21.4836934879464</v>
      </c>
    </row>
    <row r="27" spans="1:4" x14ac:dyDescent="0.2">
      <c r="A27" s="90" t="s">
        <v>25</v>
      </c>
      <c r="B27" s="375">
        <v>20.534082480407498</v>
      </c>
      <c r="C27" s="375">
        <v>22.750582567230101</v>
      </c>
      <c r="D27" s="375">
        <v>21.723210732950701</v>
      </c>
    </row>
    <row r="28" spans="1:4" x14ac:dyDescent="0.2">
      <c r="A28" s="90" t="s">
        <v>7</v>
      </c>
      <c r="B28" s="375">
        <v>20.546157269067599</v>
      </c>
      <c r="C28" s="375">
        <v>22.054972738708202</v>
      </c>
      <c r="D28" s="375">
        <v>22.188658648092499</v>
      </c>
    </row>
    <row r="29" spans="1:4" x14ac:dyDescent="0.2">
      <c r="A29" s="90" t="s">
        <v>19</v>
      </c>
      <c r="B29" s="375">
        <v>20.570703551228998</v>
      </c>
      <c r="C29" s="375">
        <v>22.750028772469001</v>
      </c>
      <c r="D29" s="375">
        <v>21.892214004027501</v>
      </c>
    </row>
    <row r="30" spans="1:4" x14ac:dyDescent="0.2">
      <c r="A30" s="90" t="s">
        <v>33</v>
      </c>
      <c r="B30" s="375">
        <v>20.603434619517799</v>
      </c>
      <c r="C30" s="375">
        <v>22.508124242495299</v>
      </c>
      <c r="D30" s="375">
        <v>21.5262931346229</v>
      </c>
    </row>
    <row r="31" spans="1:4" x14ac:dyDescent="0.2">
      <c r="A31" s="90" t="s">
        <v>9</v>
      </c>
      <c r="B31" s="375">
        <v>20.630050860790199</v>
      </c>
      <c r="C31" s="375">
        <v>23.023691837637902</v>
      </c>
      <c r="D31" s="375">
        <v>21.864648675461201</v>
      </c>
    </row>
    <row r="32" spans="1:4" x14ac:dyDescent="0.2">
      <c r="A32" s="90" t="s">
        <v>17</v>
      </c>
      <c r="B32" s="375">
        <v>20.644228812065801</v>
      </c>
      <c r="C32" s="375">
        <v>22.768226811855801</v>
      </c>
      <c r="D32" s="375">
        <v>22.036733498576801</v>
      </c>
    </row>
    <row r="33" spans="1:4" x14ac:dyDescent="0.2">
      <c r="A33" s="90" t="s">
        <v>5</v>
      </c>
      <c r="B33" s="375">
        <v>20.7585890747552</v>
      </c>
      <c r="C33" s="375">
        <v>22.657681534111202</v>
      </c>
      <c r="D33" s="375">
        <v>22.168107855086301</v>
      </c>
    </row>
    <row r="34" spans="1:4" x14ac:dyDescent="0.2">
      <c r="A34" s="90" t="s">
        <v>32</v>
      </c>
      <c r="B34" s="375">
        <v>20.7707756548612</v>
      </c>
      <c r="C34" s="375">
        <v>22.358896496840199</v>
      </c>
      <c r="D34" s="375">
        <v>22.2924519314818</v>
      </c>
    </row>
    <row r="35" spans="1:4" x14ac:dyDescent="0.2">
      <c r="A35" s="90" t="s">
        <v>20</v>
      </c>
      <c r="B35" s="375">
        <v>21.079511164815599</v>
      </c>
      <c r="C35" s="375">
        <v>23.2301163810966</v>
      </c>
      <c r="D35" s="375">
        <v>21.6870549198328</v>
      </c>
    </row>
    <row r="36" spans="1:4" x14ac:dyDescent="0.2">
      <c r="A36" s="90" t="s">
        <v>21</v>
      </c>
      <c r="B36" s="375">
        <v>21.143978476584</v>
      </c>
      <c r="C36" s="375">
        <v>22.826435709532799</v>
      </c>
      <c r="D36" s="375">
        <v>22.618467944422399</v>
      </c>
    </row>
    <row r="37" spans="1:4" x14ac:dyDescent="0.2">
      <c r="A37" s="90" t="s">
        <v>24</v>
      </c>
      <c r="B37" s="375">
        <v>21.225641363102699</v>
      </c>
      <c r="C37" s="375">
        <v>22.651724363987402</v>
      </c>
      <c r="D37" s="375">
        <v>22.6831973954889</v>
      </c>
    </row>
    <row r="38" spans="1:4" x14ac:dyDescent="0.2">
      <c r="A38" s="90" t="s">
        <v>15</v>
      </c>
      <c r="B38" s="375">
        <v>21.6036184894459</v>
      </c>
      <c r="C38" s="375">
        <v>23.0776820350099</v>
      </c>
      <c r="D38" s="375">
        <v>23.092539123378401</v>
      </c>
    </row>
    <row r="39" spans="1:4" x14ac:dyDescent="0.2">
      <c r="A39" s="90" t="s">
        <v>6</v>
      </c>
      <c r="B39" s="375">
        <v>21.611782151630301</v>
      </c>
      <c r="C39" s="375">
        <v>23.003090840660001</v>
      </c>
      <c r="D39" s="375">
        <v>22.996916357440401</v>
      </c>
    </row>
    <row r="159" spans="2:2" x14ac:dyDescent="0.2">
      <c r="B159" s="415"/>
    </row>
  </sheetData>
  <autoFilter ref="A6:D39" xr:uid="{2987D71F-4B4C-4DDF-95A3-DDB63EE6C58C}"/>
  <mergeCells count="1">
    <mergeCell ref="H1:I1"/>
  </mergeCells>
  <hyperlinks>
    <hyperlink ref="H1:I1" location="Index!A1" display="Regresar al Índice" xr:uid="{542F4A45-0DCD-4514-8DD8-0D6B2AEE71C6}"/>
  </hyperlink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57"/>
  <dimension ref="A1:I159"/>
  <sheetViews>
    <sheetView workbookViewId="0"/>
  </sheetViews>
  <sheetFormatPr baseColWidth="10" defaultRowHeight="14.25" x14ac:dyDescent="0.2"/>
  <cols>
    <col min="1" max="16384" width="11.42578125" style="85"/>
  </cols>
  <sheetData>
    <row r="1" spans="1:9" ht="15" x14ac:dyDescent="0.25">
      <c r="A1" s="63" t="s">
        <v>1213</v>
      </c>
      <c r="H1" s="408" t="s">
        <v>38</v>
      </c>
      <c r="I1" s="408"/>
    </row>
    <row r="6" spans="1:9" ht="26.25" customHeight="1" x14ac:dyDescent="0.2">
      <c r="A6" s="87" t="s">
        <v>552</v>
      </c>
      <c r="B6" s="87" t="s">
        <v>837</v>
      </c>
      <c r="C6" s="85" t="s">
        <v>138</v>
      </c>
    </row>
    <row r="7" spans="1:9" x14ac:dyDescent="0.2">
      <c r="A7" s="87" t="s">
        <v>1061</v>
      </c>
      <c r="B7" s="88">
        <v>3.646087590414</v>
      </c>
      <c r="C7" s="85">
        <f>RANK(B7,B$7:B$22,1)</f>
        <v>7</v>
      </c>
    </row>
    <row r="8" spans="1:9" x14ac:dyDescent="0.2">
      <c r="A8" s="87" t="s">
        <v>1062</v>
      </c>
      <c r="B8" s="88">
        <v>3.3421962976559998</v>
      </c>
      <c r="C8" s="85">
        <f t="shared" ref="C8:C22" si="0">RANK(B8,B$7:B$22,1)</f>
        <v>5</v>
      </c>
    </row>
    <row r="9" spans="1:9" x14ac:dyDescent="0.2">
      <c r="A9" s="87" t="s">
        <v>1063</v>
      </c>
      <c r="B9" s="88">
        <v>3.8738714585570002</v>
      </c>
      <c r="C9" s="85">
        <f t="shared" si="0"/>
        <v>8</v>
      </c>
    </row>
    <row r="10" spans="1:9" x14ac:dyDescent="0.2">
      <c r="A10" s="87" t="s">
        <v>1064</v>
      </c>
      <c r="B10" s="88">
        <v>5.2642391215600002</v>
      </c>
      <c r="C10" s="85">
        <f t="shared" si="0"/>
        <v>13</v>
      </c>
    </row>
    <row r="11" spans="1:9" x14ac:dyDescent="0.2">
      <c r="A11" s="87" t="s">
        <v>1065</v>
      </c>
      <c r="B11" s="88">
        <v>5.5891426913949998</v>
      </c>
      <c r="C11" s="85">
        <f t="shared" si="0"/>
        <v>16</v>
      </c>
    </row>
    <row r="12" spans="1:9" x14ac:dyDescent="0.2">
      <c r="A12" s="87" t="s">
        <v>1066</v>
      </c>
      <c r="B12" s="88">
        <v>5.4008694824879999</v>
      </c>
      <c r="C12" s="85">
        <f t="shared" si="0"/>
        <v>15</v>
      </c>
    </row>
    <row r="13" spans="1:9" x14ac:dyDescent="0.2">
      <c r="A13" s="87" t="s">
        <v>1067</v>
      </c>
      <c r="B13" s="88">
        <v>5.3160083548710002</v>
      </c>
      <c r="C13" s="85">
        <f t="shared" si="0"/>
        <v>14</v>
      </c>
    </row>
    <row r="14" spans="1:9" x14ac:dyDescent="0.2">
      <c r="A14" s="87" t="s">
        <v>1068</v>
      </c>
      <c r="B14" s="88">
        <v>4.9512289143289996</v>
      </c>
      <c r="C14" s="85">
        <f t="shared" si="0"/>
        <v>11</v>
      </c>
    </row>
    <row r="15" spans="1:9" x14ac:dyDescent="0.2">
      <c r="A15" s="87" t="s">
        <v>1069</v>
      </c>
      <c r="B15" s="88">
        <v>5.1943997545030003</v>
      </c>
      <c r="C15" s="85">
        <f t="shared" si="0"/>
        <v>12</v>
      </c>
    </row>
    <row r="16" spans="1:9" x14ac:dyDescent="0.2">
      <c r="A16" s="87" t="s">
        <v>1070</v>
      </c>
      <c r="B16" s="88">
        <v>4.4487562177060003</v>
      </c>
      <c r="C16" s="85">
        <f t="shared" si="0"/>
        <v>9</v>
      </c>
    </row>
    <row r="17" spans="1:3" x14ac:dyDescent="0.2">
      <c r="A17" s="87" t="s">
        <v>1071</v>
      </c>
      <c r="B17" s="88">
        <v>3.229107288872</v>
      </c>
      <c r="C17" s="85">
        <f t="shared" si="0"/>
        <v>4</v>
      </c>
    </row>
    <row r="18" spans="1:3" x14ac:dyDescent="0.2">
      <c r="A18" s="87" t="s">
        <v>878</v>
      </c>
      <c r="B18" s="88">
        <v>2.9365409033329999</v>
      </c>
      <c r="C18" s="85">
        <f t="shared" si="0"/>
        <v>2</v>
      </c>
    </row>
    <row r="19" spans="1:3" x14ac:dyDescent="0.2">
      <c r="A19" s="87" t="s">
        <v>889</v>
      </c>
      <c r="B19" s="88">
        <v>2.7960271300000001</v>
      </c>
      <c r="C19" s="85">
        <f t="shared" si="0"/>
        <v>1</v>
      </c>
    </row>
    <row r="20" spans="1:3" x14ac:dyDescent="0.2">
      <c r="A20" s="87" t="s">
        <v>898</v>
      </c>
      <c r="B20" s="88">
        <v>3.4447320166669999</v>
      </c>
      <c r="C20" s="85">
        <f t="shared" si="0"/>
        <v>6</v>
      </c>
    </row>
    <row r="21" spans="1:3" x14ac:dyDescent="0.2">
      <c r="A21" s="87" t="s">
        <v>907</v>
      </c>
      <c r="B21" s="88">
        <v>4.74</v>
      </c>
      <c r="C21" s="85">
        <f t="shared" si="0"/>
        <v>10</v>
      </c>
    </row>
    <row r="22" spans="1:3" x14ac:dyDescent="0.2">
      <c r="A22" s="87" t="s">
        <v>1072</v>
      </c>
      <c r="B22" s="88">
        <v>2.9846000000000004</v>
      </c>
      <c r="C22" s="85">
        <f t="shared" si="0"/>
        <v>3</v>
      </c>
    </row>
    <row r="159" spans="2:2" x14ac:dyDescent="0.2">
      <c r="B159" s="419"/>
    </row>
  </sheetData>
  <mergeCells count="1">
    <mergeCell ref="H1:I1"/>
  </mergeCells>
  <hyperlinks>
    <hyperlink ref="H1:I1" location="Index!A1" display="Regresar al Índice" xr:uid="{00000000-0004-0000-5A00-000000000000}"/>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58"/>
  <dimension ref="A1:I159"/>
  <sheetViews>
    <sheetView workbookViewId="0"/>
  </sheetViews>
  <sheetFormatPr baseColWidth="10" defaultRowHeight="14.25" x14ac:dyDescent="0.2"/>
  <cols>
    <col min="1" max="1" width="25" style="85" customWidth="1"/>
    <col min="2" max="16384" width="11.42578125" style="85"/>
  </cols>
  <sheetData>
    <row r="1" spans="1:9" ht="15" x14ac:dyDescent="0.25">
      <c r="A1" s="63" t="s">
        <v>1214</v>
      </c>
      <c r="H1" s="408" t="s">
        <v>38</v>
      </c>
      <c r="I1" s="408"/>
    </row>
    <row r="6" spans="1:9" ht="26.25" customHeight="1" x14ac:dyDescent="0.2">
      <c r="A6" s="85" t="s">
        <v>857</v>
      </c>
      <c r="B6" s="85" t="s">
        <v>858</v>
      </c>
    </row>
    <row r="7" spans="1:9" x14ac:dyDescent="0.2">
      <c r="A7" s="85" t="s">
        <v>15</v>
      </c>
      <c r="B7" s="86">
        <v>1.1351999999999975</v>
      </c>
    </row>
    <row r="8" spans="1:9" x14ac:dyDescent="0.2">
      <c r="A8" s="85" t="s">
        <v>21</v>
      </c>
      <c r="B8" s="86">
        <v>1.9100999999999999</v>
      </c>
    </row>
    <row r="9" spans="1:9" x14ac:dyDescent="0.2">
      <c r="A9" s="85" t="s">
        <v>17</v>
      </c>
      <c r="B9" s="86">
        <v>1.9484000000000066</v>
      </c>
    </row>
    <row r="10" spans="1:9" x14ac:dyDescent="0.2">
      <c r="A10" s="85" t="s">
        <v>32</v>
      </c>
      <c r="B10" s="86">
        <v>2.0818000000000012</v>
      </c>
    </row>
    <row r="11" spans="1:9" x14ac:dyDescent="0.2">
      <c r="A11" s="85" t="s">
        <v>4</v>
      </c>
      <c r="B11" s="86">
        <v>2.1436000000000064</v>
      </c>
    </row>
    <row r="12" spans="1:9" x14ac:dyDescent="0.2">
      <c r="A12" s="85" t="s">
        <v>26</v>
      </c>
      <c r="B12" s="86">
        <v>2.1924999999999955</v>
      </c>
    </row>
    <row r="13" spans="1:9" x14ac:dyDescent="0.2">
      <c r="A13" s="85" t="s">
        <v>18</v>
      </c>
      <c r="B13" s="86">
        <v>2.2630000000000052</v>
      </c>
    </row>
    <row r="14" spans="1:9" x14ac:dyDescent="0.2">
      <c r="A14" s="85" t="s">
        <v>5</v>
      </c>
      <c r="B14" s="86">
        <v>2.395700000000005</v>
      </c>
    </row>
    <row r="15" spans="1:9" x14ac:dyDescent="0.2">
      <c r="A15" s="85" t="s">
        <v>8</v>
      </c>
      <c r="B15" s="86">
        <v>2.6466000000000065</v>
      </c>
    </row>
    <row r="16" spans="1:9" x14ac:dyDescent="0.2">
      <c r="A16" s="85" t="s">
        <v>11</v>
      </c>
      <c r="B16" s="86">
        <v>2.7430999999999983</v>
      </c>
    </row>
    <row r="17" spans="1:2" x14ac:dyDescent="0.2">
      <c r="A17" s="85" t="s">
        <v>33</v>
      </c>
      <c r="B17" s="86">
        <v>2.9586000000000041</v>
      </c>
    </row>
    <row r="18" spans="1:2" x14ac:dyDescent="0.2">
      <c r="A18" s="85" t="s">
        <v>16</v>
      </c>
      <c r="B18" s="86">
        <v>2.9586999999999932</v>
      </c>
    </row>
    <row r="19" spans="1:2" x14ac:dyDescent="0.2">
      <c r="A19" s="85" t="s">
        <v>0</v>
      </c>
      <c r="B19" s="86">
        <v>2.9846000000000004</v>
      </c>
    </row>
    <row r="20" spans="1:2" x14ac:dyDescent="0.2">
      <c r="A20" s="85" t="s">
        <v>6</v>
      </c>
      <c r="B20" s="86">
        <v>3.0596000000000032</v>
      </c>
    </row>
    <row r="21" spans="1:2" x14ac:dyDescent="0.2">
      <c r="A21" s="85" t="s">
        <v>29</v>
      </c>
      <c r="B21" s="86">
        <v>3.1529000000000025</v>
      </c>
    </row>
    <row r="22" spans="1:2" x14ac:dyDescent="0.2">
      <c r="A22" s="85" t="s">
        <v>19</v>
      </c>
      <c r="B22" s="86">
        <v>3.2900000000000063</v>
      </c>
    </row>
    <row r="23" spans="1:2" x14ac:dyDescent="0.2">
      <c r="A23" s="85" t="s">
        <v>22</v>
      </c>
      <c r="B23" s="86">
        <v>3.3305000000000007</v>
      </c>
    </row>
    <row r="24" spans="1:2" x14ac:dyDescent="0.2">
      <c r="A24" s="85" t="s">
        <v>1</v>
      </c>
      <c r="B24" s="86">
        <v>3.6649000000000029</v>
      </c>
    </row>
    <row r="25" spans="1:2" x14ac:dyDescent="0.2">
      <c r="A25" s="85" t="s">
        <v>12</v>
      </c>
      <c r="B25" s="86">
        <v>3.7460999999999984</v>
      </c>
    </row>
    <row r="26" spans="1:2" x14ac:dyDescent="0.2">
      <c r="A26" s="85" t="s">
        <v>25</v>
      </c>
      <c r="B26" s="86">
        <v>3.7566000000000059</v>
      </c>
    </row>
    <row r="27" spans="1:2" x14ac:dyDescent="0.2">
      <c r="A27" s="85" t="s">
        <v>7</v>
      </c>
      <c r="B27" s="86">
        <v>3.856899999999996</v>
      </c>
    </row>
    <row r="28" spans="1:2" x14ac:dyDescent="0.2">
      <c r="A28" s="85" t="s">
        <v>20</v>
      </c>
      <c r="B28" s="86">
        <v>3.8653000000000048</v>
      </c>
    </row>
    <row r="29" spans="1:2" x14ac:dyDescent="0.2">
      <c r="A29" s="85" t="s">
        <v>30</v>
      </c>
      <c r="B29" s="86">
        <v>3.9455999999999989</v>
      </c>
    </row>
    <row r="30" spans="1:2" x14ac:dyDescent="0.2">
      <c r="A30" s="85" t="s">
        <v>31</v>
      </c>
      <c r="B30" s="86">
        <v>3.9488000000000056</v>
      </c>
    </row>
    <row r="31" spans="1:2" x14ac:dyDescent="0.2">
      <c r="A31" s="85" t="s">
        <v>27</v>
      </c>
      <c r="B31" s="86">
        <v>3.9632000000000005</v>
      </c>
    </row>
    <row r="32" spans="1:2" x14ac:dyDescent="0.2">
      <c r="A32" s="85" t="s">
        <v>24</v>
      </c>
      <c r="B32" s="86">
        <v>3.9706999999999937</v>
      </c>
    </row>
    <row r="33" spans="1:2" x14ac:dyDescent="0.2">
      <c r="A33" s="85" t="s">
        <v>10</v>
      </c>
      <c r="B33" s="86">
        <v>4.0057000000000045</v>
      </c>
    </row>
    <row r="34" spans="1:2" x14ac:dyDescent="0.2">
      <c r="A34" s="85" t="s">
        <v>14</v>
      </c>
      <c r="B34" s="86">
        <v>4.5754000000000019</v>
      </c>
    </row>
    <row r="35" spans="1:2" x14ac:dyDescent="0.2">
      <c r="A35" s="85" t="s">
        <v>3</v>
      </c>
      <c r="B35" s="86">
        <v>4.9265000000000043</v>
      </c>
    </row>
    <row r="36" spans="1:2" x14ac:dyDescent="0.2">
      <c r="A36" s="85" t="s">
        <v>13</v>
      </c>
      <c r="B36" s="86">
        <v>5.0090000000000003</v>
      </c>
    </row>
    <row r="37" spans="1:2" x14ac:dyDescent="0.2">
      <c r="A37" s="85" t="s">
        <v>9</v>
      </c>
      <c r="B37" s="86">
        <v>5.2943000000000069</v>
      </c>
    </row>
    <row r="38" spans="1:2" x14ac:dyDescent="0.2">
      <c r="A38" s="85" t="s">
        <v>23</v>
      </c>
      <c r="B38" s="86">
        <v>5.7038000000000011</v>
      </c>
    </row>
    <row r="39" spans="1:2" x14ac:dyDescent="0.2">
      <c r="A39" s="85" t="s">
        <v>28</v>
      </c>
      <c r="B39" s="86">
        <v>5.7475000000000023</v>
      </c>
    </row>
    <row r="159" spans="2:2" x14ac:dyDescent="0.2">
      <c r="B159" s="419"/>
    </row>
  </sheetData>
  <autoFilter ref="A6:B6" xr:uid="{00000000-0009-0000-0000-00005B000000}">
    <sortState ref="A7:B39">
      <sortCondition ref="B6"/>
    </sortState>
  </autoFilter>
  <mergeCells count="1">
    <mergeCell ref="H1:I1"/>
  </mergeCells>
  <hyperlinks>
    <hyperlink ref="H1:I1" location="Index!A1" display="Regresar al Índice" xr:uid="{00000000-0004-0000-5B00-000000000000}"/>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59"/>
  <dimension ref="A1:I159"/>
  <sheetViews>
    <sheetView workbookViewId="0"/>
  </sheetViews>
  <sheetFormatPr baseColWidth="10" defaultRowHeight="14.25" x14ac:dyDescent="0.2"/>
  <cols>
    <col min="1" max="1" width="20" style="85" customWidth="1"/>
    <col min="2" max="16384" width="11.42578125" style="85"/>
  </cols>
  <sheetData>
    <row r="1" spans="1:9" ht="15" x14ac:dyDescent="0.25">
      <c r="A1" s="63" t="s">
        <v>1215</v>
      </c>
      <c r="H1" s="408" t="s">
        <v>38</v>
      </c>
      <c r="I1" s="408"/>
    </row>
    <row r="6" spans="1:9" ht="26.25" customHeight="1" x14ac:dyDescent="0.2">
      <c r="A6" s="85" t="s">
        <v>857</v>
      </c>
      <c r="B6" s="85" t="s">
        <v>931</v>
      </c>
    </row>
    <row r="7" spans="1:9" x14ac:dyDescent="0.2">
      <c r="A7" s="85" t="s">
        <v>24</v>
      </c>
      <c r="B7" s="86">
        <v>-1.741100000000003</v>
      </c>
    </row>
    <row r="8" spans="1:9" x14ac:dyDescent="0.2">
      <c r="A8" s="85" t="s">
        <v>30</v>
      </c>
      <c r="B8" s="86">
        <v>-1.3791999999999973</v>
      </c>
    </row>
    <row r="9" spans="1:9" x14ac:dyDescent="0.2">
      <c r="A9" s="85" t="s">
        <v>23</v>
      </c>
      <c r="B9" s="86">
        <v>-1.3546000000000049</v>
      </c>
    </row>
    <row r="10" spans="1:9" x14ac:dyDescent="0.2">
      <c r="A10" s="85" t="s">
        <v>17</v>
      </c>
      <c r="B10" s="86">
        <v>-1.3239999999999981</v>
      </c>
    </row>
    <row r="11" spans="1:9" x14ac:dyDescent="0.2">
      <c r="A11" s="85" t="s">
        <v>26</v>
      </c>
      <c r="B11" s="86">
        <v>-1.1649000000000029</v>
      </c>
    </row>
    <row r="12" spans="1:9" x14ac:dyDescent="0.2">
      <c r="A12" s="85" t="s">
        <v>5</v>
      </c>
      <c r="B12" s="86">
        <v>-1.0178999999999974</v>
      </c>
    </row>
    <row r="13" spans="1:9" x14ac:dyDescent="0.2">
      <c r="A13" s="85" t="s">
        <v>29</v>
      </c>
      <c r="B13" s="86">
        <v>-0.94180000000000064</v>
      </c>
    </row>
    <row r="14" spans="1:9" x14ac:dyDescent="0.2">
      <c r="A14" s="85" t="s">
        <v>16</v>
      </c>
      <c r="B14" s="86">
        <v>-0.93410000000000082</v>
      </c>
    </row>
    <row r="15" spans="1:9" x14ac:dyDescent="0.2">
      <c r="A15" s="85" t="s">
        <v>22</v>
      </c>
      <c r="B15" s="86">
        <v>-0.74979999999999336</v>
      </c>
    </row>
    <row r="16" spans="1:9" x14ac:dyDescent="0.2">
      <c r="A16" s="85" t="s">
        <v>9</v>
      </c>
      <c r="B16" s="86">
        <v>-0.73809999999998865</v>
      </c>
    </row>
    <row r="17" spans="1:2" x14ac:dyDescent="0.2">
      <c r="A17" s="85" t="s">
        <v>10</v>
      </c>
      <c r="B17" s="86">
        <v>-0.72529999999999006</v>
      </c>
    </row>
    <row r="18" spans="1:2" x14ac:dyDescent="0.2">
      <c r="A18" s="85" t="s">
        <v>11</v>
      </c>
      <c r="B18" s="86">
        <v>-0.46699999999999875</v>
      </c>
    </row>
    <row r="19" spans="1:2" x14ac:dyDescent="0.2">
      <c r="A19" s="85" t="s">
        <v>8</v>
      </c>
      <c r="B19" s="86">
        <v>-0.4573999999999927</v>
      </c>
    </row>
    <row r="20" spans="1:2" x14ac:dyDescent="0.2">
      <c r="A20" s="85" t="s">
        <v>13</v>
      </c>
      <c r="B20" s="86">
        <v>-0.44519999999999982</v>
      </c>
    </row>
    <row r="21" spans="1:2" x14ac:dyDescent="0.2">
      <c r="A21" s="85" t="s">
        <v>20</v>
      </c>
      <c r="B21" s="86">
        <v>-0.39409999999999457</v>
      </c>
    </row>
    <row r="22" spans="1:2" x14ac:dyDescent="0.2">
      <c r="A22" s="85" t="s">
        <v>0</v>
      </c>
      <c r="B22" s="86">
        <v>-0.3726999999999947</v>
      </c>
    </row>
    <row r="23" spans="1:2" x14ac:dyDescent="0.2">
      <c r="A23" s="85" t="s">
        <v>15</v>
      </c>
      <c r="B23" s="86">
        <v>-0.32690000000000907</v>
      </c>
    </row>
    <row r="24" spans="1:2" x14ac:dyDescent="0.2">
      <c r="A24" s="85" t="s">
        <v>6</v>
      </c>
      <c r="B24" s="86">
        <v>-0.31789999999999452</v>
      </c>
    </row>
    <row r="25" spans="1:2" x14ac:dyDescent="0.2">
      <c r="A25" s="85" t="s">
        <v>1</v>
      </c>
      <c r="B25" s="86">
        <v>-0.28488575350021961</v>
      </c>
    </row>
    <row r="26" spans="1:2" x14ac:dyDescent="0.2">
      <c r="A26" s="85" t="s">
        <v>25</v>
      </c>
      <c r="B26" s="86">
        <v>-0.24179999999999779</v>
      </c>
    </row>
    <row r="27" spans="1:2" x14ac:dyDescent="0.2">
      <c r="A27" s="85" t="s">
        <v>33</v>
      </c>
      <c r="B27" s="86">
        <v>-0.16449999999998965</v>
      </c>
    </row>
    <row r="28" spans="1:2" x14ac:dyDescent="0.2">
      <c r="A28" s="85" t="s">
        <v>27</v>
      </c>
      <c r="B28" s="86">
        <v>4.229999999999734E-2</v>
      </c>
    </row>
    <row r="29" spans="1:2" x14ac:dyDescent="0.2">
      <c r="A29" s="85" t="s">
        <v>4</v>
      </c>
      <c r="B29" s="86">
        <v>9.4500000000010687E-2</v>
      </c>
    </row>
    <row r="30" spans="1:2" x14ac:dyDescent="0.2">
      <c r="A30" s="85" t="s">
        <v>12</v>
      </c>
      <c r="B30" s="86">
        <v>0.10200000000000387</v>
      </c>
    </row>
    <row r="31" spans="1:2" x14ac:dyDescent="0.2">
      <c r="A31" s="85" t="s">
        <v>3</v>
      </c>
      <c r="B31" s="86">
        <v>0.20669999999999789</v>
      </c>
    </row>
    <row r="32" spans="1:2" x14ac:dyDescent="0.2">
      <c r="A32" s="85" t="s">
        <v>18</v>
      </c>
      <c r="B32" s="86">
        <v>0.28640000000000043</v>
      </c>
    </row>
    <row r="33" spans="1:2" x14ac:dyDescent="0.2">
      <c r="A33" s="85" t="s">
        <v>19</v>
      </c>
      <c r="B33" s="86">
        <v>0.55330000000000723</v>
      </c>
    </row>
    <row r="34" spans="1:2" x14ac:dyDescent="0.2">
      <c r="A34" s="85" t="s">
        <v>32</v>
      </c>
      <c r="B34" s="86">
        <v>0.66349999999999909</v>
      </c>
    </row>
    <row r="35" spans="1:2" x14ac:dyDescent="0.2">
      <c r="A35" s="85" t="s">
        <v>31</v>
      </c>
      <c r="B35" s="86">
        <v>0.70010000000000616</v>
      </c>
    </row>
    <row r="36" spans="1:2" x14ac:dyDescent="0.2">
      <c r="A36" s="85" t="s">
        <v>28</v>
      </c>
      <c r="B36" s="86">
        <v>0.70889999999999986</v>
      </c>
    </row>
    <row r="37" spans="1:2" x14ac:dyDescent="0.2">
      <c r="A37" s="85" t="s">
        <v>21</v>
      </c>
      <c r="B37" s="86">
        <v>0.73999999999999488</v>
      </c>
    </row>
    <row r="38" spans="1:2" x14ac:dyDescent="0.2">
      <c r="A38" s="85" t="s">
        <v>7</v>
      </c>
      <c r="B38" s="86">
        <v>1.0579999999999927</v>
      </c>
    </row>
    <row r="39" spans="1:2" x14ac:dyDescent="0.2">
      <c r="A39" s="85" t="s">
        <v>14</v>
      </c>
      <c r="B39" s="86">
        <v>1.0998000000000019</v>
      </c>
    </row>
    <row r="159" spans="2:2" x14ac:dyDescent="0.2">
      <c r="B159" s="419"/>
    </row>
  </sheetData>
  <autoFilter ref="A6:B6" xr:uid="{00000000-0009-0000-0000-00005C000000}">
    <sortState ref="A7:B39">
      <sortCondition ref="B6"/>
    </sortState>
  </autoFilter>
  <mergeCells count="1">
    <mergeCell ref="H1:I1"/>
  </mergeCells>
  <hyperlinks>
    <hyperlink ref="H1:I1" location="Index!A1" display="Regresar al Índice" xr:uid="{00000000-0004-0000-5C00-000000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E353-6CAA-4ADD-A07B-4E2C73919B4E}">
  <sheetPr codeName="Hoja54"/>
  <dimension ref="A1:I159"/>
  <sheetViews>
    <sheetView workbookViewId="0"/>
  </sheetViews>
  <sheetFormatPr baseColWidth="10" defaultColWidth="9.140625" defaultRowHeight="14.25" x14ac:dyDescent="0.2"/>
  <cols>
    <col min="1" max="1" width="60.7109375" style="90" customWidth="1"/>
    <col min="2" max="2" width="15.85546875" style="90" bestFit="1" customWidth="1"/>
    <col min="3" max="3" width="7.7109375" style="90" customWidth="1"/>
    <col min="4" max="5" width="11.7109375" style="90" customWidth="1"/>
    <col min="6" max="6" width="7.5703125" style="90" bestFit="1" customWidth="1"/>
    <col min="7" max="8" width="3.7109375" style="90" customWidth="1"/>
    <col min="9" max="16384" width="9.140625" style="90"/>
  </cols>
  <sheetData>
    <row r="1" spans="1:9" ht="15" x14ac:dyDescent="0.25">
      <c r="A1" s="63" t="s">
        <v>1216</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675</v>
      </c>
      <c r="B6" s="90" t="s">
        <v>477</v>
      </c>
      <c r="C6" s="90" t="s">
        <v>0</v>
      </c>
      <c r="D6" s="90" t="s">
        <v>676</v>
      </c>
      <c r="E6" s="90" t="s">
        <v>677</v>
      </c>
      <c r="F6" s="90" t="s">
        <v>678</v>
      </c>
    </row>
    <row r="7" spans="1:9" x14ac:dyDescent="0.2">
      <c r="A7" s="90">
        <v>2000</v>
      </c>
      <c r="B7" s="370">
        <v>36831</v>
      </c>
      <c r="C7" s="90">
        <v>1054346</v>
      </c>
      <c r="D7" s="90">
        <v>7.7410018857879681E-3</v>
      </c>
      <c r="F7" s="365">
        <v>8099</v>
      </c>
      <c r="G7" s="90">
        <f>_xlfn.RANK.EQ(F7,$F$7:$F$28,1)</f>
        <v>7</v>
      </c>
    </row>
    <row r="8" spans="1:9" x14ac:dyDescent="0.2">
      <c r="A8" s="90">
        <v>2001</v>
      </c>
      <c r="B8" s="370">
        <v>37196</v>
      </c>
      <c r="C8" s="90">
        <v>1028481</v>
      </c>
      <c r="D8" s="90">
        <v>5.1298239304478077E-3</v>
      </c>
      <c r="E8" s="90">
        <v>-2.453179506537706E-2</v>
      </c>
      <c r="F8" s="365">
        <v>5249</v>
      </c>
      <c r="G8" s="90">
        <f t="shared" ref="G8:G27" si="0">_xlfn.RANK.EQ(F8,$F$7:$F$28,1)</f>
        <v>3</v>
      </c>
    </row>
    <row r="9" spans="1:9" x14ac:dyDescent="0.2">
      <c r="A9" s="90">
        <v>2002</v>
      </c>
      <c r="B9" s="370">
        <v>37561</v>
      </c>
      <c r="C9" s="90">
        <v>1046838</v>
      </c>
      <c r="D9" s="90">
        <v>7.7629975336310775E-3</v>
      </c>
      <c r="E9" s="90">
        <v>1.7848652527368003E-2</v>
      </c>
      <c r="F9" s="365">
        <v>8064</v>
      </c>
      <c r="G9" s="90">
        <f t="shared" si="0"/>
        <v>6</v>
      </c>
    </row>
    <row r="10" spans="1:9" x14ac:dyDescent="0.2">
      <c r="A10" s="90">
        <v>2003</v>
      </c>
      <c r="B10" s="370">
        <v>37926</v>
      </c>
      <c r="C10" s="90">
        <v>1047273</v>
      </c>
      <c r="D10" s="90">
        <v>2.3986209365340905E-3</v>
      </c>
      <c r="E10" s="90">
        <v>4.1553707450425748E-4</v>
      </c>
      <c r="F10" s="365">
        <v>2506</v>
      </c>
      <c r="G10" s="90">
        <f t="shared" si="0"/>
        <v>2</v>
      </c>
    </row>
    <row r="11" spans="1:9" x14ac:dyDescent="0.2">
      <c r="A11" s="90">
        <v>2004</v>
      </c>
      <c r="B11" s="370">
        <v>38292</v>
      </c>
      <c r="C11" s="90">
        <v>1075523</v>
      </c>
      <c r="D11" s="90">
        <v>1.0681704562113037E-2</v>
      </c>
      <c r="E11" s="90">
        <v>2.6974819364196323E-2</v>
      </c>
      <c r="F11" s="365">
        <v>11367</v>
      </c>
      <c r="G11" s="90">
        <f t="shared" si="0"/>
        <v>14</v>
      </c>
    </row>
    <row r="12" spans="1:9" x14ac:dyDescent="0.2">
      <c r="A12" s="90">
        <v>2005</v>
      </c>
      <c r="B12" s="370">
        <v>38657</v>
      </c>
      <c r="C12" s="90">
        <v>1113239</v>
      </c>
      <c r="D12" s="90">
        <v>1.2652251826112293E-2</v>
      </c>
      <c r="E12" s="90">
        <v>3.5067590372311885E-2</v>
      </c>
      <c r="F12" s="365">
        <v>13909</v>
      </c>
      <c r="G12" s="90">
        <f t="shared" si="0"/>
        <v>17</v>
      </c>
    </row>
    <row r="13" spans="1:9" x14ac:dyDescent="0.2">
      <c r="A13" s="90">
        <v>2006</v>
      </c>
      <c r="B13" s="370">
        <v>39022</v>
      </c>
      <c r="C13" s="90">
        <v>1168371</v>
      </c>
      <c r="D13" s="90">
        <v>9.1834169877667016E-3</v>
      </c>
      <c r="E13" s="90">
        <v>4.9523956670580072E-2</v>
      </c>
      <c r="F13" s="365">
        <v>10632</v>
      </c>
      <c r="G13" s="90">
        <f t="shared" si="0"/>
        <v>12</v>
      </c>
    </row>
    <row r="14" spans="1:9" x14ac:dyDescent="0.2">
      <c r="A14" s="90">
        <v>2007</v>
      </c>
      <c r="B14" s="370">
        <v>39387</v>
      </c>
      <c r="C14" s="90">
        <v>1219614</v>
      </c>
      <c r="D14" s="90">
        <v>7.8779850274486307E-3</v>
      </c>
      <c r="E14" s="90">
        <v>4.3858500424950542E-2</v>
      </c>
      <c r="F14" s="365">
        <v>9533</v>
      </c>
      <c r="G14" s="90">
        <f t="shared" si="0"/>
        <v>11</v>
      </c>
    </row>
    <row r="15" spans="1:9" x14ac:dyDescent="0.2">
      <c r="A15" s="90">
        <v>2008</v>
      </c>
      <c r="B15" s="370">
        <v>39753</v>
      </c>
      <c r="C15" s="90">
        <v>1225338</v>
      </c>
      <c r="D15" s="90">
        <v>-2.1921288567868791E-3</v>
      </c>
      <c r="E15" s="90">
        <v>4.6932882043007051E-3</v>
      </c>
      <c r="F15" s="365">
        <v>-2692</v>
      </c>
      <c r="G15" s="90">
        <f t="shared" si="0"/>
        <v>1</v>
      </c>
    </row>
    <row r="16" spans="1:9" x14ac:dyDescent="0.2">
      <c r="A16" s="90">
        <v>2009</v>
      </c>
      <c r="B16" s="370">
        <v>40118</v>
      </c>
      <c r="C16" s="90">
        <v>1221907</v>
      </c>
      <c r="D16" s="90">
        <v>9.2866393978841E-3</v>
      </c>
      <c r="E16" s="90">
        <v>-2.8000437430325542E-3</v>
      </c>
      <c r="F16" s="365">
        <v>11243</v>
      </c>
      <c r="G16" s="90">
        <f t="shared" si="0"/>
        <v>13</v>
      </c>
    </row>
    <row r="17" spans="1:7" x14ac:dyDescent="0.2">
      <c r="A17" s="90">
        <v>2010</v>
      </c>
      <c r="B17" s="370">
        <v>40483</v>
      </c>
      <c r="C17" s="90">
        <v>1277314</v>
      </c>
      <c r="D17" s="90">
        <v>7.3184157522589999E-3</v>
      </c>
      <c r="E17" s="90">
        <v>4.5344694809015706E-2</v>
      </c>
      <c r="F17" s="365">
        <v>9280</v>
      </c>
      <c r="G17" s="90">
        <f t="shared" si="0"/>
        <v>10</v>
      </c>
    </row>
    <row r="18" spans="1:7" x14ac:dyDescent="0.2">
      <c r="A18" s="90">
        <v>2011</v>
      </c>
      <c r="B18" s="370">
        <v>40848</v>
      </c>
      <c r="C18" s="90">
        <v>1325584</v>
      </c>
      <c r="D18" s="90">
        <v>5.8495684340320597E-3</v>
      </c>
      <c r="E18" s="90">
        <v>3.7790237952453287E-2</v>
      </c>
      <c r="F18" s="365">
        <v>7709</v>
      </c>
      <c r="G18" s="90">
        <f t="shared" si="0"/>
        <v>5</v>
      </c>
    </row>
    <row r="19" spans="1:7" x14ac:dyDescent="0.2">
      <c r="A19" s="90">
        <v>2012</v>
      </c>
      <c r="B19" s="370">
        <v>41214</v>
      </c>
      <c r="C19" s="90">
        <v>1358570</v>
      </c>
      <c r="D19" s="90">
        <v>6.6061375730372962E-3</v>
      </c>
      <c r="E19" s="90">
        <v>2.4884126543470719E-2</v>
      </c>
      <c r="F19" s="365">
        <v>8916</v>
      </c>
      <c r="G19" s="90">
        <f t="shared" si="0"/>
        <v>8</v>
      </c>
    </row>
    <row r="20" spans="1:7" x14ac:dyDescent="0.2">
      <c r="A20" s="90">
        <v>2013</v>
      </c>
      <c r="B20" s="370">
        <v>41579</v>
      </c>
      <c r="C20" s="90">
        <v>1410118</v>
      </c>
      <c r="D20" s="90">
        <v>4.7024690812658143E-3</v>
      </c>
      <c r="E20" s="90">
        <v>3.7942836953561487E-2</v>
      </c>
      <c r="F20" s="365">
        <v>6600</v>
      </c>
      <c r="G20" s="90">
        <f t="shared" si="0"/>
        <v>4</v>
      </c>
    </row>
    <row r="21" spans="1:7" x14ac:dyDescent="0.2">
      <c r="A21" s="90">
        <v>2014</v>
      </c>
      <c r="B21" s="370">
        <v>41944</v>
      </c>
      <c r="C21" s="90">
        <v>1477172</v>
      </c>
      <c r="D21" s="90">
        <v>9.6524383992344642E-3</v>
      </c>
      <c r="E21" s="90">
        <v>4.7552048835629357E-2</v>
      </c>
      <c r="F21" s="365">
        <v>14122</v>
      </c>
      <c r="G21" s="90">
        <f t="shared" si="0"/>
        <v>18</v>
      </c>
    </row>
    <row r="22" spans="1:7" x14ac:dyDescent="0.2">
      <c r="A22" s="90">
        <v>2015</v>
      </c>
      <c r="B22" s="370">
        <v>42309</v>
      </c>
      <c r="C22" s="90">
        <v>1548821</v>
      </c>
      <c r="D22" s="90">
        <v>1.2005642795862803E-2</v>
      </c>
      <c r="E22" s="90">
        <v>4.8504168776554168E-2</v>
      </c>
      <c r="F22" s="365">
        <v>18374</v>
      </c>
      <c r="G22" s="90">
        <f t="shared" si="0"/>
        <v>22</v>
      </c>
    </row>
    <row r="23" spans="1:7" x14ac:dyDescent="0.2">
      <c r="A23" s="90">
        <v>2016</v>
      </c>
      <c r="B23" s="370">
        <v>42675</v>
      </c>
      <c r="C23" s="90">
        <v>1643345</v>
      </c>
      <c r="D23" s="90">
        <v>9.802801046090881E-3</v>
      </c>
      <c r="E23" s="90">
        <v>6.1029647712679491E-2</v>
      </c>
      <c r="F23" s="365">
        <v>15953</v>
      </c>
      <c r="G23" s="90">
        <f t="shared" si="0"/>
        <v>20</v>
      </c>
    </row>
    <row r="24" spans="1:7" x14ac:dyDescent="0.2">
      <c r="A24" s="90">
        <v>2017</v>
      </c>
      <c r="B24" s="370">
        <v>43040</v>
      </c>
      <c r="C24" s="90">
        <v>1740013</v>
      </c>
      <c r="D24" s="90">
        <v>6.9368169228936072E-3</v>
      </c>
      <c r="E24" s="90">
        <v>5.8823923156732238E-2</v>
      </c>
      <c r="F24" s="365">
        <v>11987</v>
      </c>
      <c r="G24" s="90">
        <f t="shared" si="0"/>
        <v>16</v>
      </c>
    </row>
    <row r="25" spans="1:7" x14ac:dyDescent="0.2">
      <c r="A25" s="90">
        <v>2018</v>
      </c>
      <c r="B25" s="370">
        <v>43405</v>
      </c>
      <c r="C25" s="90">
        <v>1792036</v>
      </c>
      <c r="D25" s="90">
        <v>5.1140882530773535E-3</v>
      </c>
      <c r="E25" s="90">
        <v>2.9898052485814786E-2</v>
      </c>
      <c r="F25" s="365">
        <v>9118</v>
      </c>
      <c r="G25" s="90">
        <f t="shared" si="0"/>
        <v>9</v>
      </c>
    </row>
    <row r="26" spans="1:7" x14ac:dyDescent="0.2">
      <c r="A26" s="90">
        <v>2019</v>
      </c>
      <c r="B26" s="370">
        <v>43770</v>
      </c>
      <c r="C26" s="90">
        <v>1840150</v>
      </c>
      <c r="D26" s="90">
        <v>6.2662308722467586E-3</v>
      </c>
      <c r="E26" s="90">
        <v>2.6848790984109749E-2</v>
      </c>
      <c r="F26" s="365">
        <v>11459</v>
      </c>
      <c r="G26" s="90">
        <f t="shared" si="0"/>
        <v>15</v>
      </c>
    </row>
    <row r="27" spans="1:7" x14ac:dyDescent="0.2">
      <c r="A27" s="90">
        <v>2020</v>
      </c>
      <c r="B27" s="370">
        <v>44136</v>
      </c>
      <c r="C27" s="90">
        <v>1805269</v>
      </c>
      <c r="D27" s="90">
        <v>9.4697075602208081E-3</v>
      </c>
      <c r="E27" s="90">
        <v>-1.8955519930440423E-2</v>
      </c>
      <c r="F27" s="365">
        <v>16935</v>
      </c>
      <c r="G27" s="90">
        <f t="shared" si="0"/>
        <v>21</v>
      </c>
    </row>
    <row r="28" spans="1:7" x14ac:dyDescent="0.2">
      <c r="A28" s="90">
        <v>2021</v>
      </c>
      <c r="B28" s="370">
        <v>44501</v>
      </c>
      <c r="C28" s="90">
        <v>1873476</v>
      </c>
      <c r="D28" s="90">
        <v>8.2018689778202702E-3</v>
      </c>
      <c r="E28" s="90">
        <v>3.7782180938131571E-2</v>
      </c>
      <c r="F28" s="365">
        <v>15241</v>
      </c>
      <c r="G28" s="90">
        <f>_xlfn.RANK.EQ(F28,$F$7:$F$28,1)</f>
        <v>19</v>
      </c>
    </row>
    <row r="29" spans="1:7" x14ac:dyDescent="0.2">
      <c r="D29" s="90">
        <f>C27/C26-1</f>
        <v>-1.8955519930440423E-2</v>
      </c>
    </row>
    <row r="159" spans="2:2" x14ac:dyDescent="0.2">
      <c r="B159" s="415"/>
    </row>
  </sheetData>
  <mergeCells count="1">
    <mergeCell ref="H1:I1"/>
  </mergeCells>
  <hyperlinks>
    <hyperlink ref="H1:I1" location="Index!A1" display="Regresar al Índice" xr:uid="{B53D4E3C-67EF-4001-AFE3-64F41CA1061D}"/>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3"/>
  <dimension ref="A1:T159"/>
  <sheetViews>
    <sheetView zoomScale="106" zoomScaleNormal="106" workbookViewId="0"/>
  </sheetViews>
  <sheetFormatPr baseColWidth="10" defaultColWidth="11.42578125" defaultRowHeight="14.25" x14ac:dyDescent="0.2"/>
  <cols>
    <col min="1" max="1" width="27.85546875" style="214" customWidth="1"/>
    <col min="2" max="2" width="16.7109375" style="214" customWidth="1"/>
    <col min="3" max="3" width="14.140625" style="214" customWidth="1"/>
    <col min="4" max="4" width="11.85546875" style="214" customWidth="1"/>
    <col min="5" max="5" width="11.42578125" style="214" customWidth="1"/>
    <col min="6" max="16384" width="11.42578125" style="214"/>
  </cols>
  <sheetData>
    <row r="1" spans="1:20" ht="15" x14ac:dyDescent="0.25">
      <c r="A1" s="63" t="s">
        <v>1179</v>
      </c>
      <c r="G1" s="63"/>
      <c r="H1" s="408" t="s">
        <v>38</v>
      </c>
      <c r="I1" s="408"/>
      <c r="J1" s="63"/>
      <c r="K1" s="63"/>
      <c r="L1" s="63"/>
      <c r="M1" s="63"/>
      <c r="N1" s="63"/>
      <c r="O1" s="63"/>
      <c r="P1" s="63"/>
      <c r="Q1" s="63"/>
      <c r="R1" s="63"/>
      <c r="S1" s="63"/>
      <c r="T1" s="63"/>
    </row>
    <row r="2" spans="1:20" x14ac:dyDescent="0.2">
      <c r="A2" s="214" t="s">
        <v>278</v>
      </c>
    </row>
    <row r="3" spans="1:20" x14ac:dyDescent="0.2">
      <c r="A3" s="159"/>
      <c r="B3" s="159"/>
      <c r="C3" s="159"/>
      <c r="D3" s="159"/>
      <c r="E3" s="159"/>
    </row>
    <row r="4" spans="1:20" ht="50.25" customHeight="1" thickBot="1" x14ac:dyDescent="0.25">
      <c r="A4" s="183" t="s">
        <v>279</v>
      </c>
      <c r="B4" s="184" t="s">
        <v>529</v>
      </c>
      <c r="C4" s="174" t="s">
        <v>1022</v>
      </c>
      <c r="D4" s="183" t="s">
        <v>34</v>
      </c>
      <c r="E4" s="183" t="s">
        <v>290</v>
      </c>
    </row>
    <row r="5" spans="1:20" ht="29.25" thickBot="1" x14ac:dyDescent="0.25">
      <c r="A5" s="185" t="s">
        <v>281</v>
      </c>
      <c r="B5" s="186">
        <v>111767</v>
      </c>
      <c r="C5" s="176">
        <v>119220</v>
      </c>
      <c r="D5" s="186">
        <f>C5-B5</f>
        <v>7453</v>
      </c>
      <c r="E5" s="187">
        <f>C5/B5-1</f>
        <v>6.6683368078234162E-2</v>
      </c>
    </row>
    <row r="6" spans="1:20" ht="15" thickBot="1" x14ac:dyDescent="0.25">
      <c r="A6" s="188" t="s">
        <v>282</v>
      </c>
      <c r="B6" s="189">
        <v>366999</v>
      </c>
      <c r="C6" s="178">
        <v>391234</v>
      </c>
      <c r="D6" s="186">
        <f t="shared" ref="D6:D13" si="0">C6-B6</f>
        <v>24235</v>
      </c>
      <c r="E6" s="187">
        <f t="shared" ref="E6:E13" si="1">C6/B6-1</f>
        <v>6.6035602276845351E-2</v>
      </c>
    </row>
    <row r="7" spans="1:20" ht="15" thickBot="1" x14ac:dyDescent="0.25">
      <c r="A7" s="188" t="s">
        <v>283</v>
      </c>
      <c r="B7" s="189">
        <v>133149</v>
      </c>
      <c r="C7" s="178">
        <v>141823</v>
      </c>
      <c r="D7" s="186">
        <f t="shared" si="0"/>
        <v>8674</v>
      </c>
      <c r="E7" s="187">
        <f t="shared" si="1"/>
        <v>6.5145063049666163E-2</v>
      </c>
    </row>
    <row r="8" spans="1:20" ht="29.25" thickBot="1" x14ac:dyDescent="0.25">
      <c r="A8" s="190" t="s">
        <v>284</v>
      </c>
      <c r="B8" s="189">
        <v>9984</v>
      </c>
      <c r="C8" s="178">
        <v>9570</v>
      </c>
      <c r="D8" s="186">
        <f t="shared" si="0"/>
        <v>-414</v>
      </c>
      <c r="E8" s="187">
        <f t="shared" si="1"/>
        <v>-4.1466346153846145E-2</v>
      </c>
    </row>
    <row r="9" spans="1:20" ht="15" thickBot="1" x14ac:dyDescent="0.25">
      <c r="A9" s="188" t="s">
        <v>285</v>
      </c>
      <c r="B9" s="189">
        <v>452541</v>
      </c>
      <c r="C9" s="178">
        <v>484648</v>
      </c>
      <c r="D9" s="186">
        <f t="shared" si="0"/>
        <v>32107</v>
      </c>
      <c r="E9" s="187">
        <f t="shared" si="1"/>
        <v>7.0948267670774667E-2</v>
      </c>
    </row>
    <row r="10" spans="1:20" ht="15" thickBot="1" x14ac:dyDescent="0.25">
      <c r="A10" s="188" t="s">
        <v>286</v>
      </c>
      <c r="B10" s="189">
        <v>2738</v>
      </c>
      <c r="C10" s="178">
        <v>2646</v>
      </c>
      <c r="D10" s="186">
        <f t="shared" si="0"/>
        <v>-92</v>
      </c>
      <c r="E10" s="187">
        <f t="shared" si="1"/>
        <v>-3.3601168736303921E-2</v>
      </c>
    </row>
    <row r="11" spans="1:20" ht="15" thickBot="1" x14ac:dyDescent="0.25">
      <c r="A11" s="188" t="s">
        <v>287</v>
      </c>
      <c r="B11" s="189">
        <v>614772</v>
      </c>
      <c r="C11" s="178">
        <v>626463</v>
      </c>
      <c r="D11" s="186">
        <f t="shared" si="0"/>
        <v>11691</v>
      </c>
      <c r="E11" s="187">
        <f t="shared" si="1"/>
        <v>1.9016806230602645E-2</v>
      </c>
    </row>
    <row r="12" spans="1:20" ht="15" thickBot="1" x14ac:dyDescent="0.25">
      <c r="A12" s="188" t="s">
        <v>288</v>
      </c>
      <c r="B12" s="189">
        <v>88417</v>
      </c>
      <c r="C12" s="178">
        <v>97872</v>
      </c>
      <c r="D12" s="186">
        <f t="shared" si="0"/>
        <v>9455</v>
      </c>
      <c r="E12" s="187">
        <f t="shared" si="1"/>
        <v>0.10693644887295428</v>
      </c>
    </row>
    <row r="13" spans="1:20" ht="15.75" thickBot="1" x14ac:dyDescent="0.25">
      <c r="A13" s="191" t="s">
        <v>53</v>
      </c>
      <c r="B13" s="192">
        <f>SUM(B5:B12)</f>
        <v>1780367</v>
      </c>
      <c r="C13" s="192">
        <f>SUM(C5:C12)</f>
        <v>1873476</v>
      </c>
      <c r="D13" s="193">
        <f t="shared" si="0"/>
        <v>93109</v>
      </c>
      <c r="E13" s="194">
        <f t="shared" si="1"/>
        <v>5.2297644249752917E-2</v>
      </c>
    </row>
    <row r="159" spans="2:2" x14ac:dyDescent="0.2">
      <c r="B159" s="416"/>
    </row>
  </sheetData>
  <mergeCells count="1">
    <mergeCell ref="H1:I1"/>
  </mergeCells>
  <hyperlinks>
    <hyperlink ref="H1:I1" location="Index!A1" display="Regresar al Índice" xr:uid="{00000000-0004-0000-1200-000000000000}"/>
  </hyperlinks>
  <pageMargins left="0.7" right="0.7" top="0.75" bottom="0.75" header="0.3" footer="0.3"/>
  <pageSetup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FD9EF-08CD-4998-9AB2-9B8560FABB24}">
  <sheetPr codeName="Hoja55"/>
  <dimension ref="A1:J445"/>
  <sheetViews>
    <sheetView topLeftCell="A240" workbookViewId="0"/>
  </sheetViews>
  <sheetFormatPr baseColWidth="10" defaultColWidth="9.140625" defaultRowHeight="14.25" x14ac:dyDescent="0.2"/>
  <cols>
    <col min="1" max="1" width="9.140625" style="90"/>
    <col min="2" max="2" width="60.7109375" style="90" customWidth="1"/>
    <col min="3" max="3" width="7.7109375" style="90" customWidth="1"/>
    <col min="4" max="5" width="11.7109375" style="90" customWidth="1"/>
    <col min="6" max="6" width="8.85546875" style="90" bestFit="1" customWidth="1"/>
    <col min="7" max="8" width="4.7109375" style="90" customWidth="1"/>
    <col min="9" max="9" width="10.7109375" style="90" customWidth="1"/>
    <col min="10" max="16384" width="9.140625" style="90"/>
  </cols>
  <sheetData>
    <row r="1" spans="1:10" ht="15" x14ac:dyDescent="0.25">
      <c r="A1" s="63" t="s">
        <v>1217</v>
      </c>
      <c r="B1" s="90" t="s">
        <v>1073</v>
      </c>
      <c r="C1" s="90" t="s">
        <v>54</v>
      </c>
      <c r="D1" s="90" t="s">
        <v>54</v>
      </c>
      <c r="E1" s="90" t="s">
        <v>54</v>
      </c>
      <c r="F1" s="90" t="s">
        <v>54</v>
      </c>
      <c r="G1" s="90" t="s">
        <v>54</v>
      </c>
      <c r="H1" s="408" t="s">
        <v>38</v>
      </c>
      <c r="I1" s="408"/>
      <c r="J1" s="90" t="s">
        <v>54</v>
      </c>
    </row>
    <row r="2" spans="1:10" x14ac:dyDescent="0.2">
      <c r="B2" s="90" t="s">
        <v>152</v>
      </c>
      <c r="C2" s="90" t="s">
        <v>54</v>
      </c>
      <c r="D2" s="90" t="s">
        <v>54</v>
      </c>
      <c r="E2" s="90" t="s">
        <v>54</v>
      </c>
      <c r="F2" s="90" t="s">
        <v>54</v>
      </c>
      <c r="G2" s="90" t="s">
        <v>54</v>
      </c>
      <c r="H2" s="90" t="s">
        <v>54</v>
      </c>
      <c r="I2" s="90" t="s">
        <v>54</v>
      </c>
    </row>
    <row r="6" spans="1:10" x14ac:dyDescent="0.2">
      <c r="B6" s="90" t="s">
        <v>477</v>
      </c>
      <c r="C6" s="90" t="s">
        <v>0</v>
      </c>
      <c r="D6" s="90" t="s">
        <v>676</v>
      </c>
      <c r="E6" s="90" t="s">
        <v>677</v>
      </c>
      <c r="F6" s="374" t="s">
        <v>678</v>
      </c>
      <c r="G6" s="90" t="s">
        <v>675</v>
      </c>
      <c r="H6" s="90" t="s">
        <v>679</v>
      </c>
      <c r="I6" s="90" t="s">
        <v>680</v>
      </c>
    </row>
    <row r="7" spans="1:10" x14ac:dyDescent="0.2">
      <c r="B7" s="370">
        <v>36831</v>
      </c>
      <c r="C7" s="90">
        <v>986809</v>
      </c>
      <c r="F7" s="365">
        <v>688</v>
      </c>
      <c r="G7" s="90">
        <v>2000</v>
      </c>
      <c r="H7" s="90">
        <v>1</v>
      </c>
      <c r="I7" s="90">
        <v>688</v>
      </c>
    </row>
    <row r="8" spans="1:10" x14ac:dyDescent="0.2">
      <c r="B8" s="370">
        <v>37196</v>
      </c>
      <c r="C8" s="90">
        <v>995832</v>
      </c>
      <c r="D8" s="90">
        <v>9.1436134044176054E-3</v>
      </c>
      <c r="F8" s="365">
        <v>9023</v>
      </c>
      <c r="G8" s="90">
        <v>2000</v>
      </c>
      <c r="H8" s="90">
        <v>2</v>
      </c>
      <c r="I8" s="90">
        <v>9711</v>
      </c>
    </row>
    <row r="9" spans="1:10" x14ac:dyDescent="0.2">
      <c r="B9" s="370">
        <v>37561</v>
      </c>
      <c r="C9" s="90">
        <v>1001069</v>
      </c>
      <c r="D9" s="90">
        <v>5.258919175122001E-3</v>
      </c>
      <c r="F9" s="365">
        <v>5237</v>
      </c>
      <c r="G9" s="90">
        <v>2000</v>
      </c>
      <c r="H9" s="90">
        <v>3</v>
      </c>
      <c r="I9" s="90">
        <v>14948</v>
      </c>
    </row>
    <row r="10" spans="1:10" x14ac:dyDescent="0.2">
      <c r="B10" s="370">
        <v>37926</v>
      </c>
      <c r="C10" s="90">
        <v>999403</v>
      </c>
      <c r="D10" s="90">
        <v>-1.6642209478068271E-3</v>
      </c>
      <c r="F10" s="365">
        <v>-1666</v>
      </c>
      <c r="G10" s="90">
        <v>2000</v>
      </c>
      <c r="H10" s="90">
        <v>4</v>
      </c>
      <c r="I10" s="90">
        <v>13282</v>
      </c>
    </row>
    <row r="11" spans="1:10" x14ac:dyDescent="0.2">
      <c r="B11" s="370">
        <v>38292</v>
      </c>
      <c r="C11" s="90">
        <v>1002441</v>
      </c>
      <c r="D11" s="90">
        <v>3.0398147694172817E-3</v>
      </c>
      <c r="F11" s="365">
        <v>3038</v>
      </c>
      <c r="G11" s="90">
        <v>2000</v>
      </c>
      <c r="H11" s="90">
        <v>5</v>
      </c>
      <c r="I11" s="90">
        <v>16320</v>
      </c>
    </row>
    <row r="12" spans="1:10" x14ac:dyDescent="0.2">
      <c r="B12" s="370">
        <v>38657</v>
      </c>
      <c r="C12" s="90">
        <v>1006280</v>
      </c>
      <c r="D12" s="90">
        <v>3.8296518199076868E-3</v>
      </c>
      <c r="F12" s="365">
        <v>3839</v>
      </c>
      <c r="G12" s="90">
        <v>2000</v>
      </c>
      <c r="H12" s="90">
        <v>6</v>
      </c>
      <c r="I12" s="90">
        <v>20159</v>
      </c>
    </row>
    <row r="13" spans="1:10" x14ac:dyDescent="0.2">
      <c r="B13" s="370">
        <v>39022</v>
      </c>
      <c r="C13" s="90">
        <v>1019506</v>
      </c>
      <c r="D13" s="90">
        <v>1.3143459076996544E-2</v>
      </c>
      <c r="F13" s="365">
        <v>13226</v>
      </c>
      <c r="G13" s="90">
        <v>2000</v>
      </c>
      <c r="H13" s="90">
        <v>7</v>
      </c>
      <c r="I13" s="90">
        <v>33385</v>
      </c>
    </row>
    <row r="14" spans="1:10" x14ac:dyDescent="0.2">
      <c r="B14" s="370">
        <v>39387</v>
      </c>
      <c r="C14" s="90">
        <v>1028391</v>
      </c>
      <c r="D14" s="90">
        <v>8.7150051103181969E-3</v>
      </c>
      <c r="F14" s="365">
        <v>8885</v>
      </c>
      <c r="G14" s="90">
        <v>2000</v>
      </c>
      <c r="H14" s="90">
        <v>8</v>
      </c>
      <c r="I14" s="90">
        <v>42270</v>
      </c>
    </row>
    <row r="15" spans="1:10" x14ac:dyDescent="0.2">
      <c r="B15" s="370">
        <v>39753</v>
      </c>
      <c r="C15" s="90">
        <v>1035137</v>
      </c>
      <c r="D15" s="90">
        <v>6.559761802660713E-3</v>
      </c>
      <c r="F15" s="365">
        <v>6746</v>
      </c>
      <c r="G15" s="90">
        <v>2000</v>
      </c>
      <c r="H15" s="90">
        <v>9</v>
      </c>
      <c r="I15" s="90">
        <v>49016</v>
      </c>
    </row>
    <row r="16" spans="1:10" x14ac:dyDescent="0.2">
      <c r="B16" s="370">
        <v>40118</v>
      </c>
      <c r="C16" s="90">
        <v>1046247</v>
      </c>
      <c r="D16" s="90">
        <v>1.0732878836327897E-2</v>
      </c>
      <c r="F16" s="365">
        <v>11110</v>
      </c>
      <c r="G16" s="90">
        <v>2000</v>
      </c>
      <c r="H16" s="90">
        <v>10</v>
      </c>
      <c r="I16" s="90">
        <v>60126</v>
      </c>
    </row>
    <row r="17" spans="2:10" x14ac:dyDescent="0.2">
      <c r="B17" s="370">
        <v>40483</v>
      </c>
      <c r="C17" s="90">
        <v>1054346</v>
      </c>
      <c r="D17" s="90">
        <v>7.7410018857879681E-3</v>
      </c>
      <c r="F17" s="365">
        <v>8099</v>
      </c>
      <c r="G17" s="90">
        <v>2000</v>
      </c>
      <c r="H17" s="90">
        <v>11</v>
      </c>
      <c r="I17" s="90">
        <v>68225</v>
      </c>
    </row>
    <row r="18" spans="2:10" x14ac:dyDescent="0.2">
      <c r="B18" s="370">
        <v>40848</v>
      </c>
      <c r="C18" s="90">
        <v>1034215</v>
      </c>
      <c r="D18" s="90">
        <v>-1.909335265652834E-2</v>
      </c>
      <c r="F18" s="365">
        <v>-20131</v>
      </c>
      <c r="G18" s="90">
        <v>2000</v>
      </c>
      <c r="H18" s="90">
        <v>12</v>
      </c>
      <c r="I18" s="90">
        <v>48094</v>
      </c>
    </row>
    <row r="19" spans="2:10" x14ac:dyDescent="0.2">
      <c r="B19" s="370">
        <v>41214</v>
      </c>
      <c r="C19" s="90">
        <v>1034052</v>
      </c>
      <c r="D19" s="90">
        <v>-1.5760746073112397E-4</v>
      </c>
      <c r="E19" s="90">
        <v>4.7874512696985949E-2</v>
      </c>
      <c r="F19" s="365">
        <v>-163</v>
      </c>
      <c r="G19" s="90">
        <v>2001</v>
      </c>
      <c r="H19" s="90">
        <v>1</v>
      </c>
      <c r="I19" s="90">
        <v>-163</v>
      </c>
      <c r="J19" s="366"/>
    </row>
    <row r="20" spans="2:10" x14ac:dyDescent="0.2">
      <c r="B20" s="370">
        <v>41579</v>
      </c>
      <c r="C20" s="90">
        <v>1033583</v>
      </c>
      <c r="D20" s="90">
        <v>-4.5355552718817638E-4</v>
      </c>
      <c r="E20" s="90">
        <v>3.7909004731721874E-2</v>
      </c>
      <c r="F20" s="365">
        <v>-469</v>
      </c>
      <c r="G20" s="90">
        <v>2001</v>
      </c>
      <c r="H20" s="90">
        <v>2</v>
      </c>
      <c r="I20" s="90">
        <v>-632</v>
      </c>
    </row>
    <row r="21" spans="2:10" x14ac:dyDescent="0.2">
      <c r="B21" s="370">
        <v>41944</v>
      </c>
      <c r="C21" s="90">
        <v>1026253</v>
      </c>
      <c r="D21" s="90">
        <v>-7.0918349082753629E-3</v>
      </c>
      <c r="E21" s="90">
        <v>2.5157107052560912E-2</v>
      </c>
      <c r="F21" s="365">
        <v>-7330</v>
      </c>
      <c r="G21" s="90">
        <v>2001</v>
      </c>
      <c r="H21" s="90">
        <v>3</v>
      </c>
      <c r="I21" s="90">
        <v>-7962</v>
      </c>
    </row>
    <row r="22" spans="2:10" x14ac:dyDescent="0.2">
      <c r="B22" s="370">
        <v>42309</v>
      </c>
      <c r="C22" s="90">
        <v>1021573</v>
      </c>
      <c r="D22" s="90">
        <v>-4.5602789955303535E-3</v>
      </c>
      <c r="E22" s="90">
        <v>2.2183243396307617E-2</v>
      </c>
      <c r="F22" s="365">
        <v>-4680</v>
      </c>
      <c r="G22" s="90">
        <v>2001</v>
      </c>
      <c r="H22" s="90">
        <v>4</v>
      </c>
      <c r="I22" s="90">
        <v>-12642</v>
      </c>
    </row>
    <row r="23" spans="2:10" x14ac:dyDescent="0.2">
      <c r="B23" s="370">
        <v>42675</v>
      </c>
      <c r="C23" s="90">
        <v>1017168</v>
      </c>
      <c r="D23" s="90">
        <v>-4.3119777049707153E-3</v>
      </c>
      <c r="E23" s="90">
        <v>1.4691138929872283E-2</v>
      </c>
      <c r="F23" s="365">
        <v>-4405</v>
      </c>
      <c r="G23" s="90">
        <v>2001</v>
      </c>
      <c r="H23" s="90">
        <v>5</v>
      </c>
      <c r="I23" s="90">
        <v>-17047</v>
      </c>
    </row>
    <row r="24" spans="2:10" x14ac:dyDescent="0.2">
      <c r="B24" s="370">
        <v>43040</v>
      </c>
      <c r="C24" s="90">
        <v>1012668</v>
      </c>
      <c r="D24" s="90">
        <v>-4.42404794488227E-3</v>
      </c>
      <c r="E24" s="90">
        <v>6.3481337202369037E-3</v>
      </c>
      <c r="F24" s="365">
        <v>-4500</v>
      </c>
      <c r="G24" s="90">
        <v>2001</v>
      </c>
      <c r="H24" s="90">
        <v>6</v>
      </c>
      <c r="I24" s="90">
        <v>-21547</v>
      </c>
    </row>
    <row r="25" spans="2:10" x14ac:dyDescent="0.2">
      <c r="B25" s="370">
        <v>43405</v>
      </c>
      <c r="C25" s="90">
        <v>1015524</v>
      </c>
      <c r="D25" s="90">
        <v>2.8202727843675834E-3</v>
      </c>
      <c r="E25" s="90">
        <v>-3.9058132075731056E-3</v>
      </c>
      <c r="F25" s="365">
        <v>2856</v>
      </c>
      <c r="G25" s="90">
        <v>2001</v>
      </c>
      <c r="H25" s="90">
        <v>7</v>
      </c>
      <c r="I25" s="90">
        <v>-18691</v>
      </c>
    </row>
    <row r="26" spans="2:10" x14ac:dyDescent="0.2">
      <c r="B26" s="370">
        <v>43770</v>
      </c>
      <c r="C26" s="90">
        <v>1017448</v>
      </c>
      <c r="D26" s="90">
        <v>1.8945884095304955E-3</v>
      </c>
      <c r="E26" s="90">
        <v>-1.0640894367998199E-2</v>
      </c>
      <c r="F26" s="365">
        <v>1924</v>
      </c>
      <c r="G26" s="90">
        <v>2001</v>
      </c>
      <c r="H26" s="90">
        <v>8</v>
      </c>
      <c r="I26" s="90">
        <v>-16767</v>
      </c>
    </row>
    <row r="27" spans="2:10" x14ac:dyDescent="0.2">
      <c r="B27" s="370">
        <v>44136</v>
      </c>
      <c r="C27" s="90">
        <v>1015693</v>
      </c>
      <c r="D27" s="90">
        <v>-1.7249038771514069E-3</v>
      </c>
      <c r="E27" s="90">
        <v>-1.8783987047125139E-2</v>
      </c>
      <c r="F27" s="365">
        <v>-1755</v>
      </c>
      <c r="G27" s="90">
        <v>2001</v>
      </c>
      <c r="H27" s="90">
        <v>9</v>
      </c>
      <c r="I27" s="90">
        <v>-18522</v>
      </c>
    </row>
    <row r="28" spans="2:10" x14ac:dyDescent="0.2">
      <c r="B28" s="370">
        <v>44501</v>
      </c>
      <c r="C28" s="90">
        <v>1023232</v>
      </c>
      <c r="D28" s="90">
        <v>7.4225184184590898E-3</v>
      </c>
      <c r="E28" s="90">
        <v>-2.1997673589506106E-2</v>
      </c>
      <c r="F28" s="365">
        <v>7539</v>
      </c>
      <c r="G28" s="90">
        <v>2001</v>
      </c>
      <c r="H28" s="90">
        <v>10</v>
      </c>
      <c r="I28" s="90">
        <v>-10983</v>
      </c>
    </row>
    <row r="29" spans="2:10" x14ac:dyDescent="0.2">
      <c r="B29" s="372" t="s">
        <v>784</v>
      </c>
      <c r="C29" s="90">
        <v>1028481</v>
      </c>
      <c r="D29" s="90">
        <v>5.1298239304478077E-3</v>
      </c>
      <c r="E29" s="90">
        <v>-2.453179506537706E-2</v>
      </c>
      <c r="F29" s="365">
        <v>5249</v>
      </c>
      <c r="G29" s="90">
        <v>2001</v>
      </c>
      <c r="H29" s="90">
        <v>11</v>
      </c>
      <c r="I29" s="90">
        <v>-5734</v>
      </c>
    </row>
    <row r="30" spans="2:10" x14ac:dyDescent="0.2">
      <c r="B30" s="372" t="s">
        <v>785</v>
      </c>
      <c r="C30" s="90">
        <v>1011723</v>
      </c>
      <c r="D30" s="90">
        <v>-1.6293932508232967E-2</v>
      </c>
      <c r="E30" s="90">
        <v>-2.1747895747015855E-2</v>
      </c>
      <c r="F30" s="365">
        <v>-16758</v>
      </c>
      <c r="G30" s="90">
        <v>2001</v>
      </c>
      <c r="H30" s="90">
        <v>12</v>
      </c>
      <c r="I30" s="90">
        <v>-22492</v>
      </c>
    </row>
    <row r="31" spans="2:10" x14ac:dyDescent="0.2">
      <c r="B31" s="372" t="s">
        <v>777</v>
      </c>
      <c r="C31" s="90">
        <v>1011211</v>
      </c>
      <c r="D31" s="90">
        <v>-5.0606737219571762E-4</v>
      </c>
      <c r="E31" s="90">
        <v>-2.208883112261284E-2</v>
      </c>
      <c r="F31" s="365">
        <v>-512</v>
      </c>
      <c r="G31" s="90">
        <v>2002</v>
      </c>
      <c r="H31" s="90">
        <v>1</v>
      </c>
      <c r="I31" s="90">
        <v>-512</v>
      </c>
    </row>
    <row r="32" spans="2:10" x14ac:dyDescent="0.2">
      <c r="B32" s="372" t="s">
        <v>778</v>
      </c>
      <c r="C32" s="90">
        <v>1021306</v>
      </c>
      <c r="D32" s="90">
        <v>9.9830796935556076E-3</v>
      </c>
      <c r="E32" s="90">
        <v>-1.1878097840231527E-2</v>
      </c>
      <c r="F32" s="365">
        <v>10095</v>
      </c>
      <c r="G32" s="90">
        <v>2002</v>
      </c>
      <c r="H32" s="90">
        <v>2</v>
      </c>
      <c r="I32" s="90">
        <v>9583</v>
      </c>
    </row>
    <row r="33" spans="2:9" x14ac:dyDescent="0.2">
      <c r="B33" s="372" t="s">
        <v>714</v>
      </c>
      <c r="C33" s="90">
        <v>1017902</v>
      </c>
      <c r="D33" s="90">
        <v>-3.3329873710719049E-3</v>
      </c>
      <c r="E33" s="90">
        <v>-8.137369634973024E-3</v>
      </c>
      <c r="F33" s="365">
        <v>-3404</v>
      </c>
      <c r="G33" s="90">
        <v>2002</v>
      </c>
      <c r="H33" s="90">
        <v>3</v>
      </c>
      <c r="I33" s="90">
        <v>6179</v>
      </c>
    </row>
    <row r="34" spans="2:9" x14ac:dyDescent="0.2">
      <c r="B34" s="372" t="s">
        <v>772</v>
      </c>
      <c r="C34" s="90">
        <v>1025252</v>
      </c>
      <c r="D34" s="90">
        <v>7.2207344125465589E-3</v>
      </c>
      <c r="E34" s="90">
        <v>3.6013089617676908E-3</v>
      </c>
      <c r="F34" s="365">
        <v>7350</v>
      </c>
      <c r="G34" s="90">
        <v>2002</v>
      </c>
      <c r="H34" s="90">
        <v>4</v>
      </c>
      <c r="I34" s="90">
        <v>13529</v>
      </c>
    </row>
    <row r="35" spans="2:9" x14ac:dyDescent="0.2">
      <c r="B35" s="372" t="s">
        <v>776</v>
      </c>
      <c r="C35" s="90">
        <v>1020616</v>
      </c>
      <c r="D35" s="90">
        <v>-4.5218151244766913E-3</v>
      </c>
      <c r="E35" s="90">
        <v>3.3898038475452807E-3</v>
      </c>
      <c r="F35" s="365">
        <v>-4636</v>
      </c>
      <c r="G35" s="90">
        <v>2002</v>
      </c>
      <c r="H35" s="90">
        <v>5</v>
      </c>
      <c r="I35" s="90">
        <v>8893</v>
      </c>
    </row>
    <row r="36" spans="2:9" x14ac:dyDescent="0.2">
      <c r="B36" s="372" t="s">
        <v>779</v>
      </c>
      <c r="C36" s="90">
        <v>1017493</v>
      </c>
      <c r="D36" s="90">
        <v>-3.0599167561551344E-3</v>
      </c>
      <c r="E36" s="90">
        <v>4.7646415212092563E-3</v>
      </c>
      <c r="F36" s="365">
        <v>-3123</v>
      </c>
      <c r="G36" s="90">
        <v>2002</v>
      </c>
      <c r="H36" s="90">
        <v>6</v>
      </c>
      <c r="I36" s="90">
        <v>5770</v>
      </c>
    </row>
    <row r="37" spans="2:9" x14ac:dyDescent="0.2">
      <c r="B37" s="372" t="s">
        <v>780</v>
      </c>
      <c r="C37" s="90">
        <v>1023783</v>
      </c>
      <c r="D37" s="90">
        <v>6.1818607105896817E-3</v>
      </c>
      <c r="E37" s="90">
        <v>8.1327472319709937E-3</v>
      </c>
      <c r="F37" s="365">
        <v>6290</v>
      </c>
      <c r="G37" s="90">
        <v>2002</v>
      </c>
      <c r="H37" s="90">
        <v>7</v>
      </c>
      <c r="I37" s="90">
        <v>12060</v>
      </c>
    </row>
    <row r="38" spans="2:9" x14ac:dyDescent="0.2">
      <c r="B38" s="372" t="s">
        <v>781</v>
      </c>
      <c r="C38" s="90">
        <v>1022753</v>
      </c>
      <c r="D38" s="90">
        <v>-1.0060725759267752E-3</v>
      </c>
      <c r="E38" s="90">
        <v>5.2140256799364515E-3</v>
      </c>
      <c r="F38" s="365">
        <v>-1030</v>
      </c>
      <c r="G38" s="90">
        <v>2002</v>
      </c>
      <c r="H38" s="90">
        <v>8</v>
      </c>
      <c r="I38" s="90">
        <v>11030</v>
      </c>
    </row>
    <row r="39" spans="2:9" x14ac:dyDescent="0.2">
      <c r="B39" s="372" t="s">
        <v>782</v>
      </c>
      <c r="C39" s="90">
        <v>1029827</v>
      </c>
      <c r="D39" s="90">
        <v>6.9166260084301268E-3</v>
      </c>
      <c r="E39" s="90">
        <v>1.3915622141729811E-2</v>
      </c>
      <c r="F39" s="365">
        <v>7074</v>
      </c>
      <c r="G39" s="90">
        <v>2002</v>
      </c>
      <c r="H39" s="90">
        <v>9</v>
      </c>
      <c r="I39" s="90">
        <v>18104</v>
      </c>
    </row>
    <row r="40" spans="2:9" x14ac:dyDescent="0.2">
      <c r="B40" s="372" t="s">
        <v>783</v>
      </c>
      <c r="C40" s="90">
        <v>1038774</v>
      </c>
      <c r="D40" s="90">
        <v>8.6878669912520134E-3</v>
      </c>
      <c r="E40" s="90">
        <v>1.5189126219664839E-2</v>
      </c>
      <c r="F40" s="365">
        <v>8947</v>
      </c>
      <c r="G40" s="90">
        <v>2002</v>
      </c>
      <c r="H40" s="90">
        <v>10</v>
      </c>
      <c r="I40" s="90">
        <v>27051</v>
      </c>
    </row>
    <row r="41" spans="2:9" x14ac:dyDescent="0.2">
      <c r="B41" s="372" t="s">
        <v>784</v>
      </c>
      <c r="C41" s="90">
        <v>1046838</v>
      </c>
      <c r="D41" s="90">
        <v>7.7629975336310775E-3</v>
      </c>
      <c r="E41" s="90">
        <v>1.7848652527368003E-2</v>
      </c>
      <c r="F41" s="365">
        <v>8064</v>
      </c>
      <c r="G41" s="90">
        <v>2002</v>
      </c>
      <c r="H41" s="90">
        <v>11</v>
      </c>
      <c r="I41" s="90">
        <v>35115</v>
      </c>
    </row>
    <row r="42" spans="2:9" x14ac:dyDescent="0.2">
      <c r="B42" s="372" t="s">
        <v>785</v>
      </c>
      <c r="C42" s="90">
        <v>1029691</v>
      </c>
      <c r="D42" s="90">
        <v>-1.6379802796612219E-2</v>
      </c>
      <c r="E42" s="90">
        <v>1.7759801842994527E-2</v>
      </c>
      <c r="F42" s="365">
        <v>-17147</v>
      </c>
      <c r="G42" s="90">
        <v>2002</v>
      </c>
      <c r="H42" s="90">
        <v>12</v>
      </c>
      <c r="I42" s="90">
        <v>17968</v>
      </c>
    </row>
    <row r="43" spans="2:9" x14ac:dyDescent="0.2">
      <c r="B43" s="372" t="s">
        <v>777</v>
      </c>
      <c r="C43" s="90">
        <v>1031082</v>
      </c>
      <c r="D43" s="90">
        <v>1.3508907041044349E-3</v>
      </c>
      <c r="E43" s="90">
        <v>1.9650696046621396E-2</v>
      </c>
      <c r="F43" s="365">
        <v>1391</v>
      </c>
      <c r="G43" s="90">
        <v>2003</v>
      </c>
      <c r="H43" s="90">
        <v>1</v>
      </c>
      <c r="I43" s="90">
        <v>1391</v>
      </c>
    </row>
    <row r="44" spans="2:9" x14ac:dyDescent="0.2">
      <c r="B44" s="372" t="s">
        <v>778</v>
      </c>
      <c r="C44" s="90">
        <v>1034757</v>
      </c>
      <c r="D44" s="90">
        <v>3.5642170069887236E-3</v>
      </c>
      <c r="E44" s="90">
        <v>1.3170391635807466E-2</v>
      </c>
      <c r="F44" s="365">
        <v>3675</v>
      </c>
      <c r="G44" s="90">
        <v>2003</v>
      </c>
      <c r="H44" s="90">
        <v>2</v>
      </c>
      <c r="I44" s="90">
        <v>5066</v>
      </c>
    </row>
    <row r="45" spans="2:9" x14ac:dyDescent="0.2">
      <c r="B45" s="372" t="s">
        <v>714</v>
      </c>
      <c r="C45" s="90">
        <v>1034228</v>
      </c>
      <c r="D45" s="90">
        <v>-5.1123113929163466E-4</v>
      </c>
      <c r="E45" s="90">
        <v>1.60388721114606E-2</v>
      </c>
      <c r="F45" s="365">
        <v>-529</v>
      </c>
      <c r="G45" s="90">
        <v>2003</v>
      </c>
      <c r="H45" s="90">
        <v>3</v>
      </c>
      <c r="I45" s="90">
        <v>4537</v>
      </c>
    </row>
    <row r="46" spans="2:9" x14ac:dyDescent="0.2">
      <c r="B46" s="372" t="s">
        <v>772</v>
      </c>
      <c r="C46" s="90">
        <v>1034680</v>
      </c>
      <c r="D46" s="90">
        <v>4.3704096195429365E-4</v>
      </c>
      <c r="E46" s="90">
        <v>9.1957879623740801E-3</v>
      </c>
      <c r="F46" s="365">
        <v>452</v>
      </c>
      <c r="G46" s="90">
        <v>2003</v>
      </c>
      <c r="H46" s="90">
        <v>4</v>
      </c>
      <c r="I46" s="90">
        <v>4989</v>
      </c>
    </row>
    <row r="47" spans="2:9" x14ac:dyDescent="0.2">
      <c r="B47" s="372" t="s">
        <v>776</v>
      </c>
      <c r="C47" s="90">
        <v>1026751</v>
      </c>
      <c r="D47" s="90">
        <v>-7.6632388757876813E-3</v>
      </c>
      <c r="E47" s="90">
        <v>6.0110756641087448E-3</v>
      </c>
      <c r="F47" s="365">
        <v>-7929</v>
      </c>
      <c r="G47" s="90">
        <v>2003</v>
      </c>
      <c r="H47" s="90">
        <v>5</v>
      </c>
      <c r="I47" s="90">
        <v>-2940</v>
      </c>
    </row>
    <row r="48" spans="2:9" x14ac:dyDescent="0.2">
      <c r="B48" s="372" t="s">
        <v>779</v>
      </c>
      <c r="C48" s="90">
        <v>1025662</v>
      </c>
      <c r="D48" s="90">
        <v>-1.0606271627687791E-3</v>
      </c>
      <c r="E48" s="90">
        <v>8.0285564618134408E-3</v>
      </c>
      <c r="F48" s="365">
        <v>-1089</v>
      </c>
      <c r="G48" s="90">
        <v>2003</v>
      </c>
      <c r="H48" s="90">
        <v>6</v>
      </c>
      <c r="I48" s="90">
        <v>-4029</v>
      </c>
    </row>
    <row r="49" spans="2:9" x14ac:dyDescent="0.2">
      <c r="B49" s="372" t="s">
        <v>780</v>
      </c>
      <c r="C49" s="90">
        <v>1028176</v>
      </c>
      <c r="D49" s="90">
        <v>2.4510998750075785E-3</v>
      </c>
      <c r="E49" s="90">
        <v>4.2909483748021504E-3</v>
      </c>
      <c r="F49" s="365">
        <v>2514</v>
      </c>
      <c r="G49" s="90">
        <v>2003</v>
      </c>
      <c r="H49" s="90">
        <v>7</v>
      </c>
      <c r="I49" s="90">
        <v>-1515</v>
      </c>
    </row>
    <row r="50" spans="2:9" x14ac:dyDescent="0.2">
      <c r="B50" s="372" t="s">
        <v>781</v>
      </c>
      <c r="C50" s="90">
        <v>1027412</v>
      </c>
      <c r="D50" s="90">
        <v>-7.430634443907902E-4</v>
      </c>
      <c r="E50" s="90">
        <v>4.5553520742545039E-3</v>
      </c>
      <c r="F50" s="365">
        <v>-764</v>
      </c>
      <c r="G50" s="90">
        <v>2003</v>
      </c>
      <c r="H50" s="90">
        <v>8</v>
      </c>
      <c r="I50" s="90">
        <v>-2279</v>
      </c>
    </row>
    <row r="51" spans="2:9" x14ac:dyDescent="0.2">
      <c r="B51" s="372" t="s">
        <v>782</v>
      </c>
      <c r="C51" s="90">
        <v>1035397</v>
      </c>
      <c r="D51" s="90">
        <v>7.7719551650166085E-3</v>
      </c>
      <c r="E51" s="90">
        <v>5.4086754377191681E-3</v>
      </c>
      <c r="F51" s="365">
        <v>7985</v>
      </c>
      <c r="G51" s="90">
        <v>2003</v>
      </c>
      <c r="H51" s="90">
        <v>9</v>
      </c>
      <c r="I51" s="90">
        <v>5706</v>
      </c>
    </row>
    <row r="52" spans="2:9" x14ac:dyDescent="0.2">
      <c r="B52" s="372" t="s">
        <v>783</v>
      </c>
      <c r="C52" s="90">
        <v>1044767</v>
      </c>
      <c r="D52" s="90">
        <v>9.0496688709740258E-3</v>
      </c>
      <c r="E52" s="90">
        <v>5.7693011184338783E-3</v>
      </c>
      <c r="F52" s="365">
        <v>9370</v>
      </c>
      <c r="G52" s="90">
        <v>2003</v>
      </c>
      <c r="H52" s="90">
        <v>10</v>
      </c>
      <c r="I52" s="90">
        <v>15076</v>
      </c>
    </row>
    <row r="53" spans="2:9" x14ac:dyDescent="0.2">
      <c r="B53" s="372" t="s">
        <v>784</v>
      </c>
      <c r="C53" s="90">
        <v>1047273</v>
      </c>
      <c r="D53" s="90">
        <v>2.3986209365340905E-3</v>
      </c>
      <c r="E53" s="90">
        <v>4.1553707450425748E-4</v>
      </c>
      <c r="F53" s="365">
        <v>2506</v>
      </c>
      <c r="G53" s="90">
        <v>2003</v>
      </c>
      <c r="H53" s="90">
        <v>11</v>
      </c>
      <c r="I53" s="90">
        <v>17582</v>
      </c>
    </row>
    <row r="54" spans="2:9" x14ac:dyDescent="0.2">
      <c r="B54" s="372" t="s">
        <v>785</v>
      </c>
      <c r="C54" s="90">
        <v>1041281</v>
      </c>
      <c r="D54" s="90">
        <v>-5.7215262877969852E-3</v>
      </c>
      <c r="E54" s="90">
        <v>1.1255803925643626E-2</v>
      </c>
      <c r="F54" s="365">
        <v>-5992</v>
      </c>
      <c r="G54" s="90">
        <v>2003</v>
      </c>
      <c r="H54" s="90">
        <v>12</v>
      </c>
      <c r="I54" s="90">
        <v>11590</v>
      </c>
    </row>
    <row r="55" spans="2:9" x14ac:dyDescent="0.2">
      <c r="B55" s="372" t="s">
        <v>777</v>
      </c>
      <c r="C55" s="90">
        <v>1040993</v>
      </c>
      <c r="D55" s="90">
        <v>-2.7658240186845262E-4</v>
      </c>
      <c r="E55" s="90">
        <v>9.6122325867389335E-3</v>
      </c>
      <c r="F55" s="365">
        <v>-288</v>
      </c>
      <c r="G55" s="90">
        <v>2004</v>
      </c>
      <c r="H55" s="90">
        <v>1</v>
      </c>
      <c r="I55" s="90">
        <v>-288</v>
      </c>
    </row>
    <row r="56" spans="2:9" x14ac:dyDescent="0.2">
      <c r="B56" s="372" t="s">
        <v>778</v>
      </c>
      <c r="C56" s="90">
        <v>1045612</v>
      </c>
      <c r="D56" s="90">
        <v>4.437109567499542E-3</v>
      </c>
      <c r="E56" s="90">
        <v>1.0490385665426816E-2</v>
      </c>
      <c r="F56" s="365">
        <v>4619</v>
      </c>
      <c r="G56" s="90">
        <v>2004</v>
      </c>
      <c r="H56" s="90">
        <v>2</v>
      </c>
      <c r="I56" s="90">
        <v>4331</v>
      </c>
    </row>
    <row r="57" spans="2:9" x14ac:dyDescent="0.2">
      <c r="B57" s="372" t="s">
        <v>714</v>
      </c>
      <c r="C57" s="90">
        <v>1056463</v>
      </c>
      <c r="D57" s="90">
        <v>1.0377654426307226E-2</v>
      </c>
      <c r="E57" s="90">
        <v>2.149912785188568E-2</v>
      </c>
      <c r="F57" s="365">
        <v>10851</v>
      </c>
      <c r="G57" s="90">
        <v>2004</v>
      </c>
      <c r="H57" s="90">
        <v>3</v>
      </c>
      <c r="I57" s="90">
        <v>15182</v>
      </c>
    </row>
    <row r="58" spans="2:9" x14ac:dyDescent="0.2">
      <c r="B58" s="372" t="s">
        <v>772</v>
      </c>
      <c r="C58" s="90">
        <v>1058029</v>
      </c>
      <c r="D58" s="90">
        <v>1.4823046334797585E-3</v>
      </c>
      <c r="E58" s="90">
        <v>2.2566397340240352E-2</v>
      </c>
      <c r="F58" s="365">
        <v>1566</v>
      </c>
      <c r="G58" s="90">
        <v>2004</v>
      </c>
      <c r="H58" s="90">
        <v>4</v>
      </c>
      <c r="I58" s="90">
        <v>16748</v>
      </c>
    </row>
    <row r="59" spans="2:9" x14ac:dyDescent="0.2">
      <c r="B59" s="372" t="s">
        <v>776</v>
      </c>
      <c r="C59" s="90">
        <v>1053918</v>
      </c>
      <c r="D59" s="90">
        <v>-3.8855267672247562E-3</v>
      </c>
      <c r="E59" s="90">
        <v>2.6459190202882787E-2</v>
      </c>
      <c r="F59" s="365">
        <v>-4111</v>
      </c>
      <c r="G59" s="90">
        <v>2004</v>
      </c>
      <c r="H59" s="90">
        <v>5</v>
      </c>
      <c r="I59" s="90">
        <v>12637</v>
      </c>
    </row>
    <row r="60" spans="2:9" x14ac:dyDescent="0.2">
      <c r="B60" s="372" t="s">
        <v>779</v>
      </c>
      <c r="C60" s="90">
        <v>1052893</v>
      </c>
      <c r="D60" s="90">
        <v>-9.7256143267310247E-4</v>
      </c>
      <c r="E60" s="90">
        <v>2.6549682059001878E-2</v>
      </c>
      <c r="F60" s="365">
        <v>-1025</v>
      </c>
      <c r="G60" s="90">
        <v>2004</v>
      </c>
      <c r="H60" s="90">
        <v>6</v>
      </c>
      <c r="I60" s="90">
        <v>11612</v>
      </c>
    </row>
    <row r="61" spans="2:9" x14ac:dyDescent="0.2">
      <c r="B61" s="372" t="s">
        <v>780</v>
      </c>
      <c r="C61" s="90">
        <v>1056562</v>
      </c>
      <c r="D61" s="90">
        <v>3.4846845785849734E-3</v>
      </c>
      <c r="E61" s="90">
        <v>2.7608113785966504E-2</v>
      </c>
      <c r="F61" s="365">
        <v>3669</v>
      </c>
      <c r="G61" s="90">
        <v>2004</v>
      </c>
      <c r="H61" s="90">
        <v>7</v>
      </c>
      <c r="I61" s="90">
        <v>15281</v>
      </c>
    </row>
    <row r="62" spans="2:9" x14ac:dyDescent="0.2">
      <c r="B62" s="372" t="s">
        <v>781</v>
      </c>
      <c r="C62" s="90">
        <v>1056251</v>
      </c>
      <c r="D62" s="90">
        <v>-2.9435092308827127E-4</v>
      </c>
      <c r="E62" s="90">
        <v>2.8069557295417935E-2</v>
      </c>
      <c r="F62" s="365">
        <v>-311</v>
      </c>
      <c r="G62" s="90">
        <v>2004</v>
      </c>
      <c r="H62" s="90">
        <v>8</v>
      </c>
      <c r="I62" s="90">
        <v>14970</v>
      </c>
    </row>
    <row r="63" spans="2:9" x14ac:dyDescent="0.2">
      <c r="B63" s="372" t="s">
        <v>782</v>
      </c>
      <c r="C63" s="90">
        <v>1060955</v>
      </c>
      <c r="D63" s="90">
        <v>4.4534869079413397E-3</v>
      </c>
      <c r="E63" s="90">
        <v>2.4684251547957059E-2</v>
      </c>
      <c r="F63" s="365">
        <v>4704</v>
      </c>
      <c r="G63" s="90">
        <v>2004</v>
      </c>
      <c r="H63" s="90">
        <v>9</v>
      </c>
      <c r="I63" s="90">
        <v>19674</v>
      </c>
    </row>
    <row r="64" spans="2:9" x14ac:dyDescent="0.2">
      <c r="B64" s="372" t="s">
        <v>783</v>
      </c>
      <c r="C64" s="90">
        <v>1064156</v>
      </c>
      <c r="D64" s="90">
        <v>3.0170930906587845E-3</v>
      </c>
      <c r="E64" s="90">
        <v>1.8558204843759363E-2</v>
      </c>
      <c r="F64" s="365">
        <v>3201</v>
      </c>
      <c r="G64" s="90">
        <v>2004</v>
      </c>
      <c r="H64" s="90">
        <v>10</v>
      </c>
      <c r="I64" s="90">
        <v>22875</v>
      </c>
    </row>
    <row r="65" spans="2:9" x14ac:dyDescent="0.2">
      <c r="B65" s="372" t="s">
        <v>784</v>
      </c>
      <c r="C65" s="90">
        <v>1075523</v>
      </c>
      <c r="D65" s="90">
        <v>1.0681704562113037E-2</v>
      </c>
      <c r="E65" s="90">
        <v>2.6974819364196323E-2</v>
      </c>
      <c r="F65" s="365">
        <v>11367</v>
      </c>
      <c r="G65" s="90">
        <v>2004</v>
      </c>
      <c r="H65" s="90">
        <v>11</v>
      </c>
      <c r="I65" s="90">
        <v>34242</v>
      </c>
    </row>
    <row r="66" spans="2:9" x14ac:dyDescent="0.2">
      <c r="B66" s="372" t="s">
        <v>785</v>
      </c>
      <c r="C66" s="90">
        <v>1062895</v>
      </c>
      <c r="D66" s="90">
        <v>-1.1741264482489022E-2</v>
      </c>
      <c r="E66" s="90">
        <v>2.075712511800365E-2</v>
      </c>
      <c r="F66" s="365">
        <v>-12628</v>
      </c>
      <c r="G66" s="90">
        <v>2004</v>
      </c>
      <c r="H66" s="90">
        <v>12</v>
      </c>
      <c r="I66" s="90">
        <v>21614</v>
      </c>
    </row>
    <row r="67" spans="2:9" x14ac:dyDescent="0.2">
      <c r="B67" s="372" t="s">
        <v>777</v>
      </c>
      <c r="C67" s="90">
        <v>1067563</v>
      </c>
      <c r="D67" s="90">
        <v>4.3917790562566505E-3</v>
      </c>
      <c r="E67" s="90">
        <v>2.5523706691591652E-2</v>
      </c>
      <c r="F67" s="365">
        <v>4668</v>
      </c>
      <c r="G67" s="90">
        <v>2005</v>
      </c>
      <c r="H67" s="90">
        <v>1</v>
      </c>
      <c r="I67" s="90">
        <v>4668</v>
      </c>
    </row>
    <row r="68" spans="2:9" x14ac:dyDescent="0.2">
      <c r="B68" s="372" t="s">
        <v>778</v>
      </c>
      <c r="C68" s="90">
        <v>1073734</v>
      </c>
      <c r="D68" s="90">
        <v>5.7804551113143088E-3</v>
      </c>
      <c r="E68" s="90">
        <v>2.6895253688748788E-2</v>
      </c>
      <c r="F68" s="365">
        <v>6171</v>
      </c>
      <c r="G68" s="90">
        <v>2005</v>
      </c>
      <c r="H68" s="90">
        <v>2</v>
      </c>
      <c r="I68" s="90">
        <v>10839</v>
      </c>
    </row>
    <row r="69" spans="2:9" x14ac:dyDescent="0.2">
      <c r="B69" s="372" t="s">
        <v>714</v>
      </c>
      <c r="C69" s="90">
        <v>1074159</v>
      </c>
      <c r="D69" s="90">
        <v>3.9581497838381274E-4</v>
      </c>
      <c r="E69" s="90">
        <v>1.6750231669258708E-2</v>
      </c>
      <c r="F69" s="365">
        <v>425</v>
      </c>
      <c r="G69" s="90">
        <v>2005</v>
      </c>
      <c r="H69" s="90">
        <v>3</v>
      </c>
      <c r="I69" s="90">
        <v>11264</v>
      </c>
    </row>
    <row r="70" spans="2:9" x14ac:dyDescent="0.2">
      <c r="B70" s="372" t="s">
        <v>772</v>
      </c>
      <c r="C70" s="90">
        <v>1074608</v>
      </c>
      <c r="D70" s="90">
        <v>4.1800143181780491E-4</v>
      </c>
      <c r="E70" s="90">
        <v>1.5669702815329201E-2</v>
      </c>
      <c r="F70" s="365">
        <v>449</v>
      </c>
      <c r="G70" s="90">
        <v>2005</v>
      </c>
      <c r="H70" s="90">
        <v>4</v>
      </c>
      <c r="I70" s="90">
        <v>11713</v>
      </c>
    </row>
    <row r="71" spans="2:9" x14ac:dyDescent="0.2">
      <c r="B71" s="372" t="s">
        <v>776</v>
      </c>
      <c r="C71" s="90">
        <v>1076803</v>
      </c>
      <c r="D71" s="90">
        <v>2.0426053035154101E-3</v>
      </c>
      <c r="E71" s="90">
        <v>2.1714213060219034E-2</v>
      </c>
      <c r="F71" s="365">
        <v>2195</v>
      </c>
      <c r="G71" s="90">
        <v>2005</v>
      </c>
      <c r="H71" s="90">
        <v>5</v>
      </c>
      <c r="I71" s="90">
        <v>13908</v>
      </c>
    </row>
    <row r="72" spans="2:9" x14ac:dyDescent="0.2">
      <c r="B72" s="372" t="s">
        <v>779</v>
      </c>
      <c r="C72" s="90">
        <v>1077808</v>
      </c>
      <c r="D72" s="90">
        <v>9.3331835071031044E-4</v>
      </c>
      <c r="E72" s="90">
        <v>2.3663373201265436E-2</v>
      </c>
      <c r="F72" s="365">
        <v>1005</v>
      </c>
      <c r="G72" s="90">
        <v>2005</v>
      </c>
      <c r="H72" s="90">
        <v>6</v>
      </c>
      <c r="I72" s="90">
        <v>14913</v>
      </c>
    </row>
    <row r="73" spans="2:9" x14ac:dyDescent="0.2">
      <c r="B73" s="372" t="s">
        <v>780</v>
      </c>
      <c r="C73" s="90">
        <v>1077279</v>
      </c>
      <c r="D73" s="90">
        <v>-4.9081097932102136E-4</v>
      </c>
      <c r="E73" s="90">
        <v>1.9607935928038334E-2</v>
      </c>
      <c r="F73" s="365">
        <v>-529</v>
      </c>
      <c r="G73" s="90">
        <v>2005</v>
      </c>
      <c r="H73" s="90">
        <v>7</v>
      </c>
      <c r="I73" s="90">
        <v>14384</v>
      </c>
    </row>
    <row r="74" spans="2:9" x14ac:dyDescent="0.2">
      <c r="B74" s="372" t="s">
        <v>781</v>
      </c>
      <c r="C74" s="90">
        <v>1079119</v>
      </c>
      <c r="D74" s="90">
        <v>1.7080069322803482E-3</v>
      </c>
      <c r="E74" s="90">
        <v>2.1650157017602867E-2</v>
      </c>
      <c r="F74" s="365">
        <v>1840</v>
      </c>
      <c r="G74" s="90">
        <v>2005</v>
      </c>
      <c r="H74" s="90">
        <v>8</v>
      </c>
      <c r="I74" s="90">
        <v>16224</v>
      </c>
    </row>
    <row r="75" spans="2:9" x14ac:dyDescent="0.2">
      <c r="B75" s="372" t="s">
        <v>782</v>
      </c>
      <c r="C75" s="90">
        <v>1088567</v>
      </c>
      <c r="D75" s="90">
        <v>8.7552901950571638E-3</v>
      </c>
      <c r="E75" s="90">
        <v>2.6025609003209382E-2</v>
      </c>
      <c r="F75" s="365">
        <v>9448</v>
      </c>
      <c r="G75" s="90">
        <v>2005</v>
      </c>
      <c r="H75" s="90">
        <v>9</v>
      </c>
      <c r="I75" s="90">
        <v>25672</v>
      </c>
    </row>
    <row r="76" spans="2:9" x14ac:dyDescent="0.2">
      <c r="B76" s="372" t="s">
        <v>783</v>
      </c>
      <c r="C76" s="90">
        <v>1099330</v>
      </c>
      <c r="D76" s="90">
        <v>9.8873105651742232E-3</v>
      </c>
      <c r="E76" s="90">
        <v>3.3053424497911932E-2</v>
      </c>
      <c r="F76" s="365">
        <v>10763</v>
      </c>
      <c r="G76" s="90">
        <v>2005</v>
      </c>
      <c r="H76" s="90">
        <v>10</v>
      </c>
      <c r="I76" s="90">
        <v>36435</v>
      </c>
    </row>
    <row r="77" spans="2:9" x14ac:dyDescent="0.2">
      <c r="B77" s="372" t="s">
        <v>784</v>
      </c>
      <c r="C77" s="90">
        <v>1113239</v>
      </c>
      <c r="D77" s="90">
        <v>1.2652251826112293E-2</v>
      </c>
      <c r="E77" s="90">
        <v>3.5067590372311885E-2</v>
      </c>
      <c r="F77" s="365">
        <v>13909</v>
      </c>
      <c r="G77" s="90">
        <v>2005</v>
      </c>
      <c r="H77" s="90">
        <v>11</v>
      </c>
      <c r="I77" s="90">
        <v>50344</v>
      </c>
    </row>
    <row r="78" spans="2:9" x14ac:dyDescent="0.2">
      <c r="B78" s="372" t="s">
        <v>785</v>
      </c>
      <c r="C78" s="90">
        <v>1095746</v>
      </c>
      <c r="D78" s="90">
        <v>-1.5713606871480379E-2</v>
      </c>
      <c r="E78" s="90">
        <v>3.0907098067071592E-2</v>
      </c>
      <c r="F78" s="365">
        <v>-17493</v>
      </c>
      <c r="G78" s="90">
        <v>2005</v>
      </c>
      <c r="H78" s="90">
        <v>12</v>
      </c>
      <c r="I78" s="90">
        <v>32851</v>
      </c>
    </row>
    <row r="79" spans="2:9" x14ac:dyDescent="0.2">
      <c r="B79" s="372" t="s">
        <v>777</v>
      </c>
      <c r="C79" s="90">
        <v>1101257</v>
      </c>
      <c r="D79" s="90">
        <v>5.0294502558074772E-3</v>
      </c>
      <c r="E79" s="90">
        <v>3.1561603390151127E-2</v>
      </c>
      <c r="F79" s="365">
        <v>5511</v>
      </c>
      <c r="G79" s="90">
        <v>2006</v>
      </c>
      <c r="H79" s="90">
        <v>1</v>
      </c>
      <c r="I79" s="90">
        <v>5511</v>
      </c>
    </row>
    <row r="80" spans="2:9" x14ac:dyDescent="0.2">
      <c r="B80" s="372" t="s">
        <v>778</v>
      </c>
      <c r="C80" s="90">
        <v>1109025</v>
      </c>
      <c r="D80" s="90">
        <v>7.0537576605642638E-3</v>
      </c>
      <c r="E80" s="90">
        <v>3.286754447563367E-2</v>
      </c>
      <c r="F80" s="365">
        <v>7768</v>
      </c>
      <c r="G80" s="90">
        <v>2006</v>
      </c>
      <c r="H80" s="90">
        <v>2</v>
      </c>
      <c r="I80" s="90">
        <v>13279</v>
      </c>
    </row>
    <row r="81" spans="2:9" x14ac:dyDescent="0.2">
      <c r="B81" s="372" t="s">
        <v>714</v>
      </c>
      <c r="C81" s="90">
        <v>1119209</v>
      </c>
      <c r="D81" s="90">
        <v>9.1828407835712333E-3</v>
      </c>
      <c r="E81" s="90">
        <v>4.1939787312679E-2</v>
      </c>
      <c r="F81" s="365">
        <v>10184</v>
      </c>
      <c r="G81" s="90">
        <v>2006</v>
      </c>
      <c r="H81" s="90">
        <v>3</v>
      </c>
      <c r="I81" s="90">
        <v>23463</v>
      </c>
    </row>
    <row r="82" spans="2:9" x14ac:dyDescent="0.2">
      <c r="B82" s="372" t="s">
        <v>772</v>
      </c>
      <c r="C82" s="90">
        <v>1116487</v>
      </c>
      <c r="D82" s="90">
        <v>-2.432074795681638E-3</v>
      </c>
      <c r="E82" s="90">
        <v>3.8971420276044944E-2</v>
      </c>
      <c r="F82" s="365">
        <v>-2722</v>
      </c>
      <c r="G82" s="90">
        <v>2006</v>
      </c>
      <c r="H82" s="90">
        <v>4</v>
      </c>
      <c r="I82" s="90">
        <v>20741</v>
      </c>
    </row>
    <row r="83" spans="2:9" x14ac:dyDescent="0.2">
      <c r="B83" s="372" t="s">
        <v>776</v>
      </c>
      <c r="C83" s="90">
        <v>1121279</v>
      </c>
      <c r="D83" s="90">
        <v>4.2920338526108992E-3</v>
      </c>
      <c r="E83" s="90">
        <v>4.1303748225069992E-2</v>
      </c>
      <c r="F83" s="365">
        <v>4792</v>
      </c>
      <c r="G83" s="90">
        <v>2006</v>
      </c>
      <c r="H83" s="90">
        <v>5</v>
      </c>
      <c r="I83" s="90">
        <v>25533</v>
      </c>
    </row>
    <row r="84" spans="2:9" x14ac:dyDescent="0.2">
      <c r="B84" s="372" t="s">
        <v>779</v>
      </c>
      <c r="C84" s="90">
        <v>1129262</v>
      </c>
      <c r="D84" s="90">
        <v>7.1195483015378258E-3</v>
      </c>
      <c r="E84" s="90">
        <v>4.7739486068019588E-2</v>
      </c>
      <c r="F84" s="365">
        <v>7983</v>
      </c>
      <c r="G84" s="90">
        <v>2006</v>
      </c>
      <c r="H84" s="90">
        <v>6</v>
      </c>
      <c r="I84" s="90">
        <v>33516</v>
      </c>
    </row>
    <row r="85" spans="2:9" x14ac:dyDescent="0.2">
      <c r="B85" s="372" t="s">
        <v>780</v>
      </c>
      <c r="C85" s="90">
        <v>1132219</v>
      </c>
      <c r="D85" s="90">
        <v>2.6185243105674161E-3</v>
      </c>
      <c r="E85" s="90">
        <v>5.0998859162761034E-2</v>
      </c>
      <c r="F85" s="365">
        <v>2957</v>
      </c>
      <c r="G85" s="90">
        <v>2006</v>
      </c>
      <c r="H85" s="90">
        <v>7</v>
      </c>
      <c r="I85" s="90">
        <v>36473</v>
      </c>
    </row>
    <row r="86" spans="2:9" x14ac:dyDescent="0.2">
      <c r="B86" s="372" t="s">
        <v>781</v>
      </c>
      <c r="C86" s="90">
        <v>1138666</v>
      </c>
      <c r="D86" s="90">
        <v>5.694128079461569E-3</v>
      </c>
      <c r="E86" s="90">
        <v>5.5181124602569298E-2</v>
      </c>
      <c r="F86" s="365">
        <v>6447</v>
      </c>
      <c r="G86" s="90">
        <v>2006</v>
      </c>
      <c r="H86" s="90">
        <v>8</v>
      </c>
      <c r="I86" s="90">
        <v>42920</v>
      </c>
    </row>
    <row r="87" spans="2:9" x14ac:dyDescent="0.2">
      <c r="B87" s="372" t="s">
        <v>782</v>
      </c>
      <c r="C87" s="90">
        <v>1147420</v>
      </c>
      <c r="D87" s="90">
        <v>7.6879436112082811E-3</v>
      </c>
      <c r="E87" s="90">
        <v>5.4064655643612181E-2</v>
      </c>
      <c r="F87" s="365">
        <v>8754</v>
      </c>
      <c r="G87" s="90">
        <v>2006</v>
      </c>
      <c r="H87" s="90">
        <v>9</v>
      </c>
      <c r="I87" s="90">
        <v>51674</v>
      </c>
    </row>
    <row r="88" spans="2:9" x14ac:dyDescent="0.2">
      <c r="B88" s="372" t="s">
        <v>783</v>
      </c>
      <c r="C88" s="90">
        <v>1157739</v>
      </c>
      <c r="D88" s="90">
        <v>8.9932195708632978E-3</v>
      </c>
      <c r="E88" s="90">
        <v>5.3131452793974576E-2</v>
      </c>
      <c r="F88" s="365">
        <v>10319</v>
      </c>
      <c r="G88" s="90">
        <v>2006</v>
      </c>
      <c r="H88" s="90">
        <v>10</v>
      </c>
      <c r="I88" s="90">
        <v>61993</v>
      </c>
    </row>
    <row r="89" spans="2:9" x14ac:dyDescent="0.2">
      <c r="B89" s="372" t="s">
        <v>784</v>
      </c>
      <c r="C89" s="90">
        <v>1168371</v>
      </c>
      <c r="D89" s="90">
        <v>9.1834169877667016E-3</v>
      </c>
      <c r="E89" s="90">
        <v>4.9523956670580072E-2</v>
      </c>
      <c r="F89" s="365">
        <v>10632</v>
      </c>
      <c r="G89" s="90">
        <v>2006</v>
      </c>
      <c r="H89" s="90">
        <v>11</v>
      </c>
      <c r="I89" s="90">
        <v>72625</v>
      </c>
    </row>
    <row r="90" spans="2:9" x14ac:dyDescent="0.2">
      <c r="B90" s="372" t="s">
        <v>785</v>
      </c>
      <c r="C90" s="90">
        <v>1147143</v>
      </c>
      <c r="D90" s="90">
        <v>-1.8168886423918451E-2</v>
      </c>
      <c r="E90" s="90">
        <v>4.6905943530708649E-2</v>
      </c>
      <c r="F90" s="365">
        <v>-21228</v>
      </c>
      <c r="G90" s="90">
        <v>2006</v>
      </c>
      <c r="H90" s="90">
        <v>12</v>
      </c>
      <c r="I90" s="90">
        <v>51397</v>
      </c>
    </row>
    <row r="91" spans="2:9" x14ac:dyDescent="0.2">
      <c r="B91" s="372" t="s">
        <v>777</v>
      </c>
      <c r="C91" s="90">
        <v>1159470</v>
      </c>
      <c r="D91" s="90">
        <v>1.0745826806248138E-2</v>
      </c>
      <c r="E91" s="90">
        <v>5.2860503951393634E-2</v>
      </c>
      <c r="F91" s="365">
        <v>12327</v>
      </c>
      <c r="G91" s="90">
        <v>2007</v>
      </c>
      <c r="H91" s="90">
        <v>1</v>
      </c>
      <c r="I91" s="90">
        <v>12327</v>
      </c>
    </row>
    <row r="92" spans="2:9" x14ac:dyDescent="0.2">
      <c r="B92" s="372" t="s">
        <v>778</v>
      </c>
      <c r="C92" s="90">
        <v>1167071</v>
      </c>
      <c r="D92" s="90">
        <v>6.5555814294462333E-3</v>
      </c>
      <c r="E92" s="90">
        <v>5.2339667726155836E-2</v>
      </c>
      <c r="F92" s="365">
        <v>7601</v>
      </c>
      <c r="G92" s="90">
        <v>2007</v>
      </c>
      <c r="H92" s="90">
        <v>2</v>
      </c>
      <c r="I92" s="90">
        <v>19928</v>
      </c>
    </row>
    <row r="93" spans="2:9" x14ac:dyDescent="0.2">
      <c r="B93" s="372" t="s">
        <v>714</v>
      </c>
      <c r="C93" s="90">
        <v>1173248</v>
      </c>
      <c r="D93" s="90">
        <v>5.2927371171076487E-3</v>
      </c>
      <c r="E93" s="90">
        <v>4.8283207157912456E-2</v>
      </c>
      <c r="F93" s="365">
        <v>6177</v>
      </c>
      <c r="G93" s="90">
        <v>2007</v>
      </c>
      <c r="H93" s="90">
        <v>3</v>
      </c>
      <c r="I93" s="90">
        <v>26105</v>
      </c>
    </row>
    <row r="94" spans="2:9" x14ac:dyDescent="0.2">
      <c r="B94" s="372" t="s">
        <v>772</v>
      </c>
      <c r="C94" s="90">
        <v>1175642</v>
      </c>
      <c r="D94" s="90">
        <v>2.0404893083132425E-3</v>
      </c>
      <c r="E94" s="90">
        <v>5.2983151617528979E-2</v>
      </c>
      <c r="F94" s="365">
        <v>2394</v>
      </c>
      <c r="G94" s="90">
        <v>2007</v>
      </c>
      <c r="H94" s="90">
        <v>4</v>
      </c>
      <c r="I94" s="90">
        <v>28499</v>
      </c>
    </row>
    <row r="95" spans="2:9" x14ac:dyDescent="0.2">
      <c r="B95" s="372" t="s">
        <v>776</v>
      </c>
      <c r="C95" s="90">
        <v>1177550</v>
      </c>
      <c r="D95" s="90">
        <v>1.6229430387821875E-3</v>
      </c>
      <c r="E95" s="90">
        <v>5.0184655201783057E-2</v>
      </c>
      <c r="F95" s="365">
        <v>1908</v>
      </c>
      <c r="G95" s="90">
        <v>2007</v>
      </c>
      <c r="H95" s="90">
        <v>5</v>
      </c>
      <c r="I95" s="90">
        <v>30407</v>
      </c>
    </row>
    <row r="96" spans="2:9" x14ac:dyDescent="0.2">
      <c r="B96" s="372" t="s">
        <v>779</v>
      </c>
      <c r="C96" s="90">
        <v>1181306</v>
      </c>
      <c r="D96" s="90">
        <v>3.1896734745870958E-3</v>
      </c>
      <c r="E96" s="90">
        <v>4.6086736293260655E-2</v>
      </c>
      <c r="F96" s="365">
        <v>3756</v>
      </c>
      <c r="G96" s="90">
        <v>2007</v>
      </c>
      <c r="H96" s="90">
        <v>6</v>
      </c>
      <c r="I96" s="90">
        <v>34163</v>
      </c>
    </row>
    <row r="97" spans="2:9" x14ac:dyDescent="0.2">
      <c r="B97" s="372" t="s">
        <v>780</v>
      </c>
      <c r="C97" s="90">
        <v>1186605</v>
      </c>
      <c r="D97" s="90">
        <v>4.4857132698894464E-3</v>
      </c>
      <c r="E97" s="90">
        <v>4.8034876644889479E-2</v>
      </c>
      <c r="F97" s="365">
        <v>5299</v>
      </c>
      <c r="G97" s="90">
        <v>2007</v>
      </c>
      <c r="H97" s="90">
        <v>7</v>
      </c>
      <c r="I97" s="90">
        <v>39462</v>
      </c>
    </row>
    <row r="98" spans="2:9" x14ac:dyDescent="0.2">
      <c r="B98" s="372" t="s">
        <v>781</v>
      </c>
      <c r="C98" s="90">
        <v>1191437</v>
      </c>
      <c r="D98" s="90">
        <v>4.0721217254267028E-3</v>
      </c>
      <c r="E98" s="90">
        <v>4.6344582168959203E-2</v>
      </c>
      <c r="F98" s="365">
        <v>4832</v>
      </c>
      <c r="G98" s="90">
        <v>2007</v>
      </c>
      <c r="H98" s="90">
        <v>8</v>
      </c>
      <c r="I98" s="90">
        <v>44294</v>
      </c>
    </row>
    <row r="99" spans="2:9" x14ac:dyDescent="0.2">
      <c r="B99" s="372" t="s">
        <v>782</v>
      </c>
      <c r="C99" s="90">
        <v>1196379</v>
      </c>
      <c r="D99" s="90">
        <v>4.1479322868098745E-3</v>
      </c>
      <c r="E99" s="90">
        <v>4.2668769936030415E-2</v>
      </c>
      <c r="F99" s="365">
        <v>4942</v>
      </c>
      <c r="G99" s="90">
        <v>2007</v>
      </c>
      <c r="H99" s="90">
        <v>9</v>
      </c>
      <c r="I99" s="90">
        <v>49236</v>
      </c>
    </row>
    <row r="100" spans="2:9" x14ac:dyDescent="0.2">
      <c r="B100" s="372" t="s">
        <v>783</v>
      </c>
      <c r="C100" s="90">
        <v>1210081</v>
      </c>
      <c r="D100" s="90">
        <v>1.1452892436259798E-2</v>
      </c>
      <c r="E100" s="90">
        <v>4.521053536246078E-2</v>
      </c>
      <c r="F100" s="365">
        <v>13702</v>
      </c>
      <c r="G100" s="90">
        <v>2007</v>
      </c>
      <c r="H100" s="90">
        <v>10</v>
      </c>
      <c r="I100" s="90">
        <v>62938</v>
      </c>
    </row>
    <row r="101" spans="2:9" x14ac:dyDescent="0.2">
      <c r="B101" s="372" t="s">
        <v>784</v>
      </c>
      <c r="C101" s="90">
        <v>1219614</v>
      </c>
      <c r="D101" s="90">
        <v>7.8779850274486307E-3</v>
      </c>
      <c r="E101" s="90">
        <v>4.3858500424950542E-2</v>
      </c>
      <c r="F101" s="365">
        <v>9533</v>
      </c>
      <c r="G101" s="90">
        <v>2007</v>
      </c>
      <c r="H101" s="90">
        <v>11</v>
      </c>
      <c r="I101" s="90">
        <v>72471</v>
      </c>
    </row>
    <row r="102" spans="2:9" x14ac:dyDescent="0.2">
      <c r="B102" s="372" t="s">
        <v>785</v>
      </c>
      <c r="C102" s="90">
        <v>1194386</v>
      </c>
      <c r="D102" s="90">
        <v>-2.0685233196732766E-2</v>
      </c>
      <c r="E102" s="90">
        <v>4.1183182916166405E-2</v>
      </c>
      <c r="F102" s="365">
        <v>-25228</v>
      </c>
      <c r="G102" s="90">
        <v>2007</v>
      </c>
      <c r="H102" s="90">
        <v>12</v>
      </c>
      <c r="I102" s="90">
        <v>47243</v>
      </c>
    </row>
    <row r="103" spans="2:9" x14ac:dyDescent="0.2">
      <c r="B103" s="372" t="s">
        <v>777</v>
      </c>
      <c r="C103" s="90">
        <v>1206391</v>
      </c>
      <c r="D103" s="90">
        <v>1.0051189481457445E-2</v>
      </c>
      <c r="E103" s="90">
        <v>4.0467627450473165E-2</v>
      </c>
      <c r="F103" s="365">
        <v>12005</v>
      </c>
      <c r="G103" s="90">
        <v>2008</v>
      </c>
      <c r="H103" s="90">
        <v>1</v>
      </c>
      <c r="I103" s="90">
        <v>12005</v>
      </c>
    </row>
    <row r="104" spans="2:9" x14ac:dyDescent="0.2">
      <c r="B104" s="372" t="s">
        <v>778</v>
      </c>
      <c r="C104" s="90">
        <v>1214066</v>
      </c>
      <c r="D104" s="90">
        <v>6.3619506445256047E-3</v>
      </c>
      <c r="E104" s="90">
        <v>4.0267473015780597E-2</v>
      </c>
      <c r="F104" s="365">
        <v>7675</v>
      </c>
      <c r="G104" s="90">
        <v>2008</v>
      </c>
      <c r="H104" s="90">
        <v>2</v>
      </c>
      <c r="I104" s="90">
        <v>19680</v>
      </c>
    </row>
    <row r="105" spans="2:9" x14ac:dyDescent="0.2">
      <c r="B105" s="372" t="s">
        <v>714</v>
      </c>
      <c r="C105" s="90">
        <v>1214015</v>
      </c>
      <c r="D105" s="90">
        <v>-4.2007600904780951E-5</v>
      </c>
      <c r="E105" s="90">
        <v>3.4747129336679006E-2</v>
      </c>
      <c r="F105" s="365">
        <v>-51</v>
      </c>
      <c r="G105" s="90">
        <v>2008</v>
      </c>
      <c r="H105" s="90">
        <v>3</v>
      </c>
      <c r="I105" s="90">
        <v>19629</v>
      </c>
    </row>
    <row r="106" spans="2:9" x14ac:dyDescent="0.2">
      <c r="B106" s="372" t="s">
        <v>772</v>
      </c>
      <c r="C106" s="90">
        <v>1218746</v>
      </c>
      <c r="D106" s="90">
        <v>3.8969864458018311E-3</v>
      </c>
      <c r="E106" s="90">
        <v>3.6664222611985542E-2</v>
      </c>
      <c r="F106" s="365">
        <v>4731</v>
      </c>
      <c r="G106" s="90">
        <v>2008</v>
      </c>
      <c r="H106" s="90">
        <v>4</v>
      </c>
      <c r="I106" s="90">
        <v>24360</v>
      </c>
    </row>
    <row r="107" spans="2:9" x14ac:dyDescent="0.2">
      <c r="B107" s="372" t="s">
        <v>776</v>
      </c>
      <c r="C107" s="90">
        <v>1216016</v>
      </c>
      <c r="D107" s="90">
        <v>-2.2400073518189512E-3</v>
      </c>
      <c r="E107" s="90">
        <v>3.2666128826801311E-2</v>
      </c>
      <c r="F107" s="365">
        <v>-2730</v>
      </c>
      <c r="G107" s="90">
        <v>2008</v>
      </c>
      <c r="H107" s="90">
        <v>5</v>
      </c>
      <c r="I107" s="90">
        <v>21630</v>
      </c>
    </row>
    <row r="108" spans="2:9" x14ac:dyDescent="0.2">
      <c r="B108" s="372" t="s">
        <v>779</v>
      </c>
      <c r="C108" s="90">
        <v>1219272</v>
      </c>
      <c r="D108" s="90">
        <v>2.6775963474163778E-3</v>
      </c>
      <c r="E108" s="90">
        <v>3.2139005473603044E-2</v>
      </c>
      <c r="F108" s="365">
        <v>3256</v>
      </c>
      <c r="G108" s="90">
        <v>2008</v>
      </c>
      <c r="H108" s="90">
        <v>6</v>
      </c>
      <c r="I108" s="90">
        <v>24886</v>
      </c>
    </row>
    <row r="109" spans="2:9" x14ac:dyDescent="0.2">
      <c r="B109" s="372" t="s">
        <v>780</v>
      </c>
      <c r="C109" s="90">
        <v>1220144</v>
      </c>
      <c r="D109" s="90">
        <v>7.1518086202249087E-4</v>
      </c>
      <c r="E109" s="90">
        <v>2.8264671057344204E-2</v>
      </c>
      <c r="F109" s="365">
        <v>872</v>
      </c>
      <c r="G109" s="90">
        <v>2008</v>
      </c>
      <c r="H109" s="90">
        <v>7</v>
      </c>
      <c r="I109" s="90">
        <v>25758</v>
      </c>
    </row>
    <row r="110" spans="2:9" x14ac:dyDescent="0.2">
      <c r="B110" s="372" t="s">
        <v>781</v>
      </c>
      <c r="C110" s="90">
        <v>1222971</v>
      </c>
      <c r="D110" s="90">
        <v>2.3169396399114195E-3</v>
      </c>
      <c r="E110" s="90">
        <v>2.6467198853149521E-2</v>
      </c>
      <c r="F110" s="365">
        <v>2827</v>
      </c>
      <c r="G110" s="90">
        <v>2008</v>
      </c>
      <c r="H110" s="90">
        <v>8</v>
      </c>
      <c r="I110" s="90">
        <v>28585</v>
      </c>
    </row>
    <row r="111" spans="2:9" x14ac:dyDescent="0.2">
      <c r="B111" s="372" t="s">
        <v>782</v>
      </c>
      <c r="C111" s="90">
        <v>1226715</v>
      </c>
      <c r="D111" s="90">
        <v>3.0613972040220983E-3</v>
      </c>
      <c r="E111" s="90">
        <v>2.5356513278818937E-2</v>
      </c>
      <c r="F111" s="365">
        <v>3744</v>
      </c>
      <c r="G111" s="90">
        <v>2008</v>
      </c>
      <c r="H111" s="90">
        <v>9</v>
      </c>
      <c r="I111" s="90">
        <v>32329</v>
      </c>
    </row>
    <row r="112" spans="2:9" x14ac:dyDescent="0.2">
      <c r="B112" s="372" t="s">
        <v>783</v>
      </c>
      <c r="C112" s="90">
        <v>1228030</v>
      </c>
      <c r="D112" s="90">
        <v>1.0719686316706944E-3</v>
      </c>
      <c r="E112" s="90">
        <v>1.4832891351901134E-2</v>
      </c>
      <c r="F112" s="365">
        <v>1315</v>
      </c>
      <c r="G112" s="90">
        <v>2008</v>
      </c>
      <c r="H112" s="90">
        <v>10</v>
      </c>
      <c r="I112" s="90">
        <v>33644</v>
      </c>
    </row>
    <row r="113" spans="2:9" x14ac:dyDescent="0.2">
      <c r="B113" s="372" t="s">
        <v>784</v>
      </c>
      <c r="C113" s="90">
        <v>1225338</v>
      </c>
      <c r="D113" s="90">
        <v>-2.1921288567868791E-3</v>
      </c>
      <c r="E113" s="90">
        <v>4.6932882043007051E-3</v>
      </c>
      <c r="F113" s="365">
        <v>-2692</v>
      </c>
      <c r="G113" s="90">
        <v>2008</v>
      </c>
      <c r="H113" s="90">
        <v>11</v>
      </c>
      <c r="I113" s="90">
        <v>30952</v>
      </c>
    </row>
    <row r="114" spans="2:9" x14ac:dyDescent="0.2">
      <c r="B114" s="372" t="s">
        <v>785</v>
      </c>
      <c r="C114" s="90">
        <v>1204590</v>
      </c>
      <c r="D114" s="90">
        <v>-1.6932470877423222E-2</v>
      </c>
      <c r="E114" s="90">
        <v>8.5433017466716166E-3</v>
      </c>
      <c r="F114" s="365">
        <v>-20748</v>
      </c>
      <c r="G114" s="90">
        <v>2008</v>
      </c>
      <c r="H114" s="90">
        <v>12</v>
      </c>
      <c r="I114" s="90">
        <v>10204</v>
      </c>
    </row>
    <row r="115" spans="2:9" x14ac:dyDescent="0.2">
      <c r="B115" s="372" t="s">
        <v>777</v>
      </c>
      <c r="C115" s="90">
        <v>1200192</v>
      </c>
      <c r="D115" s="90">
        <v>-3.6510347919208597E-3</v>
      </c>
      <c r="E115" s="90">
        <v>-5.1384667160149222E-3</v>
      </c>
      <c r="F115" s="365">
        <v>-4398</v>
      </c>
      <c r="G115" s="90">
        <v>2009</v>
      </c>
      <c r="H115" s="90">
        <v>1</v>
      </c>
      <c r="I115" s="90">
        <v>-4398</v>
      </c>
    </row>
    <row r="116" spans="2:9" x14ac:dyDescent="0.2">
      <c r="B116" s="372" t="s">
        <v>778</v>
      </c>
      <c r="C116" s="90">
        <v>1194715</v>
      </c>
      <c r="D116" s="90">
        <v>-4.5634365168240043E-3</v>
      </c>
      <c r="E116" s="90">
        <v>-1.593900166877249E-2</v>
      </c>
      <c r="F116" s="365">
        <v>-5477</v>
      </c>
      <c r="G116" s="90">
        <v>2009</v>
      </c>
      <c r="H116" s="90">
        <v>2</v>
      </c>
      <c r="I116" s="90">
        <v>-9875</v>
      </c>
    </row>
    <row r="117" spans="2:9" x14ac:dyDescent="0.2">
      <c r="B117" s="372" t="s">
        <v>714</v>
      </c>
      <c r="C117" s="90">
        <v>1198805</v>
      </c>
      <c r="D117" s="90">
        <v>3.4234106042025925E-3</v>
      </c>
      <c r="E117" s="90">
        <v>-1.2528675510599108E-2</v>
      </c>
      <c r="F117" s="365">
        <v>4090</v>
      </c>
      <c r="G117" s="90">
        <v>2009</v>
      </c>
      <c r="H117" s="90">
        <v>3</v>
      </c>
      <c r="I117" s="90">
        <v>-5785</v>
      </c>
    </row>
    <row r="118" spans="2:9" x14ac:dyDescent="0.2">
      <c r="B118" s="372" t="s">
        <v>772</v>
      </c>
      <c r="C118" s="90">
        <v>1193947</v>
      </c>
      <c r="D118" s="90">
        <v>-4.0523688172805494E-3</v>
      </c>
      <c r="E118" s="90">
        <v>-2.0347964218959458E-2</v>
      </c>
      <c r="F118" s="365">
        <v>-4858</v>
      </c>
      <c r="G118" s="90">
        <v>2009</v>
      </c>
      <c r="H118" s="90">
        <v>4</v>
      </c>
      <c r="I118" s="90">
        <v>-10643</v>
      </c>
    </row>
    <row r="119" spans="2:9" x14ac:dyDescent="0.2">
      <c r="B119" s="372" t="s">
        <v>776</v>
      </c>
      <c r="C119" s="90">
        <v>1190262</v>
      </c>
      <c r="D119" s="90">
        <v>-3.0864016576950259E-3</v>
      </c>
      <c r="E119" s="90">
        <v>-2.1178997644767827E-2</v>
      </c>
      <c r="F119" s="365">
        <v>-3685</v>
      </c>
      <c r="G119" s="90">
        <v>2009</v>
      </c>
      <c r="H119" s="90">
        <v>5</v>
      </c>
      <c r="I119" s="90">
        <v>-14328</v>
      </c>
    </row>
    <row r="120" spans="2:9" x14ac:dyDescent="0.2">
      <c r="B120" s="372" t="s">
        <v>779</v>
      </c>
      <c r="C120" s="90">
        <v>1194763</v>
      </c>
      <c r="D120" s="90">
        <v>3.7815203711450973E-3</v>
      </c>
      <c r="E120" s="90">
        <v>-2.0101339159760867E-2</v>
      </c>
      <c r="F120" s="365">
        <v>4501</v>
      </c>
      <c r="G120" s="90">
        <v>2009</v>
      </c>
      <c r="H120" s="90">
        <v>6</v>
      </c>
      <c r="I120" s="90">
        <v>-9827</v>
      </c>
    </row>
    <row r="121" spans="2:9" x14ac:dyDescent="0.2">
      <c r="B121" s="372" t="s">
        <v>780</v>
      </c>
      <c r="C121" s="90">
        <v>1198518</v>
      </c>
      <c r="D121" s="90">
        <v>3.142882730717389E-3</v>
      </c>
      <c r="E121" s="90">
        <v>-1.7724137478854929E-2</v>
      </c>
      <c r="F121" s="365">
        <v>3755</v>
      </c>
      <c r="G121" s="90">
        <v>2009</v>
      </c>
      <c r="H121" s="90">
        <v>7</v>
      </c>
      <c r="I121" s="90">
        <v>-6072</v>
      </c>
    </row>
    <row r="122" spans="2:9" x14ac:dyDescent="0.2">
      <c r="B122" s="372" t="s">
        <v>781</v>
      </c>
      <c r="C122" s="90">
        <v>1198986</v>
      </c>
      <c r="D122" s="90">
        <v>3.9048224557336475E-4</v>
      </c>
      <c r="E122" s="90">
        <v>-1.9612075838265963E-2</v>
      </c>
      <c r="F122" s="365">
        <v>468</v>
      </c>
      <c r="G122" s="90">
        <v>2009</v>
      </c>
      <c r="H122" s="90">
        <v>8</v>
      </c>
      <c r="I122" s="90">
        <v>-5604</v>
      </c>
    </row>
    <row r="123" spans="2:9" x14ac:dyDescent="0.2">
      <c r="B123" s="372" t="s">
        <v>782</v>
      </c>
      <c r="C123" s="90">
        <v>1197731</v>
      </c>
      <c r="D123" s="90">
        <v>-1.0467178098826357E-3</v>
      </c>
      <c r="E123" s="90">
        <v>-2.3627329901403371E-2</v>
      </c>
      <c r="F123" s="365">
        <v>-1255</v>
      </c>
      <c r="G123" s="90">
        <v>2009</v>
      </c>
      <c r="H123" s="90">
        <v>9</v>
      </c>
      <c r="I123" s="90">
        <v>-6859</v>
      </c>
    </row>
    <row r="124" spans="2:9" x14ac:dyDescent="0.2">
      <c r="B124" s="372" t="s">
        <v>783</v>
      </c>
      <c r="C124" s="90">
        <v>1210664</v>
      </c>
      <c r="D124" s="90">
        <v>1.0797917061510454E-2</v>
      </c>
      <c r="E124" s="90">
        <v>-1.4141348338395643E-2</v>
      </c>
      <c r="F124" s="365">
        <v>12933</v>
      </c>
      <c r="G124" s="90">
        <v>2009</v>
      </c>
      <c r="H124" s="90">
        <v>10</v>
      </c>
      <c r="I124" s="90">
        <v>6074</v>
      </c>
    </row>
    <row r="125" spans="2:9" x14ac:dyDescent="0.2">
      <c r="B125" s="372" t="s">
        <v>784</v>
      </c>
      <c r="C125" s="90">
        <v>1221907</v>
      </c>
      <c r="D125" s="90">
        <v>9.2866393978841E-3</v>
      </c>
      <c r="E125" s="90">
        <v>-2.8000437430325542E-3</v>
      </c>
      <c r="F125" s="365">
        <v>11243</v>
      </c>
      <c r="G125" s="90">
        <v>2009</v>
      </c>
      <c r="H125" s="90">
        <v>11</v>
      </c>
      <c r="I125" s="90">
        <v>17317</v>
      </c>
    </row>
    <row r="126" spans="2:9" x14ac:dyDescent="0.2">
      <c r="B126" s="372" t="s">
        <v>785</v>
      </c>
      <c r="C126" s="90">
        <v>1208019</v>
      </c>
      <c r="D126" s="90">
        <v>-1.136584044448552E-2</v>
      </c>
      <c r="E126" s="90">
        <v>2.846611710208391E-3</v>
      </c>
      <c r="F126" s="365">
        <v>-13888</v>
      </c>
      <c r="G126" s="90">
        <v>2009</v>
      </c>
      <c r="H126" s="90">
        <v>12</v>
      </c>
      <c r="I126" s="90">
        <v>3429</v>
      </c>
    </row>
    <row r="127" spans="2:9" x14ac:dyDescent="0.2">
      <c r="B127" s="372" t="s">
        <v>777</v>
      </c>
      <c r="C127" s="90">
        <v>1207686</v>
      </c>
      <c r="D127" s="90">
        <v>-2.7565791597650158E-4</v>
      </c>
      <c r="E127" s="90">
        <v>6.2440009598463408E-3</v>
      </c>
      <c r="F127" s="365">
        <v>-333</v>
      </c>
      <c r="G127" s="90">
        <v>2010</v>
      </c>
      <c r="H127" s="90">
        <v>1</v>
      </c>
      <c r="I127" s="90">
        <v>-333</v>
      </c>
    </row>
    <row r="128" spans="2:9" x14ac:dyDescent="0.2">
      <c r="B128" s="372" t="s">
        <v>778</v>
      </c>
      <c r="C128" s="90">
        <v>1215559</v>
      </c>
      <c r="D128" s="90">
        <v>6.5190786346782659E-3</v>
      </c>
      <c r="E128" s="90">
        <v>1.7446838785819319E-2</v>
      </c>
      <c r="F128" s="365">
        <v>7873</v>
      </c>
      <c r="G128" s="90">
        <v>2010</v>
      </c>
      <c r="H128" s="90">
        <v>2</v>
      </c>
      <c r="I128" s="90">
        <v>7540</v>
      </c>
    </row>
    <row r="129" spans="2:9" x14ac:dyDescent="0.2">
      <c r="B129" s="372" t="s">
        <v>714</v>
      </c>
      <c r="C129" s="90">
        <v>1226178</v>
      </c>
      <c r="D129" s="90">
        <v>8.7358984631762393E-3</v>
      </c>
      <c r="E129" s="90">
        <v>2.2833571765216165E-2</v>
      </c>
      <c r="F129" s="365">
        <v>10619</v>
      </c>
      <c r="G129" s="90">
        <v>2010</v>
      </c>
      <c r="H129" s="90">
        <v>3</v>
      </c>
      <c r="I129" s="90">
        <v>18159</v>
      </c>
    </row>
    <row r="130" spans="2:9" x14ac:dyDescent="0.2">
      <c r="B130" s="372" t="s">
        <v>772</v>
      </c>
      <c r="C130" s="90">
        <v>1232200</v>
      </c>
      <c r="D130" s="90">
        <v>4.9111956012912739E-3</v>
      </c>
      <c r="E130" s="90">
        <v>3.2039110613787614E-2</v>
      </c>
      <c r="F130" s="365">
        <v>6022</v>
      </c>
      <c r="G130" s="90">
        <v>2010</v>
      </c>
      <c r="H130" s="90">
        <v>4</v>
      </c>
      <c r="I130" s="90">
        <v>24181</v>
      </c>
    </row>
    <row r="131" spans="2:9" x14ac:dyDescent="0.2">
      <c r="B131" s="372" t="s">
        <v>776</v>
      </c>
      <c r="C131" s="90">
        <v>1233199</v>
      </c>
      <c r="D131" s="90">
        <v>8.1074500892719392E-4</v>
      </c>
      <c r="E131" s="90">
        <v>3.6073570356778495E-2</v>
      </c>
      <c r="F131" s="365">
        <v>999</v>
      </c>
      <c r="G131" s="90">
        <v>2010</v>
      </c>
      <c r="H131" s="90">
        <v>5</v>
      </c>
      <c r="I131" s="90">
        <v>25180</v>
      </c>
    </row>
    <row r="132" spans="2:9" x14ac:dyDescent="0.2">
      <c r="B132" s="372" t="s">
        <v>779</v>
      </c>
      <c r="C132" s="90">
        <v>1236525</v>
      </c>
      <c r="D132" s="90">
        <v>2.6970505165833103E-3</v>
      </c>
      <c r="E132" s="90">
        <v>3.4954212676489016E-2</v>
      </c>
      <c r="F132" s="365">
        <v>3326</v>
      </c>
      <c r="G132" s="90">
        <v>2010</v>
      </c>
      <c r="H132" s="90">
        <v>6</v>
      </c>
      <c r="I132" s="90">
        <v>28506</v>
      </c>
    </row>
    <row r="133" spans="2:9" x14ac:dyDescent="0.2">
      <c r="B133" s="372" t="s">
        <v>780</v>
      </c>
      <c r="C133" s="90">
        <v>1243416</v>
      </c>
      <c r="D133" s="90">
        <v>5.5728755989568057E-3</v>
      </c>
      <c r="E133" s="90">
        <v>3.7461264661857285E-2</v>
      </c>
      <c r="F133" s="365">
        <v>6891</v>
      </c>
      <c r="G133" s="90">
        <v>2010</v>
      </c>
      <c r="H133" s="90">
        <v>7</v>
      </c>
      <c r="I133" s="90">
        <v>35397</v>
      </c>
    </row>
    <row r="134" spans="2:9" x14ac:dyDescent="0.2">
      <c r="B134" s="372" t="s">
        <v>781</v>
      </c>
      <c r="C134" s="90">
        <v>1251516</v>
      </c>
      <c r="D134" s="90">
        <v>6.5143121851416463E-3</v>
      </c>
      <c r="E134" s="90">
        <v>4.38120211578783E-2</v>
      </c>
      <c r="F134" s="365">
        <v>8100</v>
      </c>
      <c r="G134" s="90">
        <v>2010</v>
      </c>
      <c r="H134" s="90">
        <v>8</v>
      </c>
      <c r="I134" s="90">
        <v>43497</v>
      </c>
    </row>
    <row r="135" spans="2:9" x14ac:dyDescent="0.2">
      <c r="B135" s="372" t="s">
        <v>782</v>
      </c>
      <c r="C135" s="90">
        <v>1256598</v>
      </c>
      <c r="D135" s="90">
        <v>4.0606752131016055E-3</v>
      </c>
      <c r="E135" s="90">
        <v>4.9148765457352361E-2</v>
      </c>
      <c r="F135" s="365">
        <v>5082</v>
      </c>
      <c r="G135" s="90">
        <v>2010</v>
      </c>
      <c r="H135" s="90">
        <v>9</v>
      </c>
      <c r="I135" s="90">
        <v>48579</v>
      </c>
    </row>
    <row r="136" spans="2:9" x14ac:dyDescent="0.2">
      <c r="B136" s="372" t="s">
        <v>783</v>
      </c>
      <c r="C136" s="90">
        <v>1268034</v>
      </c>
      <c r="D136" s="90">
        <v>9.1007625350350008E-3</v>
      </c>
      <c r="E136" s="90">
        <v>4.7387218914579199E-2</v>
      </c>
      <c r="F136" s="365">
        <v>11436</v>
      </c>
      <c r="G136" s="90">
        <v>2010</v>
      </c>
      <c r="H136" s="90">
        <v>10</v>
      </c>
      <c r="I136" s="90">
        <v>60015</v>
      </c>
    </row>
    <row r="137" spans="2:9" x14ac:dyDescent="0.2">
      <c r="B137" s="372" t="s">
        <v>784</v>
      </c>
      <c r="C137" s="90">
        <v>1277314</v>
      </c>
      <c r="D137" s="90">
        <v>7.3184157522589999E-3</v>
      </c>
      <c r="E137" s="90">
        <v>4.5344694809015706E-2</v>
      </c>
      <c r="F137" s="365">
        <v>9280</v>
      </c>
      <c r="G137" s="90">
        <v>2010</v>
      </c>
      <c r="H137" s="90">
        <v>11</v>
      </c>
      <c r="I137" s="90">
        <v>69295</v>
      </c>
    </row>
    <row r="138" spans="2:9" x14ac:dyDescent="0.2">
      <c r="B138" s="372" t="s">
        <v>785</v>
      </c>
      <c r="C138" s="90">
        <v>1263487</v>
      </c>
      <c r="D138" s="90">
        <v>-1.0825059460712105E-2</v>
      </c>
      <c r="E138" s="90">
        <v>4.591649634649797E-2</v>
      </c>
      <c r="F138" s="365">
        <v>-13827</v>
      </c>
      <c r="G138" s="90">
        <v>2010</v>
      </c>
      <c r="H138" s="90">
        <v>12</v>
      </c>
      <c r="I138" s="90">
        <v>55468</v>
      </c>
    </row>
    <row r="139" spans="2:9" x14ac:dyDescent="0.2">
      <c r="B139" s="372" t="s">
        <v>777</v>
      </c>
      <c r="C139" s="90">
        <v>1264788</v>
      </c>
      <c r="D139" s="90">
        <v>1.0296900561699296E-3</v>
      </c>
      <c r="E139" s="90">
        <v>4.7282157779422906E-2</v>
      </c>
      <c r="F139" s="365">
        <v>1301</v>
      </c>
      <c r="G139" s="90">
        <v>2011</v>
      </c>
      <c r="H139" s="90">
        <v>1</v>
      </c>
      <c r="I139" s="90">
        <v>1301</v>
      </c>
    </row>
    <row r="140" spans="2:9" x14ac:dyDescent="0.2">
      <c r="B140" s="372" t="s">
        <v>778</v>
      </c>
      <c r="C140" s="90">
        <v>1274313</v>
      </c>
      <c r="D140" s="90">
        <v>7.530906365335488E-3</v>
      </c>
      <c r="E140" s="90">
        <v>4.8334963584655277E-2</v>
      </c>
      <c r="F140" s="365">
        <v>9525</v>
      </c>
      <c r="G140" s="90">
        <v>2011</v>
      </c>
      <c r="H140" s="90">
        <v>2</v>
      </c>
      <c r="I140" s="90">
        <v>10826</v>
      </c>
    </row>
    <row r="141" spans="2:9" x14ac:dyDescent="0.2">
      <c r="B141" s="372" t="s">
        <v>714</v>
      </c>
      <c r="C141" s="90">
        <v>1282251</v>
      </c>
      <c r="D141" s="90">
        <v>6.2292388133842191E-3</v>
      </c>
      <c r="E141" s="90">
        <v>4.5729902183859084E-2</v>
      </c>
      <c r="F141" s="365">
        <v>7938</v>
      </c>
      <c r="G141" s="90">
        <v>2011</v>
      </c>
      <c r="H141" s="90">
        <v>3</v>
      </c>
      <c r="I141" s="90">
        <v>18764</v>
      </c>
    </row>
    <row r="142" spans="2:9" x14ac:dyDescent="0.2">
      <c r="B142" s="372" t="s">
        <v>772</v>
      </c>
      <c r="C142" s="90">
        <v>1284045</v>
      </c>
      <c r="D142" s="90">
        <v>1.3991020478829608E-3</v>
      </c>
      <c r="E142" s="90">
        <v>4.207515013796459E-2</v>
      </c>
      <c r="F142" s="365">
        <v>1794</v>
      </c>
      <c r="G142" s="90">
        <v>2011</v>
      </c>
      <c r="H142" s="90">
        <v>4</v>
      </c>
      <c r="I142" s="90">
        <v>20558</v>
      </c>
    </row>
    <row r="143" spans="2:9" x14ac:dyDescent="0.2">
      <c r="B143" s="372" t="s">
        <v>776</v>
      </c>
      <c r="C143" s="90">
        <v>1285810</v>
      </c>
      <c r="D143" s="90">
        <v>1.3745624179837268E-3</v>
      </c>
      <c r="E143" s="90">
        <v>4.266221428982675E-2</v>
      </c>
      <c r="F143" s="365">
        <v>1765</v>
      </c>
      <c r="G143" s="90">
        <v>2011</v>
      </c>
      <c r="H143" s="90">
        <v>5</v>
      </c>
      <c r="I143" s="90">
        <v>22323</v>
      </c>
    </row>
    <row r="144" spans="2:9" x14ac:dyDescent="0.2">
      <c r="B144" s="372" t="s">
        <v>779</v>
      </c>
      <c r="C144" s="90">
        <v>1288822</v>
      </c>
      <c r="D144" s="90">
        <v>2.3424922811301485E-3</v>
      </c>
      <c r="E144" s="90">
        <v>4.2293524190776477E-2</v>
      </c>
      <c r="F144" s="365">
        <v>3012</v>
      </c>
      <c r="G144" s="90">
        <v>2011</v>
      </c>
      <c r="H144" s="90">
        <v>6</v>
      </c>
      <c r="I144" s="90">
        <v>25335</v>
      </c>
    </row>
    <row r="145" spans="2:9" x14ac:dyDescent="0.2">
      <c r="B145" s="372" t="s">
        <v>780</v>
      </c>
      <c r="C145" s="90">
        <v>1294392</v>
      </c>
      <c r="D145" s="90">
        <v>4.3217760094100832E-3</v>
      </c>
      <c r="E145" s="90">
        <v>4.0996738018491019E-2</v>
      </c>
      <c r="F145" s="365">
        <v>5570</v>
      </c>
      <c r="G145" s="90">
        <v>2011</v>
      </c>
      <c r="H145" s="90">
        <v>7</v>
      </c>
      <c r="I145" s="90">
        <v>30905</v>
      </c>
    </row>
    <row r="146" spans="2:9" x14ac:dyDescent="0.2">
      <c r="B146" s="372" t="s">
        <v>781</v>
      </c>
      <c r="C146" s="90">
        <v>1299060</v>
      </c>
      <c r="D146" s="90">
        <v>3.606326367900925E-3</v>
      </c>
      <c r="E146" s="90">
        <v>3.7989126787032701E-2</v>
      </c>
      <c r="F146" s="365">
        <v>4668</v>
      </c>
      <c r="G146" s="90">
        <v>2011</v>
      </c>
      <c r="H146" s="90">
        <v>8</v>
      </c>
      <c r="I146" s="90">
        <v>35573</v>
      </c>
    </row>
    <row r="147" spans="2:9" x14ac:dyDescent="0.2">
      <c r="B147" s="372" t="s">
        <v>782</v>
      </c>
      <c r="C147" s="90">
        <v>1307965</v>
      </c>
      <c r="D147" s="90">
        <v>6.8549566609701351E-3</v>
      </c>
      <c r="E147" s="90">
        <v>4.0877830459701503E-2</v>
      </c>
      <c r="F147" s="365">
        <v>8905</v>
      </c>
      <c r="G147" s="90">
        <v>2011</v>
      </c>
      <c r="H147" s="90">
        <v>9</v>
      </c>
      <c r="I147" s="90">
        <v>44478</v>
      </c>
    </row>
    <row r="148" spans="2:9" x14ac:dyDescent="0.2">
      <c r="B148" s="372" t="s">
        <v>783</v>
      </c>
      <c r="C148" s="90">
        <v>1317875</v>
      </c>
      <c r="D148" s="90">
        <v>7.5766553386367175E-3</v>
      </c>
      <c r="E148" s="90">
        <v>3.9305728395295336E-2</v>
      </c>
      <c r="F148" s="365">
        <v>9910</v>
      </c>
      <c r="G148" s="90">
        <v>2011</v>
      </c>
      <c r="H148" s="90">
        <v>10</v>
      </c>
      <c r="I148" s="90">
        <v>54388</v>
      </c>
    </row>
    <row r="149" spans="2:9" x14ac:dyDescent="0.2">
      <c r="B149" s="372" t="s">
        <v>784</v>
      </c>
      <c r="C149" s="90">
        <v>1325584</v>
      </c>
      <c r="D149" s="90">
        <v>5.8495684340320597E-3</v>
      </c>
      <c r="E149" s="90">
        <v>3.7790237952453287E-2</v>
      </c>
      <c r="F149" s="365">
        <v>7709</v>
      </c>
      <c r="G149" s="90">
        <v>2011</v>
      </c>
      <c r="H149" s="90">
        <v>11</v>
      </c>
      <c r="I149" s="90">
        <v>62097</v>
      </c>
    </row>
    <row r="150" spans="2:9" x14ac:dyDescent="0.2">
      <c r="B150" s="372" t="s">
        <v>785</v>
      </c>
      <c r="C150" s="90">
        <v>1308282</v>
      </c>
      <c r="D150" s="90">
        <v>-1.3052360318169254E-2</v>
      </c>
      <c r="E150" s="90">
        <v>3.545347122685083E-2</v>
      </c>
      <c r="F150" s="365">
        <v>-17302</v>
      </c>
      <c r="G150" s="90">
        <v>2011</v>
      </c>
      <c r="H150" s="90">
        <v>12</v>
      </c>
      <c r="I150" s="90">
        <v>44795</v>
      </c>
    </row>
    <row r="151" spans="2:9" x14ac:dyDescent="0.2">
      <c r="B151" s="372" t="s">
        <v>777</v>
      </c>
      <c r="C151" s="90">
        <v>1307399</v>
      </c>
      <c r="D151" s="90">
        <v>-6.7493093996551234E-4</v>
      </c>
      <c r="E151" s="90">
        <v>3.3690231090111489E-2</v>
      </c>
      <c r="F151" s="365">
        <v>-883</v>
      </c>
      <c r="G151" s="90">
        <v>2012</v>
      </c>
      <c r="H151" s="90">
        <v>1</v>
      </c>
      <c r="I151" s="90">
        <v>-883</v>
      </c>
    </row>
    <row r="152" spans="2:9" x14ac:dyDescent="0.2">
      <c r="B152" s="372" t="s">
        <v>778</v>
      </c>
      <c r="C152" s="90">
        <v>1316368</v>
      </c>
      <c r="D152" s="90">
        <v>6.8601857581349623E-3</v>
      </c>
      <c r="E152" s="90">
        <v>3.3002096031351735E-2</v>
      </c>
      <c r="F152" s="365">
        <v>8969</v>
      </c>
      <c r="G152" s="90">
        <v>2012</v>
      </c>
      <c r="H152" s="90">
        <v>2</v>
      </c>
      <c r="I152" s="90">
        <v>8086</v>
      </c>
    </row>
    <row r="153" spans="2:9" x14ac:dyDescent="0.2">
      <c r="B153" s="372" t="s">
        <v>714</v>
      </c>
      <c r="C153" s="90">
        <v>1327266</v>
      </c>
      <c r="D153" s="90">
        <v>8.2788399596465112E-3</v>
      </c>
      <c r="E153" s="90">
        <v>3.5106231151311285E-2</v>
      </c>
      <c r="F153" s="365">
        <v>10898</v>
      </c>
      <c r="G153" s="90">
        <v>2012</v>
      </c>
      <c r="H153" s="90">
        <v>3</v>
      </c>
      <c r="I153" s="90">
        <v>18984</v>
      </c>
    </row>
    <row r="154" spans="2:9" x14ac:dyDescent="0.2">
      <c r="B154" s="372" t="s">
        <v>772</v>
      </c>
      <c r="C154" s="90">
        <v>1325979</v>
      </c>
      <c r="D154" s="90">
        <v>-9.6966244897400689E-4</v>
      </c>
      <c r="E154" s="90">
        <v>3.2657733957921931E-2</v>
      </c>
      <c r="F154" s="365">
        <v>-1287</v>
      </c>
      <c r="G154" s="90">
        <v>2012</v>
      </c>
      <c r="H154" s="90">
        <v>4</v>
      </c>
      <c r="I154" s="90">
        <v>17697</v>
      </c>
    </row>
    <row r="155" spans="2:9" x14ac:dyDescent="0.2">
      <c r="B155" s="372" t="s">
        <v>776</v>
      </c>
      <c r="C155" s="90">
        <v>1325783</v>
      </c>
      <c r="D155" s="90">
        <v>-1.4781531230889655E-4</v>
      </c>
      <c r="E155" s="90">
        <v>3.1087796797349521E-2</v>
      </c>
      <c r="F155" s="365">
        <v>-196</v>
      </c>
      <c r="G155" s="90">
        <v>2012</v>
      </c>
      <c r="H155" s="90">
        <v>5</v>
      </c>
      <c r="I155" s="90">
        <v>17501</v>
      </c>
    </row>
    <row r="156" spans="2:9" x14ac:dyDescent="0.2">
      <c r="B156" s="372" t="s">
        <v>779</v>
      </c>
      <c r="C156" s="90">
        <v>1328013</v>
      </c>
      <c r="D156" s="90">
        <v>1.6820248864255483E-3</v>
      </c>
      <c r="E156" s="90">
        <v>3.040838843533078E-2</v>
      </c>
      <c r="F156" s="365">
        <v>2230</v>
      </c>
      <c r="G156" s="90">
        <v>2012</v>
      </c>
      <c r="H156" s="90">
        <v>6</v>
      </c>
      <c r="I156" s="90">
        <v>19731</v>
      </c>
    </row>
    <row r="157" spans="2:9" x14ac:dyDescent="0.2">
      <c r="B157" s="372" t="s">
        <v>780</v>
      </c>
      <c r="C157" s="90">
        <v>1334119</v>
      </c>
      <c r="D157" s="90">
        <v>4.5978465572249494E-3</v>
      </c>
      <c r="E157" s="90">
        <v>3.0691629738131887E-2</v>
      </c>
      <c r="F157" s="365">
        <v>6106</v>
      </c>
      <c r="G157" s="90">
        <v>2012</v>
      </c>
      <c r="H157" s="90">
        <v>7</v>
      </c>
      <c r="I157" s="90">
        <v>25837</v>
      </c>
    </row>
    <row r="158" spans="2:9" x14ac:dyDescent="0.2">
      <c r="B158" s="372" t="s">
        <v>781</v>
      </c>
      <c r="C158" s="90">
        <v>1335671</v>
      </c>
      <c r="D158" s="90">
        <v>1.1633145169209769E-3</v>
      </c>
      <c r="E158" s="90">
        <v>2.8182685942142793E-2</v>
      </c>
      <c r="F158" s="365">
        <v>1552</v>
      </c>
      <c r="G158" s="90">
        <v>2012</v>
      </c>
      <c r="H158" s="90">
        <v>8</v>
      </c>
      <c r="I158" s="90">
        <v>27389</v>
      </c>
    </row>
    <row r="159" spans="2:9" x14ac:dyDescent="0.2">
      <c r="B159" s="418" t="s">
        <v>782</v>
      </c>
      <c r="C159" s="90">
        <v>1340225</v>
      </c>
      <c r="D159" s="90">
        <v>3.4095222551062676E-3</v>
      </c>
      <c r="E159" s="90">
        <v>2.4664268539295708E-2</v>
      </c>
      <c r="F159" s="365">
        <v>4554</v>
      </c>
      <c r="G159" s="90">
        <v>2012</v>
      </c>
      <c r="H159" s="90">
        <v>9</v>
      </c>
      <c r="I159" s="90">
        <v>31943</v>
      </c>
    </row>
    <row r="160" spans="2:9" x14ac:dyDescent="0.2">
      <c r="B160" s="372" t="s">
        <v>783</v>
      </c>
      <c r="C160" s="90">
        <v>1349654</v>
      </c>
      <c r="D160" s="90">
        <v>7.0353858493910071E-3</v>
      </c>
      <c r="E160" s="90">
        <v>2.41138195959405E-2</v>
      </c>
      <c r="F160" s="365">
        <v>9429</v>
      </c>
      <c r="G160" s="90">
        <v>2012</v>
      </c>
      <c r="H160" s="90">
        <v>10</v>
      </c>
      <c r="I160" s="90">
        <v>41372</v>
      </c>
    </row>
    <row r="161" spans="2:9" x14ac:dyDescent="0.2">
      <c r="B161" s="372" t="s">
        <v>784</v>
      </c>
      <c r="C161" s="90">
        <v>1358570</v>
      </c>
      <c r="D161" s="90">
        <v>6.6061375730372962E-3</v>
      </c>
      <c r="E161" s="90">
        <v>2.4884126543470719E-2</v>
      </c>
      <c r="F161" s="365">
        <v>8916</v>
      </c>
      <c r="G161" s="90">
        <v>2012</v>
      </c>
      <c r="H161" s="90">
        <v>11</v>
      </c>
      <c r="I161" s="90">
        <v>50288</v>
      </c>
    </row>
    <row r="162" spans="2:9" x14ac:dyDescent="0.2">
      <c r="B162" s="372" t="s">
        <v>785</v>
      </c>
      <c r="C162" s="90">
        <v>1349657</v>
      </c>
      <c r="D162" s="90">
        <v>-6.560574721950263E-3</v>
      </c>
      <c r="E162" s="90">
        <v>3.1625444667128244E-2</v>
      </c>
      <c r="F162" s="365">
        <v>-8913</v>
      </c>
      <c r="G162" s="90">
        <v>2012</v>
      </c>
      <c r="H162" s="90">
        <v>12</v>
      </c>
      <c r="I162" s="90">
        <v>41375</v>
      </c>
    </row>
    <row r="163" spans="2:9" x14ac:dyDescent="0.2">
      <c r="B163" s="372" t="s">
        <v>777</v>
      </c>
      <c r="C163" s="90">
        <v>1353365</v>
      </c>
      <c r="D163" s="90">
        <v>2.7473647008091628E-3</v>
      </c>
      <c r="E163" s="90">
        <v>3.5158356400762036E-2</v>
      </c>
      <c r="F163" s="365">
        <v>3708</v>
      </c>
      <c r="G163" s="90">
        <v>2013</v>
      </c>
      <c r="H163" s="90">
        <v>1</v>
      </c>
      <c r="I163" s="90">
        <v>3708</v>
      </c>
    </row>
    <row r="164" spans="2:9" x14ac:dyDescent="0.2">
      <c r="B164" s="372" t="s">
        <v>778</v>
      </c>
      <c r="C164" s="90">
        <v>1361492</v>
      </c>
      <c r="D164" s="90">
        <v>6.0050319019628873E-3</v>
      </c>
      <c r="E164" s="90">
        <v>3.4279168135354254E-2</v>
      </c>
      <c r="F164" s="365">
        <v>8127</v>
      </c>
      <c r="G164" s="90">
        <v>2013</v>
      </c>
      <c r="H164" s="90">
        <v>2</v>
      </c>
      <c r="I164" s="90">
        <v>11835</v>
      </c>
    </row>
    <row r="165" spans="2:9" x14ac:dyDescent="0.2">
      <c r="B165" s="372" t="s">
        <v>714</v>
      </c>
      <c r="C165" s="90">
        <v>1368619</v>
      </c>
      <c r="D165" s="90">
        <v>5.2346984043976086E-3</v>
      </c>
      <c r="E165" s="90">
        <v>3.1156527779661269E-2</v>
      </c>
      <c r="F165" s="365">
        <v>7127</v>
      </c>
      <c r="G165" s="90">
        <v>2013</v>
      </c>
      <c r="H165" s="90">
        <v>3</v>
      </c>
      <c r="I165" s="90">
        <v>18962</v>
      </c>
    </row>
    <row r="166" spans="2:9" x14ac:dyDescent="0.2">
      <c r="B166" s="372" t="s">
        <v>772</v>
      </c>
      <c r="C166" s="90">
        <v>1374487</v>
      </c>
      <c r="D166" s="90">
        <v>4.2875336379226692E-3</v>
      </c>
      <c r="E166" s="90">
        <v>3.6582781476931281E-2</v>
      </c>
      <c r="F166" s="365">
        <v>5868</v>
      </c>
      <c r="G166" s="90">
        <v>2013</v>
      </c>
      <c r="H166" s="90">
        <v>4</v>
      </c>
      <c r="I166" s="90">
        <v>24830</v>
      </c>
    </row>
    <row r="167" spans="2:9" x14ac:dyDescent="0.2">
      <c r="B167" s="372" t="s">
        <v>776</v>
      </c>
      <c r="C167" s="90">
        <v>1378318</v>
      </c>
      <c r="D167" s="90">
        <v>2.7872217052615778E-3</v>
      </c>
      <c r="E167" s="90">
        <v>3.9625640093439163E-2</v>
      </c>
      <c r="F167" s="365">
        <v>3831</v>
      </c>
      <c r="G167" s="90">
        <v>2013</v>
      </c>
      <c r="H167" s="90">
        <v>5</v>
      </c>
      <c r="I167" s="90">
        <v>28661</v>
      </c>
    </row>
    <row r="168" spans="2:9" x14ac:dyDescent="0.2">
      <c r="B168" s="372" t="s">
        <v>779</v>
      </c>
      <c r="C168" s="90">
        <v>1380069</v>
      </c>
      <c r="D168" s="90">
        <v>1.2703889813525659E-3</v>
      </c>
      <c r="E168" s="90">
        <v>3.9198411461333516E-2</v>
      </c>
      <c r="F168" s="365">
        <v>1751</v>
      </c>
      <c r="G168" s="90">
        <v>2013</v>
      </c>
      <c r="H168" s="90">
        <v>6</v>
      </c>
      <c r="I168" s="90">
        <v>30412</v>
      </c>
    </row>
    <row r="169" spans="2:9" x14ac:dyDescent="0.2">
      <c r="B169" s="372" t="s">
        <v>780</v>
      </c>
      <c r="C169" s="90">
        <v>1383564</v>
      </c>
      <c r="D169" s="90">
        <v>2.5324820715486585E-3</v>
      </c>
      <c r="E169" s="90">
        <v>3.7061911268784886E-2</v>
      </c>
      <c r="F169" s="365">
        <v>3495</v>
      </c>
      <c r="G169" s="90">
        <v>2013</v>
      </c>
      <c r="H169" s="90">
        <v>7</v>
      </c>
      <c r="I169" s="90">
        <v>33907</v>
      </c>
    </row>
    <row r="170" spans="2:9" x14ac:dyDescent="0.2">
      <c r="B170" s="372" t="s">
        <v>781</v>
      </c>
      <c r="C170" s="90">
        <v>1387421</v>
      </c>
      <c r="D170" s="90">
        <v>2.7877279258494703E-3</v>
      </c>
      <c r="E170" s="90">
        <v>3.8744571080752577E-2</v>
      </c>
      <c r="F170" s="365">
        <v>3857</v>
      </c>
      <c r="G170" s="90">
        <v>2013</v>
      </c>
      <c r="H170" s="90">
        <v>8</v>
      </c>
      <c r="I170" s="90">
        <v>37764</v>
      </c>
    </row>
    <row r="171" spans="2:9" x14ac:dyDescent="0.2">
      <c r="B171" s="372" t="s">
        <v>782</v>
      </c>
      <c r="C171" s="90">
        <v>1391042</v>
      </c>
      <c r="D171" s="90">
        <v>2.6098783282075821E-3</v>
      </c>
      <c r="E171" s="90">
        <v>3.7916767706914989E-2</v>
      </c>
      <c r="F171" s="365">
        <v>3621</v>
      </c>
      <c r="G171" s="90">
        <v>2013</v>
      </c>
      <c r="H171" s="90">
        <v>9</v>
      </c>
      <c r="I171" s="90">
        <v>41385</v>
      </c>
    </row>
    <row r="172" spans="2:9" x14ac:dyDescent="0.2">
      <c r="B172" s="372" t="s">
        <v>783</v>
      </c>
      <c r="C172" s="90">
        <v>1403518</v>
      </c>
      <c r="D172" s="90">
        <v>8.9688161824013068E-3</v>
      </c>
      <c r="E172" s="90">
        <v>3.9909487913198483E-2</v>
      </c>
      <c r="F172" s="365">
        <v>12476</v>
      </c>
      <c r="G172" s="90">
        <v>2013</v>
      </c>
      <c r="H172" s="90">
        <v>10</v>
      </c>
      <c r="I172" s="90">
        <v>53861</v>
      </c>
    </row>
    <row r="173" spans="2:9" x14ac:dyDescent="0.2">
      <c r="B173" s="372" t="s">
        <v>784</v>
      </c>
      <c r="C173" s="90">
        <v>1410118</v>
      </c>
      <c r="D173" s="90">
        <v>4.7024690812658143E-3</v>
      </c>
      <c r="E173" s="90">
        <v>3.7942836953561487E-2</v>
      </c>
      <c r="F173" s="365">
        <v>6600</v>
      </c>
      <c r="G173" s="90">
        <v>2013</v>
      </c>
      <c r="H173" s="90">
        <v>11</v>
      </c>
      <c r="I173" s="90">
        <v>60461</v>
      </c>
    </row>
    <row r="174" spans="2:9" x14ac:dyDescent="0.2">
      <c r="B174" s="372" t="s">
        <v>785</v>
      </c>
      <c r="C174" s="90">
        <v>1397248</v>
      </c>
      <c r="D174" s="90">
        <v>-9.1268957633332537E-3</v>
      </c>
      <c r="E174" s="90">
        <v>3.5261551638675614E-2</v>
      </c>
      <c r="F174" s="365">
        <v>-12870</v>
      </c>
      <c r="G174" s="90">
        <v>2013</v>
      </c>
      <c r="H174" s="90">
        <v>12</v>
      </c>
      <c r="I174" s="90">
        <v>47591</v>
      </c>
    </row>
    <row r="175" spans="2:9" x14ac:dyDescent="0.2">
      <c r="B175" s="372" t="s">
        <v>777</v>
      </c>
      <c r="C175" s="90">
        <v>1396563</v>
      </c>
      <c r="D175" s="90">
        <v>-4.9024940454378552E-4</v>
      </c>
      <c r="E175" s="90">
        <v>3.1918957561337891E-2</v>
      </c>
      <c r="F175" s="365">
        <v>-685</v>
      </c>
      <c r="G175" s="90">
        <v>2014</v>
      </c>
      <c r="H175" s="90">
        <v>1</v>
      </c>
      <c r="I175" s="90">
        <v>-685</v>
      </c>
    </row>
    <row r="176" spans="2:9" x14ac:dyDescent="0.2">
      <c r="B176" s="372" t="s">
        <v>778</v>
      </c>
      <c r="C176" s="90">
        <v>1402503</v>
      </c>
      <c r="D176" s="90">
        <v>4.2532989918822039E-3</v>
      </c>
      <c r="E176" s="90">
        <v>3.0122101341763408E-2</v>
      </c>
      <c r="F176" s="365">
        <v>5940</v>
      </c>
      <c r="G176" s="90">
        <v>2014</v>
      </c>
      <c r="H176" s="90">
        <v>2</v>
      </c>
      <c r="I176" s="90">
        <v>5255</v>
      </c>
    </row>
    <row r="177" spans="2:9" x14ac:dyDescent="0.2">
      <c r="B177" s="372" t="s">
        <v>714</v>
      </c>
      <c r="C177" s="90">
        <v>1413343</v>
      </c>
      <c r="D177" s="90">
        <v>7.7290387257638038E-3</v>
      </c>
      <c r="E177" s="90">
        <v>3.2678196050178965E-2</v>
      </c>
      <c r="F177" s="365">
        <v>10840</v>
      </c>
      <c r="G177" s="90">
        <v>2014</v>
      </c>
      <c r="H177" s="90">
        <v>3</v>
      </c>
      <c r="I177" s="90">
        <v>16095</v>
      </c>
    </row>
    <row r="178" spans="2:9" x14ac:dyDescent="0.2">
      <c r="B178" s="372" t="s">
        <v>772</v>
      </c>
      <c r="C178" s="90">
        <v>1415615</v>
      </c>
      <c r="D178" s="90">
        <v>1.6075361748704164E-3</v>
      </c>
      <c r="E178" s="90">
        <v>2.9922436516314876E-2</v>
      </c>
      <c r="F178" s="365">
        <v>2272</v>
      </c>
      <c r="G178" s="90">
        <v>2014</v>
      </c>
      <c r="H178" s="90">
        <v>4</v>
      </c>
      <c r="I178" s="90">
        <v>18367</v>
      </c>
    </row>
    <row r="179" spans="2:9" x14ac:dyDescent="0.2">
      <c r="B179" s="372" t="s">
        <v>776</v>
      </c>
      <c r="C179" s="90">
        <v>1421309</v>
      </c>
      <c r="D179" s="90">
        <v>4.022280069086559E-3</v>
      </c>
      <c r="E179" s="90">
        <v>3.1190915304015521E-2</v>
      </c>
      <c r="F179" s="365">
        <v>5694</v>
      </c>
      <c r="G179" s="90">
        <v>2014</v>
      </c>
      <c r="H179" s="90">
        <v>5</v>
      </c>
      <c r="I179" s="90">
        <v>24061</v>
      </c>
    </row>
    <row r="180" spans="2:9" x14ac:dyDescent="0.2">
      <c r="B180" s="372" t="s">
        <v>779</v>
      </c>
      <c r="C180" s="90">
        <v>1423620</v>
      </c>
      <c r="D180" s="90">
        <v>1.6259659229624912E-3</v>
      </c>
      <c r="E180" s="90">
        <v>3.1557117796284118E-2</v>
      </c>
      <c r="F180" s="365">
        <v>2311</v>
      </c>
      <c r="G180" s="90">
        <v>2014</v>
      </c>
      <c r="H180" s="90">
        <v>6</v>
      </c>
      <c r="I180" s="90">
        <v>26372</v>
      </c>
    </row>
    <row r="181" spans="2:9" x14ac:dyDescent="0.2">
      <c r="B181" s="372" t="s">
        <v>780</v>
      </c>
      <c r="C181" s="90">
        <v>1433741</v>
      </c>
      <c r="D181" s="90">
        <v>7.1093409758222759E-3</v>
      </c>
      <c r="E181" s="90">
        <v>3.6266482793712473E-2</v>
      </c>
      <c r="F181" s="365">
        <v>10121</v>
      </c>
      <c r="G181" s="90">
        <v>2014</v>
      </c>
      <c r="H181" s="90">
        <v>7</v>
      </c>
      <c r="I181" s="90">
        <v>36493</v>
      </c>
    </row>
    <row r="182" spans="2:9" x14ac:dyDescent="0.2">
      <c r="B182" s="372" t="s">
        <v>781</v>
      </c>
      <c r="C182" s="90">
        <v>1435303</v>
      </c>
      <c r="D182" s="90">
        <v>1.0894575798556794E-3</v>
      </c>
      <c r="E182" s="90">
        <v>3.4511514529475873E-2</v>
      </c>
      <c r="F182" s="365">
        <v>1562</v>
      </c>
      <c r="G182" s="90">
        <v>2014</v>
      </c>
      <c r="H182" s="90">
        <v>8</v>
      </c>
      <c r="I182" s="90">
        <v>38055</v>
      </c>
    </row>
    <row r="183" spans="2:9" x14ac:dyDescent="0.2">
      <c r="B183" s="372" t="s">
        <v>782</v>
      </c>
      <c r="C183" s="90">
        <v>1447119</v>
      </c>
      <c r="D183" s="90">
        <v>8.2324080699336388E-3</v>
      </c>
      <c r="E183" s="90">
        <v>4.0312945259740607E-2</v>
      </c>
      <c r="F183" s="365">
        <v>11816</v>
      </c>
      <c r="G183" s="90">
        <v>2014</v>
      </c>
      <c r="H183" s="90">
        <v>9</v>
      </c>
      <c r="I183" s="90">
        <v>49871</v>
      </c>
    </row>
    <row r="184" spans="2:9" x14ac:dyDescent="0.2">
      <c r="B184" s="372" t="s">
        <v>783</v>
      </c>
      <c r="C184" s="90">
        <v>1463050</v>
      </c>
      <c r="D184" s="90">
        <v>1.1008769838555033E-2</v>
      </c>
      <c r="E184" s="90">
        <v>4.2416271113017379E-2</v>
      </c>
      <c r="F184" s="365">
        <v>15931</v>
      </c>
      <c r="G184" s="90">
        <v>2014</v>
      </c>
      <c r="H184" s="90">
        <v>10</v>
      </c>
      <c r="I184" s="90">
        <v>65802</v>
      </c>
    </row>
    <row r="185" spans="2:9" x14ac:dyDescent="0.2">
      <c r="B185" s="372" t="s">
        <v>784</v>
      </c>
      <c r="C185" s="90">
        <v>1477172</v>
      </c>
      <c r="D185" s="90">
        <v>9.6524383992344642E-3</v>
      </c>
      <c r="E185" s="90">
        <v>4.7552048835629357E-2</v>
      </c>
      <c r="F185" s="365">
        <v>14122</v>
      </c>
      <c r="G185" s="90">
        <v>2014</v>
      </c>
      <c r="H185" s="90">
        <v>11</v>
      </c>
      <c r="I185" s="90">
        <v>79924</v>
      </c>
    </row>
    <row r="186" spans="2:9" x14ac:dyDescent="0.2">
      <c r="B186" s="372" t="s">
        <v>785</v>
      </c>
      <c r="C186" s="90">
        <v>1463340</v>
      </c>
      <c r="D186" s="90">
        <v>-9.3638384697245503E-3</v>
      </c>
      <c r="E186" s="90">
        <v>4.7301552766581212E-2</v>
      </c>
      <c r="F186" s="365">
        <v>-13832</v>
      </c>
      <c r="G186" s="90">
        <v>2014</v>
      </c>
      <c r="H186" s="90">
        <v>12</v>
      </c>
      <c r="I186" s="90">
        <v>66092</v>
      </c>
    </row>
    <row r="187" spans="2:9" x14ac:dyDescent="0.2">
      <c r="B187" s="372" t="s">
        <v>777</v>
      </c>
      <c r="C187" s="90">
        <v>1466848</v>
      </c>
      <c r="D187" s="90">
        <v>2.3972555933686746E-3</v>
      </c>
      <c r="E187" s="90">
        <v>5.0327124519266242E-2</v>
      </c>
      <c r="F187" s="365">
        <v>3508</v>
      </c>
      <c r="G187" s="90">
        <v>2015</v>
      </c>
      <c r="H187" s="90">
        <v>1</v>
      </c>
      <c r="I187" s="90">
        <v>3508</v>
      </c>
    </row>
    <row r="188" spans="2:9" x14ac:dyDescent="0.2">
      <c r="B188" s="372" t="s">
        <v>778</v>
      </c>
      <c r="C188" s="90">
        <v>1479593</v>
      </c>
      <c r="D188" s="90">
        <v>8.6886984881868745E-3</v>
      </c>
      <c r="E188" s="90">
        <v>5.4966014332946234E-2</v>
      </c>
      <c r="F188" s="365">
        <v>12745</v>
      </c>
      <c r="G188" s="90">
        <v>2015</v>
      </c>
      <c r="H188" s="90">
        <v>2</v>
      </c>
      <c r="I188" s="90">
        <v>16253</v>
      </c>
    </row>
    <row r="189" spans="2:9" x14ac:dyDescent="0.2">
      <c r="B189" s="372" t="s">
        <v>714</v>
      </c>
      <c r="C189" s="90">
        <v>1493885</v>
      </c>
      <c r="D189" s="90">
        <v>9.6594130953580049E-3</v>
      </c>
      <c r="E189" s="90">
        <v>5.6986874382227048E-2</v>
      </c>
      <c r="F189" s="365">
        <v>14292</v>
      </c>
      <c r="G189" s="90">
        <v>2015</v>
      </c>
      <c r="H189" s="90">
        <v>3</v>
      </c>
      <c r="I189" s="90">
        <v>30545</v>
      </c>
    </row>
    <row r="190" spans="2:9" x14ac:dyDescent="0.2">
      <c r="B190" s="372" t="s">
        <v>772</v>
      </c>
      <c r="C190" s="90">
        <v>1496860</v>
      </c>
      <c r="D190" s="90">
        <v>1.9914518185804031E-3</v>
      </c>
      <c r="E190" s="90">
        <v>5.7392016897249709E-2</v>
      </c>
      <c r="F190" s="365">
        <v>2975</v>
      </c>
      <c r="G190" s="90">
        <v>2015</v>
      </c>
      <c r="H190" s="90">
        <v>4</v>
      </c>
      <c r="I190" s="90">
        <v>33520</v>
      </c>
    </row>
    <row r="191" spans="2:9" x14ac:dyDescent="0.2">
      <c r="B191" s="372" t="s">
        <v>776</v>
      </c>
      <c r="C191" s="90">
        <v>1496590</v>
      </c>
      <c r="D191" s="90">
        <v>-1.8037759042266455E-4</v>
      </c>
      <c r="E191" s="90">
        <v>5.2965963066440969E-2</v>
      </c>
      <c r="F191" s="365">
        <v>-270</v>
      </c>
      <c r="G191" s="90">
        <v>2015</v>
      </c>
      <c r="H191" s="90">
        <v>5</v>
      </c>
      <c r="I191" s="90">
        <v>33250</v>
      </c>
    </row>
    <row r="192" spans="2:9" x14ac:dyDescent="0.2">
      <c r="B192" s="372" t="s">
        <v>779</v>
      </c>
      <c r="C192" s="90">
        <v>1494289</v>
      </c>
      <c r="D192" s="90">
        <v>-1.5374952391770114E-3</v>
      </c>
      <c r="E192" s="90">
        <v>4.9640353465109976E-2</v>
      </c>
      <c r="F192" s="365">
        <v>-2301</v>
      </c>
      <c r="G192" s="90">
        <v>2015</v>
      </c>
      <c r="H192" s="90">
        <v>6</v>
      </c>
      <c r="I192" s="90">
        <v>30949</v>
      </c>
    </row>
    <row r="193" spans="2:9" x14ac:dyDescent="0.2">
      <c r="B193" s="372" t="s">
        <v>780</v>
      </c>
      <c r="C193" s="90">
        <v>1498787</v>
      </c>
      <c r="D193" s="90">
        <v>3.0101272243856503E-3</v>
      </c>
      <c r="E193" s="90">
        <v>4.5368026721702259E-2</v>
      </c>
      <c r="F193" s="365">
        <v>4498</v>
      </c>
      <c r="G193" s="90">
        <v>2015</v>
      </c>
      <c r="H193" s="90">
        <v>7</v>
      </c>
      <c r="I193" s="90">
        <v>35447</v>
      </c>
    </row>
    <row r="194" spans="2:9" x14ac:dyDescent="0.2">
      <c r="B194" s="372" t="s">
        <v>781</v>
      </c>
      <c r="C194" s="90">
        <v>1505250</v>
      </c>
      <c r="D194" s="90">
        <v>4.3121537616752637E-3</v>
      </c>
      <c r="E194" s="90">
        <v>4.8733263986767916E-2</v>
      </c>
      <c r="F194" s="365">
        <v>6463</v>
      </c>
      <c r="G194" s="90">
        <v>2015</v>
      </c>
      <c r="H194" s="90">
        <v>8</v>
      </c>
      <c r="I194" s="90">
        <v>41910</v>
      </c>
    </row>
    <row r="195" spans="2:9" x14ac:dyDescent="0.2">
      <c r="B195" s="372" t="s">
        <v>782</v>
      </c>
      <c r="C195" s="90">
        <v>1517710</v>
      </c>
      <c r="D195" s="90">
        <v>8.2776947350937657E-3</v>
      </c>
      <c r="E195" s="90">
        <v>4.8780369824458214E-2</v>
      </c>
      <c r="F195" s="365">
        <v>12460</v>
      </c>
      <c r="G195" s="90">
        <v>2015</v>
      </c>
      <c r="H195" s="90">
        <v>9</v>
      </c>
      <c r="I195" s="90">
        <v>54370</v>
      </c>
    </row>
    <row r="196" spans="2:9" x14ac:dyDescent="0.2">
      <c r="B196" s="372" t="s">
        <v>783</v>
      </c>
      <c r="C196" s="90">
        <v>1530447</v>
      </c>
      <c r="D196" s="90">
        <v>8.3922488485943525E-3</v>
      </c>
      <c r="E196" s="90">
        <v>4.6066094801954893E-2</v>
      </c>
      <c r="F196" s="365">
        <v>12737</v>
      </c>
      <c r="G196" s="90">
        <v>2015</v>
      </c>
      <c r="H196" s="90">
        <v>10</v>
      </c>
      <c r="I196" s="90">
        <v>67107</v>
      </c>
    </row>
    <row r="197" spans="2:9" x14ac:dyDescent="0.2">
      <c r="B197" s="372" t="s">
        <v>784</v>
      </c>
      <c r="C197" s="90">
        <v>1548821</v>
      </c>
      <c r="D197" s="90">
        <v>1.2005642795862803E-2</v>
      </c>
      <c r="E197" s="90">
        <v>4.8504168776554168E-2</v>
      </c>
      <c r="F197" s="365">
        <v>18374</v>
      </c>
      <c r="G197" s="90">
        <v>2015</v>
      </c>
      <c r="H197" s="90">
        <v>11</v>
      </c>
      <c r="I197" s="90">
        <v>85481</v>
      </c>
    </row>
    <row r="198" spans="2:9" x14ac:dyDescent="0.2">
      <c r="B198" s="372" t="s">
        <v>785</v>
      </c>
      <c r="C198" s="90">
        <v>1535255</v>
      </c>
      <c r="D198" s="90">
        <v>-8.7589204950088151E-3</v>
      </c>
      <c r="E198" s="90">
        <v>4.9144423032241313E-2</v>
      </c>
      <c r="F198" s="365">
        <v>-13566</v>
      </c>
      <c r="G198" s="90">
        <v>2015</v>
      </c>
      <c r="H198" s="90">
        <v>12</v>
      </c>
      <c r="I198" s="90">
        <v>71915</v>
      </c>
    </row>
    <row r="199" spans="2:9" x14ac:dyDescent="0.2">
      <c r="B199" s="372" t="s">
        <v>777</v>
      </c>
      <c r="C199" s="90">
        <v>1539143</v>
      </c>
      <c r="D199" s="90">
        <v>2.5324783179341281E-3</v>
      </c>
      <c r="E199" s="90">
        <v>4.9285951918671911E-2</v>
      </c>
      <c r="F199" s="365">
        <v>3888</v>
      </c>
      <c r="G199" s="90">
        <v>2016</v>
      </c>
      <c r="H199" s="90">
        <v>1</v>
      </c>
      <c r="I199" s="90">
        <v>3888</v>
      </c>
    </row>
    <row r="200" spans="2:9" x14ac:dyDescent="0.2">
      <c r="B200" s="372" t="s">
        <v>778</v>
      </c>
      <c r="C200" s="90">
        <v>1552349</v>
      </c>
      <c r="D200" s="90">
        <v>8.5800994449507506E-3</v>
      </c>
      <c r="E200" s="90">
        <v>4.9172982029517476E-2</v>
      </c>
      <c r="F200" s="365">
        <v>13206</v>
      </c>
      <c r="G200" s="90">
        <v>2016</v>
      </c>
      <c r="H200" s="90">
        <v>2</v>
      </c>
      <c r="I200" s="90">
        <v>17094</v>
      </c>
    </row>
    <row r="201" spans="2:9" x14ac:dyDescent="0.2">
      <c r="B201" s="372" t="s">
        <v>714</v>
      </c>
      <c r="C201" s="90">
        <v>1559149</v>
      </c>
      <c r="D201" s="90">
        <v>4.3804582603526043E-3</v>
      </c>
      <c r="E201" s="90">
        <v>4.3687432432884643E-2</v>
      </c>
      <c r="F201" s="365">
        <v>6800</v>
      </c>
      <c r="G201" s="90">
        <v>2016</v>
      </c>
      <c r="H201" s="90">
        <v>3</v>
      </c>
      <c r="I201" s="90">
        <v>23894</v>
      </c>
    </row>
    <row r="202" spans="2:9" x14ac:dyDescent="0.2">
      <c r="B202" s="372" t="s">
        <v>772</v>
      </c>
      <c r="C202" s="90">
        <v>1569657</v>
      </c>
      <c r="D202" s="90">
        <v>6.739573959897438E-3</v>
      </c>
      <c r="E202" s="90">
        <v>4.8633138703686463E-2</v>
      </c>
      <c r="F202" s="365">
        <v>10508</v>
      </c>
      <c r="G202" s="90">
        <v>2016</v>
      </c>
      <c r="H202" s="90">
        <v>4</v>
      </c>
      <c r="I202" s="90">
        <v>34402</v>
      </c>
    </row>
    <row r="203" spans="2:9" x14ac:dyDescent="0.2">
      <c r="B203" s="372" t="s">
        <v>776</v>
      </c>
      <c r="C203" s="90">
        <v>1571236</v>
      </c>
      <c r="D203" s="90">
        <v>1.0059522558112377E-3</v>
      </c>
      <c r="E203" s="90">
        <v>4.987738792855767E-2</v>
      </c>
      <c r="F203" s="365">
        <v>1579</v>
      </c>
      <c r="G203" s="90">
        <v>2016</v>
      </c>
      <c r="H203" s="90">
        <v>5</v>
      </c>
      <c r="I203" s="90">
        <v>35981</v>
      </c>
    </row>
    <row r="204" spans="2:9" x14ac:dyDescent="0.2">
      <c r="B204" s="372" t="s">
        <v>779</v>
      </c>
      <c r="C204" s="90">
        <v>1576839</v>
      </c>
      <c r="D204" s="90">
        <v>3.565982449485583E-3</v>
      </c>
      <c r="E204" s="90">
        <v>5.5243664378175739E-2</v>
      </c>
      <c r="F204" s="365">
        <v>5603</v>
      </c>
      <c r="G204" s="90">
        <v>2016</v>
      </c>
      <c r="H204" s="90">
        <v>6</v>
      </c>
      <c r="I204" s="90">
        <v>41584</v>
      </c>
    </row>
    <row r="205" spans="2:9" x14ac:dyDescent="0.2">
      <c r="B205" s="372" t="s">
        <v>780</v>
      </c>
      <c r="C205" s="90">
        <v>1582329</v>
      </c>
      <c r="D205" s="90">
        <v>3.4816490459710359E-3</v>
      </c>
      <c r="E205" s="90">
        <v>5.5739741537656817E-2</v>
      </c>
      <c r="F205" s="365">
        <v>5490</v>
      </c>
      <c r="G205" s="90">
        <v>2016</v>
      </c>
      <c r="H205" s="90">
        <v>7</v>
      </c>
      <c r="I205" s="90">
        <v>47074</v>
      </c>
    </row>
    <row r="206" spans="2:9" x14ac:dyDescent="0.2">
      <c r="B206" s="372" t="s">
        <v>781</v>
      </c>
      <c r="C206" s="90">
        <v>1592063</v>
      </c>
      <c r="D206" s="90">
        <v>6.1516915887909196E-3</v>
      </c>
      <c r="E206" s="90">
        <v>5.7673476166749671E-2</v>
      </c>
      <c r="F206" s="365">
        <v>9734</v>
      </c>
      <c r="G206" s="90">
        <v>2016</v>
      </c>
      <c r="H206" s="90">
        <v>8</v>
      </c>
      <c r="I206" s="90">
        <v>56808</v>
      </c>
    </row>
    <row r="207" spans="2:9" x14ac:dyDescent="0.2">
      <c r="B207" s="372" t="s">
        <v>782</v>
      </c>
      <c r="C207" s="90">
        <v>1608623</v>
      </c>
      <c r="D207" s="90">
        <v>1.0401598429207848E-2</v>
      </c>
      <c r="E207" s="90">
        <v>5.9901430444551318E-2</v>
      </c>
      <c r="F207" s="365">
        <v>16560</v>
      </c>
      <c r="G207" s="90">
        <v>2016</v>
      </c>
      <c r="H207" s="90">
        <v>9</v>
      </c>
      <c r="I207" s="90">
        <v>73368</v>
      </c>
    </row>
    <row r="208" spans="2:9" x14ac:dyDescent="0.2">
      <c r="B208" s="372" t="s">
        <v>783</v>
      </c>
      <c r="C208" s="90">
        <v>1627392</v>
      </c>
      <c r="D208" s="90">
        <v>1.1667743156724697E-2</v>
      </c>
      <c r="E208" s="90">
        <v>6.3344238644003958E-2</v>
      </c>
      <c r="F208" s="365">
        <v>18769</v>
      </c>
      <c r="G208" s="90">
        <v>2016</v>
      </c>
      <c r="H208" s="90">
        <v>10</v>
      </c>
      <c r="I208" s="90">
        <v>92137</v>
      </c>
    </row>
    <row r="209" spans="2:9" x14ac:dyDescent="0.2">
      <c r="B209" s="372" t="s">
        <v>784</v>
      </c>
      <c r="C209" s="90">
        <v>1643345</v>
      </c>
      <c r="D209" s="90">
        <v>9.802801046090881E-3</v>
      </c>
      <c r="E209" s="90">
        <v>6.1029647712679491E-2</v>
      </c>
      <c r="F209" s="365">
        <v>15953</v>
      </c>
      <c r="G209" s="90">
        <v>2016</v>
      </c>
      <c r="H209" s="90">
        <v>11</v>
      </c>
      <c r="I209" s="90">
        <v>108090</v>
      </c>
    </row>
    <row r="210" spans="2:9" x14ac:dyDescent="0.2">
      <c r="B210" s="372" t="s">
        <v>785</v>
      </c>
      <c r="C210" s="90">
        <v>1624237</v>
      </c>
      <c r="D210" s="90">
        <v>-1.1627503658696137E-2</v>
      </c>
      <c r="E210" s="90">
        <v>5.7959101256794376E-2</v>
      </c>
      <c r="F210" s="365">
        <v>-19108</v>
      </c>
      <c r="G210" s="90">
        <v>2016</v>
      </c>
      <c r="H210" s="90">
        <v>12</v>
      </c>
      <c r="I210" s="90">
        <v>88982</v>
      </c>
    </row>
    <row r="211" spans="2:9" x14ac:dyDescent="0.2">
      <c r="B211" s="372" t="s">
        <v>777</v>
      </c>
      <c r="C211" s="90">
        <v>1635012</v>
      </c>
      <c r="D211" s="90">
        <v>6.6338840945010524E-3</v>
      </c>
      <c r="E211" s="90">
        <v>6.2287259858245791E-2</v>
      </c>
      <c r="F211" s="365">
        <v>10775</v>
      </c>
      <c r="G211" s="90">
        <v>2017</v>
      </c>
      <c r="H211" s="90">
        <v>1</v>
      </c>
      <c r="I211" s="90">
        <v>10775</v>
      </c>
    </row>
    <row r="212" spans="2:9" x14ac:dyDescent="0.2">
      <c r="B212" s="372" t="s">
        <v>778</v>
      </c>
      <c r="C212" s="90">
        <v>1640265</v>
      </c>
      <c r="D212" s="90">
        <v>3.2128204563637297E-3</v>
      </c>
      <c r="E212" s="90">
        <v>5.6634171826051904E-2</v>
      </c>
      <c r="F212" s="365">
        <v>5253</v>
      </c>
      <c r="G212" s="90">
        <v>2017</v>
      </c>
      <c r="H212" s="90">
        <v>2</v>
      </c>
      <c r="I212" s="90">
        <v>16028</v>
      </c>
    </row>
    <row r="213" spans="2:9" x14ac:dyDescent="0.2">
      <c r="B213" s="372" t="s">
        <v>714</v>
      </c>
      <c r="C213" s="90">
        <v>1661636</v>
      </c>
      <c r="D213" s="90">
        <v>1.3028992266493455E-2</v>
      </c>
      <c r="E213" s="90">
        <v>6.573265287666552E-2</v>
      </c>
      <c r="F213" s="365">
        <v>21371</v>
      </c>
      <c r="G213" s="90">
        <v>2017</v>
      </c>
      <c r="H213" s="90">
        <v>3</v>
      </c>
      <c r="I213" s="90">
        <v>37399</v>
      </c>
    </row>
    <row r="214" spans="2:9" x14ac:dyDescent="0.2">
      <c r="B214" s="372" t="s">
        <v>772</v>
      </c>
      <c r="C214" s="90">
        <v>1662463</v>
      </c>
      <c r="D214" s="90">
        <v>4.977022645151763E-4</v>
      </c>
      <c r="E214" s="90">
        <v>5.9125019032820525E-2</v>
      </c>
      <c r="F214" s="365">
        <v>827</v>
      </c>
      <c r="G214" s="90">
        <v>2017</v>
      </c>
      <c r="H214" s="90">
        <v>4</v>
      </c>
      <c r="I214" s="90">
        <v>38226</v>
      </c>
    </row>
    <row r="215" spans="2:9" x14ac:dyDescent="0.2">
      <c r="B215" s="372" t="s">
        <v>776</v>
      </c>
      <c r="C215" s="90">
        <v>1664615</v>
      </c>
      <c r="D215" s="90">
        <v>1.2944648993691299E-3</v>
      </c>
      <c r="E215" s="90">
        <v>5.9430282911033139E-2</v>
      </c>
      <c r="F215" s="365">
        <v>2152</v>
      </c>
      <c r="G215" s="90">
        <v>2017</v>
      </c>
      <c r="H215" s="90">
        <v>5</v>
      </c>
      <c r="I215" s="90">
        <v>40378</v>
      </c>
    </row>
    <row r="216" spans="2:9" x14ac:dyDescent="0.2">
      <c r="B216" s="372" t="s">
        <v>779</v>
      </c>
      <c r="C216" s="90">
        <v>1672581</v>
      </c>
      <c r="D216" s="90">
        <v>4.7854909393463263E-3</v>
      </c>
      <c r="E216" s="90">
        <v>6.0717676313180924E-2</v>
      </c>
      <c r="F216" s="365">
        <v>7966</v>
      </c>
      <c r="G216" s="90">
        <v>2017</v>
      </c>
      <c r="H216" s="90">
        <v>6</v>
      </c>
      <c r="I216" s="90">
        <v>48344</v>
      </c>
    </row>
    <row r="217" spans="2:9" x14ac:dyDescent="0.2">
      <c r="B217" s="372" t="s">
        <v>780</v>
      </c>
      <c r="C217" s="90">
        <v>1675221</v>
      </c>
      <c r="D217" s="90">
        <v>1.5783988936859394E-3</v>
      </c>
      <c r="E217" s="90">
        <v>5.8705869638994157E-2</v>
      </c>
      <c r="F217" s="365">
        <v>2640</v>
      </c>
      <c r="G217" s="90">
        <v>2017</v>
      </c>
      <c r="H217" s="90">
        <v>7</v>
      </c>
      <c r="I217" s="90">
        <v>50984</v>
      </c>
    </row>
    <row r="218" spans="2:9" x14ac:dyDescent="0.2">
      <c r="B218" s="372" t="s">
        <v>781</v>
      </c>
      <c r="C218" s="90">
        <v>1694618</v>
      </c>
      <c r="D218" s="90">
        <v>1.1578770800986904E-2</v>
      </c>
      <c r="E218" s="90">
        <v>6.4416420706969513E-2</v>
      </c>
      <c r="F218" s="365">
        <v>19397</v>
      </c>
      <c r="G218" s="90">
        <v>2017</v>
      </c>
      <c r="H218" s="90">
        <v>8</v>
      </c>
      <c r="I218" s="90">
        <v>70381</v>
      </c>
    </row>
    <row r="219" spans="2:9" x14ac:dyDescent="0.2">
      <c r="B219" s="372" t="s">
        <v>782</v>
      </c>
      <c r="C219" s="90">
        <v>1708982</v>
      </c>
      <c r="D219" s="90">
        <v>8.4762465641223805E-3</v>
      </c>
      <c r="E219" s="90">
        <v>6.2388141907706141E-2</v>
      </c>
      <c r="F219" s="365">
        <v>14364</v>
      </c>
      <c r="G219" s="90">
        <v>2017</v>
      </c>
      <c r="H219" s="90">
        <v>9</v>
      </c>
      <c r="I219" s="90">
        <v>84745</v>
      </c>
    </row>
    <row r="220" spans="2:9" x14ac:dyDescent="0.2">
      <c r="B220" s="372" t="s">
        <v>783</v>
      </c>
      <c r="C220" s="90">
        <v>1728026</v>
      </c>
      <c r="D220" s="90">
        <v>1.1143476057676516E-2</v>
      </c>
      <c r="E220" s="90">
        <v>6.1837590451470748E-2</v>
      </c>
      <c r="F220" s="365">
        <v>19044</v>
      </c>
      <c r="G220" s="90">
        <v>2017</v>
      </c>
      <c r="H220" s="90">
        <v>10</v>
      </c>
      <c r="I220" s="90">
        <v>103789</v>
      </c>
    </row>
    <row r="221" spans="2:9" x14ac:dyDescent="0.2">
      <c r="B221" s="372" t="s">
        <v>784</v>
      </c>
      <c r="C221" s="90">
        <v>1740013</v>
      </c>
      <c r="D221" s="90">
        <v>6.9368169228936072E-3</v>
      </c>
      <c r="E221" s="90">
        <v>5.8823923156732238E-2</v>
      </c>
      <c r="F221" s="365">
        <v>11987</v>
      </c>
      <c r="G221" s="90">
        <v>2017</v>
      </c>
      <c r="H221" s="90">
        <v>11</v>
      </c>
      <c r="I221" s="90">
        <v>115776</v>
      </c>
    </row>
    <row r="222" spans="2:9" x14ac:dyDescent="0.2">
      <c r="B222" s="372" t="s">
        <v>785</v>
      </c>
      <c r="C222" s="90">
        <v>1717868</v>
      </c>
      <c r="D222" s="90">
        <v>-1.2726916408095756E-2</v>
      </c>
      <c r="E222" s="90">
        <v>5.7646144004846578E-2</v>
      </c>
      <c r="F222" s="365">
        <v>-22145</v>
      </c>
      <c r="G222" s="90">
        <v>2017</v>
      </c>
      <c r="H222" s="90">
        <v>12</v>
      </c>
      <c r="I222" s="90">
        <v>93631</v>
      </c>
    </row>
    <row r="223" spans="2:9" x14ac:dyDescent="0.2">
      <c r="B223" s="372" t="s">
        <v>777</v>
      </c>
      <c r="C223" s="90">
        <v>1723991</v>
      </c>
      <c r="D223" s="90">
        <v>3.5643017973441271E-3</v>
      </c>
      <c r="E223" s="90">
        <v>5.4421007307591696E-2</v>
      </c>
      <c r="F223" s="365">
        <v>6123</v>
      </c>
      <c r="G223" s="90">
        <v>2018</v>
      </c>
      <c r="H223" s="90">
        <v>1</v>
      </c>
      <c r="I223" s="90">
        <v>6123</v>
      </c>
    </row>
    <row r="224" spans="2:9" x14ac:dyDescent="0.2">
      <c r="B224" s="372" t="s">
        <v>778</v>
      </c>
      <c r="C224" s="90">
        <v>1738722</v>
      </c>
      <c r="D224" s="90">
        <v>8.5447081800311686E-3</v>
      </c>
      <c r="E224" s="90">
        <v>6.0025056926777065E-2</v>
      </c>
      <c r="F224" s="365">
        <v>14731</v>
      </c>
      <c r="G224" s="90">
        <v>2018</v>
      </c>
      <c r="H224" s="90">
        <v>2</v>
      </c>
      <c r="I224" s="90">
        <v>20854</v>
      </c>
    </row>
    <row r="225" spans="2:9" x14ac:dyDescent="0.2">
      <c r="B225" s="372" t="s">
        <v>714</v>
      </c>
      <c r="C225" s="90">
        <v>1743804</v>
      </c>
      <c r="D225" s="90">
        <v>2.9228364281350672E-3</v>
      </c>
      <c r="E225" s="90">
        <v>4.9450060061289047E-2</v>
      </c>
      <c r="F225" s="365">
        <v>5082</v>
      </c>
      <c r="G225" s="90">
        <v>2018</v>
      </c>
      <c r="H225" s="90">
        <v>3</v>
      </c>
      <c r="I225" s="90">
        <v>25936</v>
      </c>
    </row>
    <row r="226" spans="2:9" x14ac:dyDescent="0.2">
      <c r="B226" s="372" t="s">
        <v>772</v>
      </c>
      <c r="C226" s="90">
        <v>1749012</v>
      </c>
      <c r="D226" s="90">
        <v>2.9865741792081124E-3</v>
      </c>
      <c r="E226" s="90">
        <v>5.206070751649805E-2</v>
      </c>
      <c r="F226" s="365">
        <v>5208</v>
      </c>
      <c r="G226" s="90">
        <v>2018</v>
      </c>
      <c r="H226" s="90">
        <v>4</v>
      </c>
      <c r="I226" s="90">
        <v>31144</v>
      </c>
    </row>
    <row r="227" spans="2:9" x14ac:dyDescent="0.2">
      <c r="B227" s="372" t="s">
        <v>776</v>
      </c>
      <c r="C227" s="90">
        <v>1752923</v>
      </c>
      <c r="D227" s="90">
        <v>2.2361195920896915E-3</v>
      </c>
      <c r="E227" s="90">
        <v>5.3050104678859622E-2</v>
      </c>
      <c r="F227" s="365">
        <v>3911</v>
      </c>
      <c r="G227" s="90">
        <v>2018</v>
      </c>
      <c r="H227" s="90">
        <v>5</v>
      </c>
      <c r="I227" s="90">
        <v>35055</v>
      </c>
    </row>
    <row r="228" spans="2:9" x14ac:dyDescent="0.2">
      <c r="B228" s="372" t="s">
        <v>779</v>
      </c>
      <c r="C228" s="90">
        <v>1755753</v>
      </c>
      <c r="D228" s="90">
        <v>1.6144462706007001E-3</v>
      </c>
      <c r="E228" s="90">
        <v>4.972673969153063E-2</v>
      </c>
      <c r="F228" s="365">
        <v>2830</v>
      </c>
      <c r="G228" s="90">
        <v>2018</v>
      </c>
      <c r="H228" s="90">
        <v>6</v>
      </c>
      <c r="I228" s="90">
        <v>37885</v>
      </c>
    </row>
    <row r="229" spans="2:9" x14ac:dyDescent="0.2">
      <c r="B229" s="372" t="s">
        <v>780</v>
      </c>
      <c r="C229" s="90">
        <v>1750450</v>
      </c>
      <c r="D229" s="90">
        <v>-3.0203565080053618E-3</v>
      </c>
      <c r="E229" s="90">
        <v>4.4906910789680898E-2</v>
      </c>
      <c r="F229" s="365">
        <v>-5303</v>
      </c>
      <c r="G229" s="90">
        <v>2018</v>
      </c>
      <c r="H229" s="90">
        <v>7</v>
      </c>
      <c r="I229" s="90">
        <v>32582</v>
      </c>
    </row>
    <row r="230" spans="2:9" x14ac:dyDescent="0.2">
      <c r="B230" s="372" t="s">
        <v>781</v>
      </c>
      <c r="C230" s="90">
        <v>1766168</v>
      </c>
      <c r="D230" s="90">
        <v>8.9794052957810067E-3</v>
      </c>
      <c r="E230" s="90">
        <v>4.2221904877677519E-2</v>
      </c>
      <c r="F230" s="365">
        <v>15718</v>
      </c>
      <c r="G230" s="90">
        <v>2018</v>
      </c>
      <c r="H230" s="90">
        <v>8</v>
      </c>
      <c r="I230" s="90">
        <v>48300</v>
      </c>
    </row>
    <row r="231" spans="2:9" x14ac:dyDescent="0.2">
      <c r="B231" s="372" t="s">
        <v>782</v>
      </c>
      <c r="C231" s="90">
        <v>1774072</v>
      </c>
      <c r="D231" s="90">
        <v>4.4752254598656727E-3</v>
      </c>
      <c r="E231" s="90">
        <v>3.8087001501478701E-2</v>
      </c>
      <c r="F231" s="365">
        <v>7904</v>
      </c>
      <c r="G231" s="90">
        <v>2018</v>
      </c>
      <c r="H231" s="90">
        <v>9</v>
      </c>
      <c r="I231" s="90">
        <v>56204</v>
      </c>
    </row>
    <row r="232" spans="2:9" x14ac:dyDescent="0.2">
      <c r="B232" s="372" t="s">
        <v>783</v>
      </c>
      <c r="C232" s="90">
        <v>1782918</v>
      </c>
      <c r="D232" s="90">
        <v>4.9862688774751085E-3</v>
      </c>
      <c r="E232" s="90">
        <v>3.176572574718195E-2</v>
      </c>
      <c r="F232" s="365">
        <v>8846</v>
      </c>
      <c r="G232" s="90">
        <v>2018</v>
      </c>
      <c r="H232" s="90">
        <v>10</v>
      </c>
      <c r="I232" s="90">
        <v>65050</v>
      </c>
    </row>
    <row r="233" spans="2:9" x14ac:dyDescent="0.2">
      <c r="B233" s="372" t="s">
        <v>784</v>
      </c>
      <c r="C233" s="90">
        <v>1792036</v>
      </c>
      <c r="D233" s="90">
        <v>5.1140882530773535E-3</v>
      </c>
      <c r="E233" s="90">
        <v>2.9898052485814786E-2</v>
      </c>
      <c r="F233" s="365">
        <v>9118</v>
      </c>
      <c r="G233" s="90">
        <v>2018</v>
      </c>
      <c r="H233" s="90">
        <v>11</v>
      </c>
      <c r="I233" s="90">
        <v>74168</v>
      </c>
    </row>
    <row r="234" spans="2:9" x14ac:dyDescent="0.2">
      <c r="B234" s="372" t="s">
        <v>785</v>
      </c>
      <c r="C234" s="90">
        <v>1761000</v>
      </c>
      <c r="D234" s="90">
        <v>-1.7318848505275541E-2</v>
      </c>
      <c r="E234" s="90">
        <v>2.5107866262134237E-2</v>
      </c>
      <c r="F234" s="365">
        <v>-31036</v>
      </c>
      <c r="G234" s="90">
        <v>2018</v>
      </c>
      <c r="H234" s="90">
        <v>12</v>
      </c>
      <c r="I234" s="90">
        <v>43132</v>
      </c>
    </row>
    <row r="235" spans="2:9" x14ac:dyDescent="0.2">
      <c r="B235" s="372" t="s">
        <v>777</v>
      </c>
      <c r="C235" s="90">
        <v>1778570</v>
      </c>
      <c r="D235" s="90">
        <v>9.9772856331630244E-3</v>
      </c>
      <c r="E235" s="90">
        <v>3.1658517938898845E-2</v>
      </c>
      <c r="F235" s="365">
        <v>17570</v>
      </c>
      <c r="G235" s="90">
        <v>2019</v>
      </c>
      <c r="H235" s="90">
        <v>1</v>
      </c>
      <c r="I235" s="90">
        <v>17570</v>
      </c>
    </row>
    <row r="236" spans="2:9" x14ac:dyDescent="0.2">
      <c r="B236" s="372" t="s">
        <v>778</v>
      </c>
      <c r="C236" s="90">
        <v>1792233</v>
      </c>
      <c r="D236" s="90">
        <v>7.6820142024209837E-3</v>
      </c>
      <c r="E236" s="90">
        <v>3.0776052755989713E-2</v>
      </c>
      <c r="F236" s="365">
        <v>13663</v>
      </c>
      <c r="G236" s="90">
        <v>2019</v>
      </c>
      <c r="H236" s="90">
        <v>2</v>
      </c>
      <c r="I236" s="90">
        <v>31233</v>
      </c>
    </row>
    <row r="237" spans="2:9" x14ac:dyDescent="0.2">
      <c r="B237" s="372" t="s">
        <v>714</v>
      </c>
      <c r="C237" s="90">
        <v>1796144</v>
      </c>
      <c r="D237" s="90">
        <v>2.1821939446489136E-3</v>
      </c>
      <c r="E237" s="90">
        <v>3.0014841117464997E-2</v>
      </c>
      <c r="F237" s="365">
        <v>3911</v>
      </c>
      <c r="G237" s="90">
        <v>2019</v>
      </c>
      <c r="H237" s="90">
        <v>3</v>
      </c>
      <c r="I237" s="90">
        <v>35144</v>
      </c>
    </row>
    <row r="238" spans="2:9" x14ac:dyDescent="0.2">
      <c r="B238" s="372" t="s">
        <v>772</v>
      </c>
      <c r="C238" s="90">
        <v>1798713</v>
      </c>
      <c r="D238" s="90">
        <v>1.4302862131321259E-3</v>
      </c>
      <c r="E238" s="90">
        <v>2.8416614637292392E-2</v>
      </c>
      <c r="F238" s="365">
        <v>2569</v>
      </c>
      <c r="G238" s="90">
        <v>2019</v>
      </c>
      <c r="H238" s="90">
        <v>4</v>
      </c>
      <c r="I238" s="90">
        <v>37713</v>
      </c>
    </row>
    <row r="239" spans="2:9" x14ac:dyDescent="0.2">
      <c r="B239" s="372" t="s">
        <v>776</v>
      </c>
      <c r="C239" s="90">
        <v>1798861</v>
      </c>
      <c r="D239" s="90">
        <v>8.2281053175314867E-5</v>
      </c>
      <c r="E239" s="90">
        <v>2.6206513349416927E-2</v>
      </c>
      <c r="F239" s="365">
        <v>148</v>
      </c>
      <c r="G239" s="90">
        <v>2019</v>
      </c>
      <c r="H239" s="90">
        <v>5</v>
      </c>
      <c r="I239" s="90">
        <v>37861</v>
      </c>
    </row>
    <row r="240" spans="2:9" x14ac:dyDescent="0.2">
      <c r="B240" s="372" t="s">
        <v>779</v>
      </c>
      <c r="C240" s="90">
        <v>1796535</v>
      </c>
      <c r="D240" s="90">
        <v>-1.293040429471759E-3</v>
      </c>
      <c r="E240" s="90">
        <v>2.3227640790020043E-2</v>
      </c>
      <c r="F240" s="365">
        <v>-2326</v>
      </c>
      <c r="G240" s="90">
        <v>2019</v>
      </c>
      <c r="H240" s="90">
        <v>6</v>
      </c>
      <c r="I240" s="90">
        <v>35535</v>
      </c>
    </row>
    <row r="241" spans="1:10" x14ac:dyDescent="0.2">
      <c r="B241" s="372" t="s">
        <v>780</v>
      </c>
      <c r="C241" s="90">
        <v>1792119</v>
      </c>
      <c r="D241" s="90">
        <v>-2.4580651086675287E-3</v>
      </c>
      <c r="E241" s="90">
        <v>2.3804735925047948E-2</v>
      </c>
      <c r="F241" s="365">
        <v>-4416</v>
      </c>
      <c r="G241" s="90">
        <v>2019</v>
      </c>
      <c r="H241" s="90">
        <v>7</v>
      </c>
      <c r="I241" s="90">
        <v>31119</v>
      </c>
    </row>
    <row r="242" spans="1:10" x14ac:dyDescent="0.2">
      <c r="B242" s="372" t="s">
        <v>781</v>
      </c>
      <c r="C242" s="90">
        <v>1800138</v>
      </c>
      <c r="D242" s="90">
        <v>4.4745912520318676E-3</v>
      </c>
      <c r="E242" s="90">
        <v>1.9233730879508526E-2</v>
      </c>
      <c r="F242" s="365">
        <v>8019</v>
      </c>
      <c r="G242" s="90">
        <v>2019</v>
      </c>
      <c r="H242" s="90">
        <v>8</v>
      </c>
      <c r="I242" s="90">
        <v>39138</v>
      </c>
    </row>
    <row r="243" spans="1:10" x14ac:dyDescent="0.2">
      <c r="B243" s="372" t="s">
        <v>782</v>
      </c>
      <c r="C243" s="90">
        <v>1815615</v>
      </c>
      <c r="D243" s="90">
        <v>8.5976741783129196E-3</v>
      </c>
      <c r="E243" s="90">
        <v>2.341674971478036E-2</v>
      </c>
      <c r="F243" s="365">
        <v>15477</v>
      </c>
      <c r="G243" s="90">
        <v>2019</v>
      </c>
      <c r="H243" s="90">
        <v>9</v>
      </c>
      <c r="I243" s="90">
        <v>54615</v>
      </c>
    </row>
    <row r="244" spans="1:10" x14ac:dyDescent="0.2">
      <c r="B244" s="372" t="s">
        <v>783</v>
      </c>
      <c r="C244" s="90">
        <v>1828691</v>
      </c>
      <c r="D244" s="90">
        <v>7.201967377445051E-3</v>
      </c>
      <c r="E244" s="90">
        <v>2.5673081992553692E-2</v>
      </c>
      <c r="F244" s="365">
        <v>13076</v>
      </c>
      <c r="G244" s="90">
        <v>2019</v>
      </c>
      <c r="H244" s="90">
        <v>10</v>
      </c>
      <c r="I244" s="90">
        <v>67691</v>
      </c>
    </row>
    <row r="245" spans="1:10" x14ac:dyDescent="0.2">
      <c r="B245" s="372" t="s">
        <v>784</v>
      </c>
      <c r="C245" s="90">
        <v>1840150</v>
      </c>
      <c r="D245" s="90">
        <v>6.2662308722467586E-3</v>
      </c>
      <c r="E245" s="90">
        <v>2.6848790984109749E-2</v>
      </c>
      <c r="F245" s="365">
        <v>11459</v>
      </c>
      <c r="G245" s="90">
        <v>2019</v>
      </c>
      <c r="H245" s="90">
        <v>11</v>
      </c>
      <c r="I245" s="90">
        <v>79150</v>
      </c>
    </row>
    <row r="246" spans="1:10" x14ac:dyDescent="0.2">
      <c r="B246" s="372" t="s">
        <v>785</v>
      </c>
      <c r="C246" s="90">
        <v>1812699</v>
      </c>
      <c r="D246" s="90">
        <v>-1.4917805613672841E-2</v>
      </c>
      <c r="E246" s="90">
        <v>2.9357751277683031E-2</v>
      </c>
      <c r="F246" s="365">
        <v>-27451</v>
      </c>
      <c r="G246" s="90">
        <v>2019</v>
      </c>
      <c r="H246" s="90">
        <v>12</v>
      </c>
      <c r="I246" s="90">
        <v>51699</v>
      </c>
      <c r="J246" s="90" t="str">
        <f t="shared" ref="J246" si="0">IF(H246&lt;=11,I246/I245-1,"")</f>
        <v/>
      </c>
    </row>
    <row r="247" spans="1:10" x14ac:dyDescent="0.2">
      <c r="A247" s="90">
        <v>2020</v>
      </c>
      <c r="B247" s="372" t="s">
        <v>777</v>
      </c>
      <c r="C247" s="90">
        <v>1822293</v>
      </c>
      <c r="D247" s="90">
        <v>5.2926602817124913E-3</v>
      </c>
      <c r="E247" s="90">
        <v>2.4583232596973925E-2</v>
      </c>
      <c r="F247" s="365">
        <v>9594</v>
      </c>
      <c r="G247" s="90">
        <v>2020</v>
      </c>
      <c r="H247" s="90">
        <v>1</v>
      </c>
      <c r="I247" s="90">
        <v>9594</v>
      </c>
      <c r="J247" s="366">
        <f>C247/$C$246-1</f>
        <v>5.2926602817124913E-3</v>
      </c>
    </row>
    <row r="248" spans="1:10" x14ac:dyDescent="0.2">
      <c r="B248" s="372" t="s">
        <v>778</v>
      </c>
      <c r="C248" s="90">
        <v>1837966</v>
      </c>
      <c r="D248" s="90">
        <v>8.6007025214935862E-3</v>
      </c>
      <c r="E248" s="90">
        <v>2.5517329499010533E-2</v>
      </c>
      <c r="F248" s="365">
        <v>15673</v>
      </c>
      <c r="G248" s="90">
        <v>2020</v>
      </c>
      <c r="H248" s="90">
        <v>2</v>
      </c>
      <c r="I248" s="90">
        <v>25267</v>
      </c>
      <c r="J248" s="366">
        <f t="shared" ref="J248:J253" si="1">C248/$C$246-1</f>
        <v>1.3938883399836399E-2</v>
      </c>
    </row>
    <row r="249" spans="1:10" x14ac:dyDescent="0.2">
      <c r="B249" s="372" t="s">
        <v>714</v>
      </c>
      <c r="C249" s="90">
        <v>1831940</v>
      </c>
      <c r="D249" s="90">
        <v>-3.2786243053462005E-3</v>
      </c>
      <c r="E249" s="90">
        <v>1.9929359784070844E-2</v>
      </c>
      <c r="F249" s="365">
        <v>-6026</v>
      </c>
      <c r="G249" s="90">
        <v>2020</v>
      </c>
      <c r="H249" s="90">
        <v>3</v>
      </c>
      <c r="I249" s="90">
        <v>19241</v>
      </c>
      <c r="J249" s="366">
        <f t="shared" si="1"/>
        <v>1.0614558732586099E-2</v>
      </c>
    </row>
    <row r="250" spans="1:10" x14ac:dyDescent="0.2">
      <c r="B250" s="372" t="s">
        <v>772</v>
      </c>
      <c r="C250" s="90">
        <v>1793795</v>
      </c>
      <c r="D250" s="90">
        <v>-2.0822188499623362E-2</v>
      </c>
      <c r="E250" s="90">
        <v>-2.7341771588907937E-3</v>
      </c>
      <c r="F250" s="365">
        <v>-38145</v>
      </c>
      <c r="G250" s="90">
        <v>2020</v>
      </c>
      <c r="H250" s="90">
        <v>4</v>
      </c>
      <c r="I250" s="90">
        <v>-18904</v>
      </c>
      <c r="J250" s="366">
        <f t="shared" si="1"/>
        <v>-1.0428648109807481E-2</v>
      </c>
    </row>
    <row r="251" spans="1:10" x14ac:dyDescent="0.2">
      <c r="B251" s="372" t="s">
        <v>776</v>
      </c>
      <c r="C251" s="90">
        <v>1770324</v>
      </c>
      <c r="D251" s="90">
        <v>-1.3084549795266409E-2</v>
      </c>
      <c r="E251" s="90">
        <v>-1.5863927229508024E-2</v>
      </c>
      <c r="F251" s="365">
        <v>-23471</v>
      </c>
      <c r="G251" s="90">
        <v>2020</v>
      </c>
      <c r="H251" s="90">
        <v>5</v>
      </c>
      <c r="I251" s="90">
        <v>-42375</v>
      </c>
      <c r="J251" s="366">
        <f t="shared" si="1"/>
        <v>-2.3376743739583872E-2</v>
      </c>
    </row>
    <row r="252" spans="1:10" x14ac:dyDescent="0.2">
      <c r="B252" s="372" t="s">
        <v>779</v>
      </c>
      <c r="C252" s="90">
        <v>1755765</v>
      </c>
      <c r="D252" s="90">
        <v>-8.2239183335931498E-3</v>
      </c>
      <c r="E252" s="90">
        <v>-2.2693685344287728E-2</v>
      </c>
      <c r="F252" s="365">
        <v>-14559</v>
      </c>
      <c r="G252" s="90">
        <v>2020</v>
      </c>
      <c r="H252" s="90">
        <v>6</v>
      </c>
      <c r="I252" s="90">
        <v>-56934</v>
      </c>
      <c r="J252" s="366">
        <f t="shared" si="1"/>
        <v>-3.1408413641757393E-2</v>
      </c>
    </row>
    <row r="253" spans="1:10" x14ac:dyDescent="0.2">
      <c r="B253" s="372" t="s">
        <v>780</v>
      </c>
      <c r="C253" s="90">
        <v>1742635</v>
      </c>
      <c r="D253" s="90">
        <v>-7.4782217437983078E-3</v>
      </c>
      <c r="E253" s="90">
        <v>-2.7612005675962337E-2</v>
      </c>
      <c r="F253" s="365">
        <v>-13130</v>
      </c>
      <c r="G253" s="90">
        <v>2020</v>
      </c>
      <c r="H253" s="90">
        <v>7</v>
      </c>
      <c r="I253" s="90">
        <v>-70064</v>
      </c>
      <c r="J253" s="366">
        <f t="shared" si="1"/>
        <v>-3.8651756303721641E-2</v>
      </c>
    </row>
    <row r="254" spans="1:10" x14ac:dyDescent="0.2">
      <c r="B254" s="372" t="s">
        <v>781</v>
      </c>
      <c r="C254" s="90">
        <v>1758496</v>
      </c>
      <c r="D254" s="366">
        <v>9.1017338685381866E-3</v>
      </c>
      <c r="E254" s="366">
        <v>-2.3132670939672417E-2</v>
      </c>
      <c r="F254" s="365">
        <v>15861</v>
      </c>
      <c r="G254" s="90">
        <v>2020</v>
      </c>
      <c r="H254" s="90">
        <v>8</v>
      </c>
      <c r="I254" s="365">
        <v>-54203</v>
      </c>
      <c r="J254" s="366">
        <f>C254/$C$246-1</f>
        <v>-2.9901820434611648E-2</v>
      </c>
    </row>
    <row r="255" spans="1:10" x14ac:dyDescent="0.2">
      <c r="B255" s="372" t="s">
        <v>782</v>
      </c>
      <c r="C255" s="90">
        <v>1769661</v>
      </c>
      <c r="D255" s="90">
        <v>6.3491756591997905E-3</v>
      </c>
      <c r="E255" s="90">
        <v>-2.5310432002379368E-2</v>
      </c>
      <c r="F255" s="365">
        <v>11165</v>
      </c>
      <c r="G255" s="90">
        <v>2020</v>
      </c>
      <c r="H255" s="90">
        <v>9</v>
      </c>
      <c r="I255" s="365">
        <v>-43038</v>
      </c>
      <c r="J255" s="366">
        <f t="shared" ref="J255:J260" si="2">C255/$C$246-1</f>
        <v>-2.3742496685881131E-2</v>
      </c>
    </row>
    <row r="256" spans="1:10" x14ac:dyDescent="0.2">
      <c r="B256" s="372" t="s">
        <v>783</v>
      </c>
      <c r="C256" s="90">
        <v>1788334</v>
      </c>
      <c r="D256" s="90">
        <v>1.0551738440300218E-2</v>
      </c>
      <c r="E256" s="90">
        <v>-2.2068791282945033E-2</v>
      </c>
      <c r="F256" s="365">
        <v>18673</v>
      </c>
      <c r="G256" s="90">
        <v>2020</v>
      </c>
      <c r="H256" s="90">
        <v>10</v>
      </c>
      <c r="I256" s="90">
        <v>-24365</v>
      </c>
      <c r="J256" s="366">
        <f t="shared" si="2"/>
        <v>-1.3441282860530035E-2</v>
      </c>
    </row>
    <row r="257" spans="1:10" x14ac:dyDescent="0.2">
      <c r="B257" s="372" t="s">
        <v>784</v>
      </c>
      <c r="C257" s="90">
        <v>1805269</v>
      </c>
      <c r="D257" s="369">
        <v>9.4697075602208081E-3</v>
      </c>
      <c r="E257" s="369">
        <v>-1.8955519930440423E-2</v>
      </c>
      <c r="F257" s="365">
        <v>16935</v>
      </c>
      <c r="G257" s="90">
        <v>2020</v>
      </c>
      <c r="H257" s="90">
        <v>11</v>
      </c>
      <c r="I257" s="90">
        <v>-7430</v>
      </c>
      <c r="J257" s="366">
        <f t="shared" si="2"/>
        <v>-4.0988603182326999E-3</v>
      </c>
    </row>
    <row r="258" spans="1:10" x14ac:dyDescent="0.2">
      <c r="B258" s="372" t="s">
        <v>785</v>
      </c>
      <c r="C258" s="90">
        <v>1780367</v>
      </c>
      <c r="D258" s="90">
        <v>-1.3794066147482686E-2</v>
      </c>
      <c r="E258" s="90">
        <v>-1.7836386515356351E-2</v>
      </c>
      <c r="F258" s="365">
        <v>-24902</v>
      </c>
      <c r="G258" s="90">
        <v>2020</v>
      </c>
      <c r="H258" s="90">
        <v>12</v>
      </c>
      <c r="I258" s="90">
        <v>-32332</v>
      </c>
      <c r="J258" s="366">
        <f t="shared" si="2"/>
        <v>-1.7836386515356351E-2</v>
      </c>
    </row>
    <row r="259" spans="1:10" x14ac:dyDescent="0.2">
      <c r="A259" s="90">
        <v>2021</v>
      </c>
      <c r="B259" s="372" t="s">
        <v>777</v>
      </c>
      <c r="C259" s="90">
        <v>1787122</v>
      </c>
      <c r="D259" s="90">
        <v>3.7941615408507712E-3</v>
      </c>
      <c r="E259" s="90">
        <v>-1.9300408880459918E-2</v>
      </c>
      <c r="F259" s="365">
        <v>6755</v>
      </c>
      <c r="G259" s="90">
        <v>2021</v>
      </c>
      <c r="H259" s="90">
        <v>1</v>
      </c>
      <c r="I259" s="90">
        <v>6755</v>
      </c>
      <c r="J259" s="366">
        <f t="shared" si="2"/>
        <v>-1.4109899106249824E-2</v>
      </c>
    </row>
    <row r="260" spans="1:10" x14ac:dyDescent="0.2">
      <c r="B260" s="372" t="s">
        <v>778</v>
      </c>
      <c r="C260" s="90">
        <v>1800733</v>
      </c>
      <c r="D260" s="90">
        <v>7.6161560318770416E-3</v>
      </c>
      <c r="E260" s="90">
        <v>-2.0257719674901531E-2</v>
      </c>
      <c r="F260" s="365">
        <v>13611</v>
      </c>
      <c r="G260" s="90">
        <v>2021</v>
      </c>
      <c r="H260" s="90">
        <v>2</v>
      </c>
      <c r="I260" s="90">
        <v>20366</v>
      </c>
      <c r="J260" s="366">
        <f t="shared" si="2"/>
        <v>-6.6012062675601113E-3</v>
      </c>
    </row>
    <row r="261" spans="1:10" x14ac:dyDescent="0.2">
      <c r="B261" s="372" t="s">
        <v>714</v>
      </c>
      <c r="C261" s="90">
        <v>1803619</v>
      </c>
      <c r="D261" s="90">
        <v>1.6026806861428877E-3</v>
      </c>
      <c r="E261" s="90">
        <v>-1.5459567453082523E-2</v>
      </c>
      <c r="F261" s="365">
        <v>2886</v>
      </c>
      <c r="G261" s="90">
        <v>2021</v>
      </c>
      <c r="H261" s="90">
        <v>3</v>
      </c>
      <c r="I261" s="90">
        <v>23252</v>
      </c>
    </row>
    <row r="262" spans="1:10" x14ac:dyDescent="0.2">
      <c r="B262" s="372" t="s">
        <v>772</v>
      </c>
      <c r="C262" s="90">
        <v>1810884</v>
      </c>
      <c r="D262" s="90">
        <v>4.0280125680645096E-3</v>
      </c>
      <c r="E262" s="90">
        <v>9.5267296430194826E-3</v>
      </c>
      <c r="F262" s="365">
        <v>7265</v>
      </c>
      <c r="G262" s="90">
        <v>2021</v>
      </c>
      <c r="H262" s="90">
        <v>4</v>
      </c>
      <c r="I262" s="90">
        <v>30517</v>
      </c>
    </row>
    <row r="263" spans="1:10" x14ac:dyDescent="0.2">
      <c r="B263" s="372" t="s">
        <v>776</v>
      </c>
      <c r="C263" s="90">
        <v>1815607</v>
      </c>
      <c r="D263" s="90">
        <v>2.608118465898368E-3</v>
      </c>
      <c r="E263" s="90">
        <v>2.5578933573741303E-2</v>
      </c>
      <c r="F263" s="365">
        <v>4723</v>
      </c>
      <c r="G263" s="90">
        <v>2021</v>
      </c>
      <c r="H263" s="90">
        <v>5</v>
      </c>
      <c r="I263" s="90">
        <v>35240</v>
      </c>
    </row>
    <row r="264" spans="1:10" x14ac:dyDescent="0.2">
      <c r="B264" s="372" t="s">
        <v>779</v>
      </c>
      <c r="C264" s="90">
        <v>1820785</v>
      </c>
      <c r="D264" s="90">
        <v>2.8519387730934209E-3</v>
      </c>
      <c r="E264" s="90">
        <v>3.703229076784198E-2</v>
      </c>
      <c r="F264" s="365">
        <v>5178</v>
      </c>
      <c r="G264" s="90">
        <v>2021</v>
      </c>
      <c r="H264" s="90">
        <v>6</v>
      </c>
      <c r="I264" s="90">
        <v>40418</v>
      </c>
    </row>
    <row r="265" spans="1:10" x14ac:dyDescent="0.2">
      <c r="B265" s="90" t="s">
        <v>780</v>
      </c>
      <c r="C265" s="90">
        <v>1826575</v>
      </c>
      <c r="D265" s="90">
        <v>3.1799471107241128E-3</v>
      </c>
      <c r="E265" s="90">
        <v>4.8168434583260478E-2</v>
      </c>
      <c r="F265" s="365">
        <v>5790</v>
      </c>
      <c r="G265" s="90">
        <v>2021</v>
      </c>
      <c r="H265" s="90">
        <v>7</v>
      </c>
      <c r="I265" s="90">
        <v>46208</v>
      </c>
    </row>
    <row r="266" spans="1:10" x14ac:dyDescent="0.2">
      <c r="B266" s="90" t="s">
        <v>781</v>
      </c>
      <c r="C266" s="90">
        <v>1837975</v>
      </c>
      <c r="D266" s="90">
        <v>6.2411891107674311E-3</v>
      </c>
      <c r="E266" s="90">
        <v>4.5197145742725597E-2</v>
      </c>
      <c r="F266" s="365">
        <v>11400</v>
      </c>
      <c r="G266" s="90">
        <v>2021</v>
      </c>
      <c r="H266" s="90">
        <v>8</v>
      </c>
      <c r="I266" s="90">
        <v>57608</v>
      </c>
    </row>
    <row r="267" spans="1:10" x14ac:dyDescent="0.2">
      <c r="B267" s="90" t="s">
        <v>782</v>
      </c>
      <c r="C267" s="90">
        <v>1847731</v>
      </c>
      <c r="D267" s="90">
        <v>5.3080156150111524E-3</v>
      </c>
      <c r="E267" s="90">
        <v>4.4115793928893643E-2</v>
      </c>
      <c r="F267" s="365">
        <v>9756</v>
      </c>
      <c r="G267" s="90">
        <v>2021</v>
      </c>
      <c r="H267" s="90">
        <v>9</v>
      </c>
      <c r="I267" s="90">
        <v>67364</v>
      </c>
    </row>
    <row r="268" spans="1:10" x14ac:dyDescent="0.2">
      <c r="B268" s="90" t="s">
        <v>783</v>
      </c>
      <c r="C268" s="90">
        <v>1858235</v>
      </c>
      <c r="D268" s="90">
        <v>5.6848101807027707E-3</v>
      </c>
      <c r="E268" s="90">
        <v>3.9087217488455783E-2</v>
      </c>
      <c r="F268" s="365">
        <v>10504</v>
      </c>
      <c r="G268" s="90">
        <v>2021</v>
      </c>
      <c r="H268" s="90">
        <v>10</v>
      </c>
      <c r="I268" s="90">
        <v>77868</v>
      </c>
    </row>
    <row r="269" spans="1:10" x14ac:dyDescent="0.2">
      <c r="B269" s="90" t="s">
        <v>784</v>
      </c>
      <c r="C269" s="90">
        <v>1873476</v>
      </c>
      <c r="D269" s="90">
        <v>8.2018689778202702E-3</v>
      </c>
      <c r="E269" s="90">
        <v>3.7782180938131571E-2</v>
      </c>
      <c r="F269" s="365">
        <v>15241</v>
      </c>
      <c r="G269" s="90">
        <v>2021</v>
      </c>
      <c r="H269" s="90">
        <v>11</v>
      </c>
      <c r="I269" s="90">
        <v>93109</v>
      </c>
    </row>
    <row r="270" spans="1:10" x14ac:dyDescent="0.2">
      <c r="F270" s="365"/>
    </row>
    <row r="271" spans="1:10" x14ac:dyDescent="0.2">
      <c r="F271" s="365"/>
    </row>
    <row r="272" spans="1:10" x14ac:dyDescent="0.2">
      <c r="F272" s="365"/>
    </row>
    <row r="273" spans="6:6" x14ac:dyDescent="0.2">
      <c r="F273" s="365"/>
    </row>
    <row r="274" spans="6:6" x14ac:dyDescent="0.2">
      <c r="F274" s="365"/>
    </row>
    <row r="275" spans="6:6" x14ac:dyDescent="0.2">
      <c r="F275" s="365"/>
    </row>
    <row r="276" spans="6:6" x14ac:dyDescent="0.2">
      <c r="F276" s="365"/>
    </row>
    <row r="277" spans="6:6" x14ac:dyDescent="0.2">
      <c r="F277" s="365"/>
    </row>
    <row r="278" spans="6:6" x14ac:dyDescent="0.2">
      <c r="F278" s="365"/>
    </row>
    <row r="279" spans="6:6" x14ac:dyDescent="0.2">
      <c r="F279" s="365"/>
    </row>
    <row r="280" spans="6:6" x14ac:dyDescent="0.2">
      <c r="F280" s="365"/>
    </row>
    <row r="281" spans="6:6" x14ac:dyDescent="0.2">
      <c r="F281" s="365"/>
    </row>
    <row r="282" spans="6:6" x14ac:dyDescent="0.2">
      <c r="F282" s="365"/>
    </row>
    <row r="283" spans="6:6" x14ac:dyDescent="0.2">
      <c r="F283" s="365"/>
    </row>
    <row r="284" spans="6:6" x14ac:dyDescent="0.2">
      <c r="F284" s="365"/>
    </row>
    <row r="285" spans="6:6" x14ac:dyDescent="0.2">
      <c r="F285" s="365"/>
    </row>
    <row r="286" spans="6:6" x14ac:dyDescent="0.2">
      <c r="F286" s="365"/>
    </row>
    <row r="287" spans="6:6" x14ac:dyDescent="0.2">
      <c r="F287" s="365"/>
    </row>
    <row r="288" spans="6:6" x14ac:dyDescent="0.2">
      <c r="F288" s="365"/>
    </row>
    <row r="289" spans="6:6" x14ac:dyDescent="0.2">
      <c r="F289" s="365"/>
    </row>
    <row r="290" spans="6:6" x14ac:dyDescent="0.2">
      <c r="F290" s="365"/>
    </row>
    <row r="291" spans="6:6" x14ac:dyDescent="0.2">
      <c r="F291" s="365"/>
    </row>
    <row r="292" spans="6:6" x14ac:dyDescent="0.2">
      <c r="F292" s="365"/>
    </row>
    <row r="293" spans="6:6" x14ac:dyDescent="0.2">
      <c r="F293" s="365"/>
    </row>
    <row r="294" spans="6:6" x14ac:dyDescent="0.2">
      <c r="F294" s="365"/>
    </row>
    <row r="295" spans="6:6" x14ac:dyDescent="0.2">
      <c r="F295" s="365"/>
    </row>
    <row r="296" spans="6:6" x14ac:dyDescent="0.2">
      <c r="F296" s="365"/>
    </row>
    <row r="297" spans="6:6" x14ac:dyDescent="0.2">
      <c r="F297" s="365"/>
    </row>
    <row r="298" spans="6:6" x14ac:dyDescent="0.2">
      <c r="F298" s="365"/>
    </row>
    <row r="299" spans="6:6" x14ac:dyDescent="0.2">
      <c r="F299" s="365"/>
    </row>
    <row r="300" spans="6:6" x14ac:dyDescent="0.2">
      <c r="F300" s="365"/>
    </row>
    <row r="301" spans="6:6" x14ac:dyDescent="0.2">
      <c r="F301" s="365"/>
    </row>
    <row r="302" spans="6:6" x14ac:dyDescent="0.2">
      <c r="F302" s="365"/>
    </row>
    <row r="303" spans="6:6" x14ac:dyDescent="0.2">
      <c r="F303" s="365"/>
    </row>
    <row r="304" spans="6:6" x14ac:dyDescent="0.2">
      <c r="F304" s="365"/>
    </row>
    <row r="305" spans="6:6" x14ac:dyDescent="0.2">
      <c r="F305" s="365"/>
    </row>
    <row r="306" spans="6:6" x14ac:dyDescent="0.2">
      <c r="F306" s="365"/>
    </row>
    <row r="307" spans="6:6" x14ac:dyDescent="0.2">
      <c r="F307" s="365"/>
    </row>
    <row r="308" spans="6:6" x14ac:dyDescent="0.2">
      <c r="F308" s="365"/>
    </row>
    <row r="309" spans="6:6" x14ac:dyDescent="0.2">
      <c r="F309" s="365"/>
    </row>
    <row r="310" spans="6:6" x14ac:dyDescent="0.2">
      <c r="F310" s="365"/>
    </row>
    <row r="311" spans="6:6" x14ac:dyDescent="0.2">
      <c r="F311" s="365"/>
    </row>
    <row r="312" spans="6:6" x14ac:dyDescent="0.2">
      <c r="F312" s="365"/>
    </row>
    <row r="313" spans="6:6" x14ac:dyDescent="0.2">
      <c r="F313" s="365"/>
    </row>
    <row r="314" spans="6:6" x14ac:dyDescent="0.2">
      <c r="F314" s="365"/>
    </row>
    <row r="315" spans="6:6" x14ac:dyDescent="0.2">
      <c r="F315" s="365"/>
    </row>
    <row r="316" spans="6:6" x14ac:dyDescent="0.2">
      <c r="F316" s="365"/>
    </row>
    <row r="317" spans="6:6" x14ac:dyDescent="0.2">
      <c r="F317" s="365"/>
    </row>
    <row r="318" spans="6:6" x14ac:dyDescent="0.2">
      <c r="F318" s="365"/>
    </row>
    <row r="319" spans="6:6" x14ac:dyDescent="0.2">
      <c r="F319" s="365"/>
    </row>
    <row r="320" spans="6:6" x14ac:dyDescent="0.2">
      <c r="F320" s="365"/>
    </row>
    <row r="321" spans="6:6" x14ac:dyDescent="0.2">
      <c r="F321" s="365"/>
    </row>
    <row r="322" spans="6:6" x14ac:dyDescent="0.2">
      <c r="F322" s="365"/>
    </row>
    <row r="323" spans="6:6" x14ac:dyDescent="0.2">
      <c r="F323" s="365"/>
    </row>
    <row r="324" spans="6:6" x14ac:dyDescent="0.2">
      <c r="F324" s="365"/>
    </row>
    <row r="325" spans="6:6" x14ac:dyDescent="0.2">
      <c r="F325" s="365"/>
    </row>
    <row r="326" spans="6:6" x14ac:dyDescent="0.2">
      <c r="F326" s="365"/>
    </row>
    <row r="327" spans="6:6" x14ac:dyDescent="0.2">
      <c r="F327" s="365"/>
    </row>
    <row r="328" spans="6:6" x14ac:dyDescent="0.2">
      <c r="F328" s="365"/>
    </row>
    <row r="329" spans="6:6" x14ac:dyDescent="0.2">
      <c r="F329" s="365"/>
    </row>
    <row r="330" spans="6:6" x14ac:dyDescent="0.2">
      <c r="F330" s="365"/>
    </row>
    <row r="331" spans="6:6" x14ac:dyDescent="0.2">
      <c r="F331" s="365"/>
    </row>
    <row r="332" spans="6:6" x14ac:dyDescent="0.2">
      <c r="F332" s="365"/>
    </row>
    <row r="333" spans="6:6" x14ac:dyDescent="0.2">
      <c r="F333" s="365"/>
    </row>
    <row r="334" spans="6:6" x14ac:dyDescent="0.2">
      <c r="F334" s="365"/>
    </row>
    <row r="335" spans="6:6" x14ac:dyDescent="0.2">
      <c r="F335" s="365"/>
    </row>
    <row r="336" spans="6:6" x14ac:dyDescent="0.2">
      <c r="F336" s="365"/>
    </row>
    <row r="337" spans="6:6" x14ac:dyDescent="0.2">
      <c r="F337" s="365"/>
    </row>
    <row r="338" spans="6:6" x14ac:dyDescent="0.2">
      <c r="F338" s="365"/>
    </row>
    <row r="339" spans="6:6" x14ac:dyDescent="0.2">
      <c r="F339" s="365"/>
    </row>
    <row r="340" spans="6:6" x14ac:dyDescent="0.2">
      <c r="F340" s="365"/>
    </row>
    <row r="341" spans="6:6" x14ac:dyDescent="0.2">
      <c r="F341" s="365"/>
    </row>
    <row r="342" spans="6:6" x14ac:dyDescent="0.2">
      <c r="F342" s="365"/>
    </row>
    <row r="343" spans="6:6" x14ac:dyDescent="0.2">
      <c r="F343" s="365"/>
    </row>
    <row r="344" spans="6:6" x14ac:dyDescent="0.2">
      <c r="F344" s="365"/>
    </row>
    <row r="345" spans="6:6" x14ac:dyDescent="0.2">
      <c r="F345" s="365"/>
    </row>
    <row r="346" spans="6:6" x14ac:dyDescent="0.2">
      <c r="F346" s="365"/>
    </row>
    <row r="347" spans="6:6" x14ac:dyDescent="0.2">
      <c r="F347" s="365"/>
    </row>
    <row r="348" spans="6:6" x14ac:dyDescent="0.2">
      <c r="F348" s="365"/>
    </row>
    <row r="349" spans="6:6" x14ac:dyDescent="0.2">
      <c r="F349" s="365"/>
    </row>
    <row r="350" spans="6:6" x14ac:dyDescent="0.2">
      <c r="F350" s="365"/>
    </row>
    <row r="351" spans="6:6" x14ac:dyDescent="0.2">
      <c r="F351" s="365"/>
    </row>
    <row r="352" spans="6:6" x14ac:dyDescent="0.2">
      <c r="F352" s="365"/>
    </row>
    <row r="353" spans="6:6" x14ac:dyDescent="0.2">
      <c r="F353" s="365"/>
    </row>
    <row r="354" spans="6:6" x14ac:dyDescent="0.2">
      <c r="F354" s="365"/>
    </row>
    <row r="355" spans="6:6" x14ac:dyDescent="0.2">
      <c r="F355" s="365"/>
    </row>
    <row r="356" spans="6:6" x14ac:dyDescent="0.2">
      <c r="F356" s="365"/>
    </row>
    <row r="357" spans="6:6" x14ac:dyDescent="0.2">
      <c r="F357" s="365"/>
    </row>
    <row r="358" spans="6:6" x14ac:dyDescent="0.2">
      <c r="F358" s="365"/>
    </row>
    <row r="359" spans="6:6" x14ac:dyDescent="0.2">
      <c r="F359" s="365"/>
    </row>
    <row r="360" spans="6:6" x14ac:dyDescent="0.2">
      <c r="F360" s="365"/>
    </row>
    <row r="361" spans="6:6" x14ac:dyDescent="0.2">
      <c r="F361" s="365"/>
    </row>
    <row r="362" spans="6:6" x14ac:dyDescent="0.2">
      <c r="F362" s="365"/>
    </row>
    <row r="363" spans="6:6" x14ac:dyDescent="0.2">
      <c r="F363" s="365"/>
    </row>
    <row r="364" spans="6:6" x14ac:dyDescent="0.2">
      <c r="F364" s="365"/>
    </row>
    <row r="365" spans="6:6" x14ac:dyDescent="0.2">
      <c r="F365" s="365"/>
    </row>
    <row r="366" spans="6:6" x14ac:dyDescent="0.2">
      <c r="F366" s="365"/>
    </row>
    <row r="367" spans="6:6" x14ac:dyDescent="0.2">
      <c r="F367" s="365"/>
    </row>
    <row r="368" spans="6:6" x14ac:dyDescent="0.2">
      <c r="F368" s="365"/>
    </row>
    <row r="369" spans="6:6" x14ac:dyDescent="0.2">
      <c r="F369" s="365"/>
    </row>
    <row r="370" spans="6:6" x14ac:dyDescent="0.2">
      <c r="F370" s="365"/>
    </row>
    <row r="371" spans="6:6" x14ac:dyDescent="0.2">
      <c r="F371" s="365"/>
    </row>
    <row r="372" spans="6:6" x14ac:dyDescent="0.2">
      <c r="F372" s="365"/>
    </row>
    <row r="373" spans="6:6" x14ac:dyDescent="0.2">
      <c r="F373" s="365"/>
    </row>
    <row r="374" spans="6:6" x14ac:dyDescent="0.2">
      <c r="F374" s="365"/>
    </row>
    <row r="375" spans="6:6" x14ac:dyDescent="0.2">
      <c r="F375" s="365"/>
    </row>
    <row r="376" spans="6:6" x14ac:dyDescent="0.2">
      <c r="F376" s="365"/>
    </row>
    <row r="377" spans="6:6" x14ac:dyDescent="0.2">
      <c r="F377" s="365"/>
    </row>
    <row r="378" spans="6:6" x14ac:dyDescent="0.2">
      <c r="F378" s="365"/>
    </row>
    <row r="379" spans="6:6" x14ac:dyDescent="0.2">
      <c r="F379" s="365"/>
    </row>
    <row r="380" spans="6:6" x14ac:dyDescent="0.2">
      <c r="F380" s="365"/>
    </row>
    <row r="381" spans="6:6" x14ac:dyDescent="0.2">
      <c r="F381" s="365"/>
    </row>
    <row r="382" spans="6:6" x14ac:dyDescent="0.2">
      <c r="F382" s="365"/>
    </row>
    <row r="383" spans="6:6" x14ac:dyDescent="0.2">
      <c r="F383" s="365"/>
    </row>
    <row r="384" spans="6:6" x14ac:dyDescent="0.2">
      <c r="F384" s="365"/>
    </row>
    <row r="385" spans="6:6" x14ac:dyDescent="0.2">
      <c r="F385" s="365"/>
    </row>
    <row r="386" spans="6:6" x14ac:dyDescent="0.2">
      <c r="F386" s="365"/>
    </row>
    <row r="387" spans="6:6" x14ac:dyDescent="0.2">
      <c r="F387" s="365"/>
    </row>
    <row r="388" spans="6:6" x14ac:dyDescent="0.2">
      <c r="F388" s="365"/>
    </row>
    <row r="389" spans="6:6" x14ac:dyDescent="0.2">
      <c r="F389" s="365"/>
    </row>
    <row r="390" spans="6:6" x14ac:dyDescent="0.2">
      <c r="F390" s="365"/>
    </row>
    <row r="391" spans="6:6" x14ac:dyDescent="0.2">
      <c r="F391" s="365"/>
    </row>
    <row r="392" spans="6:6" x14ac:dyDescent="0.2">
      <c r="F392" s="365"/>
    </row>
    <row r="393" spans="6:6" x14ac:dyDescent="0.2">
      <c r="F393" s="365"/>
    </row>
    <row r="394" spans="6:6" x14ac:dyDescent="0.2">
      <c r="F394" s="365"/>
    </row>
    <row r="395" spans="6:6" x14ac:dyDescent="0.2">
      <c r="F395" s="365"/>
    </row>
    <row r="396" spans="6:6" x14ac:dyDescent="0.2">
      <c r="F396" s="365"/>
    </row>
    <row r="397" spans="6:6" x14ac:dyDescent="0.2">
      <c r="F397" s="365"/>
    </row>
    <row r="398" spans="6:6" x14ac:dyDescent="0.2">
      <c r="F398" s="365"/>
    </row>
    <row r="399" spans="6:6" x14ac:dyDescent="0.2">
      <c r="F399" s="365"/>
    </row>
    <row r="400" spans="6:6" x14ac:dyDescent="0.2">
      <c r="F400" s="365"/>
    </row>
    <row r="401" spans="6:6" x14ac:dyDescent="0.2">
      <c r="F401" s="365"/>
    </row>
    <row r="402" spans="6:6" x14ac:dyDescent="0.2">
      <c r="F402" s="365"/>
    </row>
    <row r="403" spans="6:6" x14ac:dyDescent="0.2">
      <c r="F403" s="365"/>
    </row>
    <row r="404" spans="6:6" x14ac:dyDescent="0.2">
      <c r="F404" s="365"/>
    </row>
    <row r="405" spans="6:6" x14ac:dyDescent="0.2">
      <c r="F405" s="365"/>
    </row>
    <row r="406" spans="6:6" x14ac:dyDescent="0.2">
      <c r="F406" s="365"/>
    </row>
    <row r="407" spans="6:6" x14ac:dyDescent="0.2">
      <c r="F407" s="365"/>
    </row>
    <row r="408" spans="6:6" x14ac:dyDescent="0.2">
      <c r="F408" s="365"/>
    </row>
    <row r="409" spans="6:6" x14ac:dyDescent="0.2">
      <c r="F409" s="365"/>
    </row>
    <row r="410" spans="6:6" x14ac:dyDescent="0.2">
      <c r="F410" s="365"/>
    </row>
    <row r="411" spans="6:6" x14ac:dyDescent="0.2">
      <c r="F411" s="365"/>
    </row>
    <row r="412" spans="6:6" x14ac:dyDescent="0.2">
      <c r="F412" s="365"/>
    </row>
    <row r="413" spans="6:6" x14ac:dyDescent="0.2">
      <c r="F413" s="365"/>
    </row>
    <row r="414" spans="6:6" x14ac:dyDescent="0.2">
      <c r="F414" s="365"/>
    </row>
    <row r="415" spans="6:6" x14ac:dyDescent="0.2">
      <c r="F415" s="365"/>
    </row>
    <row r="416" spans="6:6" x14ac:dyDescent="0.2">
      <c r="F416" s="365"/>
    </row>
    <row r="417" spans="6:6" x14ac:dyDescent="0.2">
      <c r="F417" s="365"/>
    </row>
    <row r="418" spans="6:6" x14ac:dyDescent="0.2">
      <c r="F418" s="365"/>
    </row>
    <row r="419" spans="6:6" x14ac:dyDescent="0.2">
      <c r="F419" s="365"/>
    </row>
    <row r="420" spans="6:6" x14ac:dyDescent="0.2">
      <c r="F420" s="365"/>
    </row>
    <row r="421" spans="6:6" x14ac:dyDescent="0.2">
      <c r="F421" s="365"/>
    </row>
    <row r="422" spans="6:6" x14ac:dyDescent="0.2">
      <c r="F422" s="365"/>
    </row>
    <row r="423" spans="6:6" x14ac:dyDescent="0.2">
      <c r="F423" s="365"/>
    </row>
    <row r="424" spans="6:6" x14ac:dyDescent="0.2">
      <c r="F424" s="365"/>
    </row>
    <row r="425" spans="6:6" x14ac:dyDescent="0.2">
      <c r="F425" s="365"/>
    </row>
    <row r="426" spans="6:6" x14ac:dyDescent="0.2">
      <c r="F426" s="365"/>
    </row>
    <row r="427" spans="6:6" x14ac:dyDescent="0.2">
      <c r="F427" s="365"/>
    </row>
    <row r="428" spans="6:6" x14ac:dyDescent="0.2">
      <c r="F428" s="365"/>
    </row>
    <row r="429" spans="6:6" x14ac:dyDescent="0.2">
      <c r="F429" s="365"/>
    </row>
    <row r="430" spans="6:6" x14ac:dyDescent="0.2">
      <c r="F430" s="365"/>
    </row>
    <row r="431" spans="6:6" x14ac:dyDescent="0.2">
      <c r="F431" s="365"/>
    </row>
    <row r="432" spans="6:6" x14ac:dyDescent="0.2">
      <c r="F432" s="365"/>
    </row>
    <row r="433" spans="6:6" x14ac:dyDescent="0.2">
      <c r="F433" s="365"/>
    </row>
    <row r="434" spans="6:6" x14ac:dyDescent="0.2">
      <c r="F434" s="365"/>
    </row>
    <row r="435" spans="6:6" x14ac:dyDescent="0.2">
      <c r="F435" s="365"/>
    </row>
    <row r="436" spans="6:6" x14ac:dyDescent="0.2">
      <c r="F436" s="365"/>
    </row>
    <row r="437" spans="6:6" x14ac:dyDescent="0.2">
      <c r="F437" s="365"/>
    </row>
    <row r="438" spans="6:6" x14ac:dyDescent="0.2">
      <c r="F438" s="365"/>
    </row>
    <row r="439" spans="6:6" x14ac:dyDescent="0.2">
      <c r="F439" s="365"/>
    </row>
    <row r="440" spans="6:6" x14ac:dyDescent="0.2">
      <c r="F440" s="365"/>
    </row>
    <row r="441" spans="6:6" x14ac:dyDescent="0.2">
      <c r="F441" s="365"/>
    </row>
    <row r="442" spans="6:6" x14ac:dyDescent="0.2">
      <c r="F442" s="365"/>
    </row>
    <row r="443" spans="6:6" x14ac:dyDescent="0.2">
      <c r="F443" s="365"/>
    </row>
    <row r="444" spans="6:6" x14ac:dyDescent="0.2">
      <c r="F444" s="365"/>
    </row>
    <row r="445" spans="6:6" x14ac:dyDescent="0.2">
      <c r="F445" s="365"/>
    </row>
  </sheetData>
  <mergeCells count="1">
    <mergeCell ref="H1:I1"/>
  </mergeCells>
  <hyperlinks>
    <hyperlink ref="H1:I1" location="Index!A1" display="Regresar al Índice" xr:uid="{5DD9E71C-4993-4F97-AA8A-9B663AFAF7F9}"/>
  </hyperlinks>
  <pageMargins left="0.7" right="0.7" top="0.75" bottom="0.75" header="0.3" footer="0.3"/>
  <pageSetup paperSize="9"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1EDC9-8F2F-436A-A412-70166F5115B0}">
  <sheetPr codeName="Hoja56"/>
  <dimension ref="A1:I159"/>
  <sheetViews>
    <sheetView topLeftCell="A25" workbookViewId="0"/>
  </sheetViews>
  <sheetFormatPr baseColWidth="10" defaultColWidth="9.140625" defaultRowHeight="14.25" x14ac:dyDescent="0.2"/>
  <cols>
    <col min="1" max="1" width="60.7109375" style="90" customWidth="1"/>
    <col min="2" max="2" width="23.7109375" style="90" customWidth="1"/>
    <col min="3" max="3" width="20.7109375" style="90" customWidth="1"/>
    <col min="4" max="4" width="8.42578125" style="90" bestFit="1" customWidth="1"/>
    <col min="5" max="5" width="4.7109375" style="90" customWidth="1"/>
    <col min="6" max="8" width="3.7109375" style="90" customWidth="1"/>
    <col min="9" max="10" width="9.140625" style="90" customWidth="1"/>
    <col min="11" max="16384" width="9.140625" style="90"/>
  </cols>
  <sheetData>
    <row r="1" spans="1:9" ht="15" x14ac:dyDescent="0.25">
      <c r="A1" s="63" t="s">
        <v>1218</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2</v>
      </c>
      <c r="B6" s="90" t="s">
        <v>1074</v>
      </c>
      <c r="C6" s="90" t="s">
        <v>1075</v>
      </c>
      <c r="D6" s="90" t="s">
        <v>681</v>
      </c>
    </row>
    <row r="7" spans="1:9" x14ac:dyDescent="0.2">
      <c r="A7" s="90" t="s">
        <v>27</v>
      </c>
      <c r="B7" s="13">
        <v>613932</v>
      </c>
      <c r="C7" s="90">
        <v>613497</v>
      </c>
      <c r="D7" s="365">
        <v>-435</v>
      </c>
    </row>
    <row r="8" spans="1:9" x14ac:dyDescent="0.2">
      <c r="A8" s="90" t="s">
        <v>30</v>
      </c>
      <c r="B8" s="13">
        <v>105205</v>
      </c>
      <c r="C8" s="90">
        <v>105292</v>
      </c>
      <c r="D8" s="365">
        <v>87</v>
      </c>
      <c r="E8" s="90">
        <f>_xlfn.RANK.EQ(D8,$D$8:$D$39,0)</f>
        <v>32</v>
      </c>
    </row>
    <row r="9" spans="1:9" x14ac:dyDescent="0.2">
      <c r="A9" s="90" t="s">
        <v>33</v>
      </c>
      <c r="B9" s="13">
        <v>196947</v>
      </c>
      <c r="C9" s="90">
        <v>197130</v>
      </c>
      <c r="D9" s="365">
        <v>183</v>
      </c>
      <c r="E9" s="90">
        <f t="shared" ref="E9:E39" si="0">_xlfn.RANK.EQ(D9,$D$8:$D$39,0)</f>
        <v>31</v>
      </c>
    </row>
    <row r="10" spans="1:9" x14ac:dyDescent="0.2">
      <c r="A10" s="90" t="s">
        <v>3</v>
      </c>
      <c r="B10" s="13">
        <v>339787</v>
      </c>
      <c r="C10" s="90">
        <v>340465</v>
      </c>
      <c r="D10" s="365">
        <v>678</v>
      </c>
      <c r="E10" s="90">
        <f t="shared" si="0"/>
        <v>30</v>
      </c>
    </row>
    <row r="11" spans="1:9" x14ac:dyDescent="0.2">
      <c r="A11" s="90" t="s">
        <v>15</v>
      </c>
      <c r="B11" s="13">
        <v>149637</v>
      </c>
      <c r="C11" s="90">
        <v>150690</v>
      </c>
      <c r="D11" s="365">
        <v>1053</v>
      </c>
      <c r="E11" s="90">
        <f t="shared" si="0"/>
        <v>29</v>
      </c>
    </row>
    <row r="12" spans="1:9" x14ac:dyDescent="0.2">
      <c r="A12" s="90" t="s">
        <v>11</v>
      </c>
      <c r="B12" s="13">
        <v>141776</v>
      </c>
      <c r="C12" s="90">
        <v>142842</v>
      </c>
      <c r="D12" s="365">
        <v>1066</v>
      </c>
      <c r="E12" s="90">
        <f t="shared" si="0"/>
        <v>28</v>
      </c>
    </row>
    <row r="13" spans="1:9" x14ac:dyDescent="0.2">
      <c r="A13" s="90" t="s">
        <v>6</v>
      </c>
      <c r="B13" s="13">
        <v>132469</v>
      </c>
      <c r="C13" s="90">
        <v>134083</v>
      </c>
      <c r="D13" s="365">
        <v>1614</v>
      </c>
      <c r="E13" s="90">
        <f t="shared" si="0"/>
        <v>27</v>
      </c>
    </row>
    <row r="14" spans="1:9" x14ac:dyDescent="0.2">
      <c r="A14" s="90" t="s">
        <v>19</v>
      </c>
      <c r="B14" s="13">
        <v>162065</v>
      </c>
      <c r="C14" s="90">
        <v>164103</v>
      </c>
      <c r="D14" s="365">
        <v>2038</v>
      </c>
      <c r="E14" s="90">
        <f t="shared" si="0"/>
        <v>26</v>
      </c>
    </row>
    <row r="15" spans="1:9" x14ac:dyDescent="0.2">
      <c r="A15" s="90" t="s">
        <v>5</v>
      </c>
      <c r="B15" s="13">
        <v>197205</v>
      </c>
      <c r="C15" s="90">
        <v>199392</v>
      </c>
      <c r="D15" s="365">
        <v>2187</v>
      </c>
      <c r="E15" s="90">
        <f t="shared" si="0"/>
        <v>25</v>
      </c>
    </row>
    <row r="16" spans="1:9" x14ac:dyDescent="0.2">
      <c r="A16" s="90" t="s">
        <v>26</v>
      </c>
      <c r="B16" s="13">
        <v>584987</v>
      </c>
      <c r="C16" s="90">
        <v>587453</v>
      </c>
      <c r="D16" s="365">
        <v>2466</v>
      </c>
      <c r="E16" s="90">
        <f t="shared" si="0"/>
        <v>24</v>
      </c>
    </row>
    <row r="17" spans="1:5" x14ac:dyDescent="0.2">
      <c r="A17" s="90" t="s">
        <v>7</v>
      </c>
      <c r="B17" s="13">
        <v>233795</v>
      </c>
      <c r="C17" s="90">
        <v>236364</v>
      </c>
      <c r="D17" s="365">
        <v>2569</v>
      </c>
      <c r="E17" s="90">
        <f t="shared" si="0"/>
        <v>23</v>
      </c>
    </row>
    <row r="18" spans="1:5" x14ac:dyDescent="0.2">
      <c r="A18" s="90" t="s">
        <v>12</v>
      </c>
      <c r="B18" s="13">
        <v>255635</v>
      </c>
      <c r="C18" s="90">
        <v>258213</v>
      </c>
      <c r="D18" s="365">
        <v>2578</v>
      </c>
      <c r="E18" s="90">
        <f t="shared" si="0"/>
        <v>22</v>
      </c>
    </row>
    <row r="19" spans="1:5" x14ac:dyDescent="0.2">
      <c r="A19" s="90" t="s">
        <v>29</v>
      </c>
      <c r="B19" s="13">
        <v>706964</v>
      </c>
      <c r="C19" s="90">
        <v>709875</v>
      </c>
      <c r="D19" s="365">
        <v>2911</v>
      </c>
      <c r="E19" s="90">
        <f t="shared" si="0"/>
        <v>21</v>
      </c>
    </row>
    <row r="20" spans="1:5" x14ac:dyDescent="0.2">
      <c r="A20" s="90" t="s">
        <v>16</v>
      </c>
      <c r="B20" s="13">
        <v>241477</v>
      </c>
      <c r="C20" s="90">
        <v>244466</v>
      </c>
      <c r="D20" s="365">
        <v>2989</v>
      </c>
      <c r="E20" s="90">
        <f t="shared" si="0"/>
        <v>20</v>
      </c>
    </row>
    <row r="21" spans="1:5" x14ac:dyDescent="0.2">
      <c r="A21" s="90" t="s">
        <v>8</v>
      </c>
      <c r="B21" s="13">
        <v>944986</v>
      </c>
      <c r="C21" s="90">
        <v>947984</v>
      </c>
      <c r="D21" s="365">
        <v>2998</v>
      </c>
      <c r="E21" s="90">
        <f t="shared" si="0"/>
        <v>19</v>
      </c>
    </row>
    <row r="22" spans="1:5" x14ac:dyDescent="0.2">
      <c r="A22" s="90" t="s">
        <v>25</v>
      </c>
      <c r="B22" s="13">
        <v>455226</v>
      </c>
      <c r="C22" s="90">
        <v>458236</v>
      </c>
      <c r="D22" s="365">
        <v>3010</v>
      </c>
      <c r="E22" s="90">
        <f t="shared" si="0"/>
        <v>18</v>
      </c>
    </row>
    <row r="23" spans="1:5" x14ac:dyDescent="0.2">
      <c r="A23" s="90" t="s">
        <v>21</v>
      </c>
      <c r="B23" s="13">
        <v>210691</v>
      </c>
      <c r="C23" s="90">
        <v>213743</v>
      </c>
      <c r="D23" s="365">
        <v>3052</v>
      </c>
      <c r="E23" s="90">
        <f t="shared" si="0"/>
        <v>17</v>
      </c>
    </row>
    <row r="24" spans="1:5" x14ac:dyDescent="0.2">
      <c r="A24" s="90" t="s">
        <v>17</v>
      </c>
      <c r="B24" s="13">
        <v>466916</v>
      </c>
      <c r="C24" s="90">
        <v>470114</v>
      </c>
      <c r="D24" s="365">
        <v>3198</v>
      </c>
      <c r="E24" s="90">
        <f t="shared" si="0"/>
        <v>16</v>
      </c>
    </row>
    <row r="25" spans="1:5" x14ac:dyDescent="0.2">
      <c r="A25" s="90" t="s">
        <v>18</v>
      </c>
      <c r="B25" s="13">
        <v>212465</v>
      </c>
      <c r="C25" s="90">
        <v>215678</v>
      </c>
      <c r="D25" s="365">
        <v>3213</v>
      </c>
      <c r="E25" s="90">
        <f t="shared" si="0"/>
        <v>15</v>
      </c>
    </row>
    <row r="26" spans="1:5" x14ac:dyDescent="0.2">
      <c r="A26" s="90" t="s">
        <v>32</v>
      </c>
      <c r="B26" s="13">
        <v>394110</v>
      </c>
      <c r="C26" s="90">
        <v>397354</v>
      </c>
      <c r="D26" s="365">
        <v>3244</v>
      </c>
      <c r="E26" s="90">
        <f t="shared" si="0"/>
        <v>14</v>
      </c>
    </row>
    <row r="27" spans="1:5" x14ac:dyDescent="0.2">
      <c r="A27" s="90" t="s">
        <v>10</v>
      </c>
      <c r="B27" s="13">
        <v>800104</v>
      </c>
      <c r="C27" s="90">
        <v>803412</v>
      </c>
      <c r="D27" s="365">
        <v>3308</v>
      </c>
      <c r="E27" s="90">
        <f t="shared" si="0"/>
        <v>13</v>
      </c>
    </row>
    <row r="28" spans="1:5" x14ac:dyDescent="0.2">
      <c r="A28" s="90" t="s">
        <v>4</v>
      </c>
      <c r="B28" s="13">
        <v>1029815</v>
      </c>
      <c r="C28" s="90">
        <v>1034409</v>
      </c>
      <c r="D28" s="365">
        <v>4594</v>
      </c>
      <c r="E28" s="90">
        <f t="shared" si="0"/>
        <v>12</v>
      </c>
    </row>
    <row r="29" spans="1:5" x14ac:dyDescent="0.2">
      <c r="A29" s="90" t="s">
        <v>28</v>
      </c>
      <c r="B29" s="90">
        <v>208396</v>
      </c>
      <c r="C29" s="90">
        <v>213110</v>
      </c>
      <c r="D29" s="365">
        <v>4714</v>
      </c>
      <c r="E29" s="90">
        <f t="shared" si="0"/>
        <v>11</v>
      </c>
    </row>
    <row r="30" spans="1:5" x14ac:dyDescent="0.2">
      <c r="A30" s="90" t="s">
        <v>23</v>
      </c>
      <c r="B30" s="90">
        <v>634086</v>
      </c>
      <c r="C30" s="90">
        <v>639432</v>
      </c>
      <c r="D30" s="365">
        <v>5346</v>
      </c>
      <c r="E30" s="90">
        <f t="shared" si="0"/>
        <v>10</v>
      </c>
    </row>
    <row r="31" spans="1:5" x14ac:dyDescent="0.2">
      <c r="A31" s="90" t="s">
        <v>14</v>
      </c>
      <c r="B31" s="90">
        <v>1024800</v>
      </c>
      <c r="C31" s="90">
        <v>1031331</v>
      </c>
      <c r="D31" s="365">
        <v>6531</v>
      </c>
      <c r="E31" s="90">
        <f t="shared" si="0"/>
        <v>9</v>
      </c>
    </row>
    <row r="32" spans="1:5" x14ac:dyDescent="0.2">
      <c r="A32" s="90" t="s">
        <v>31</v>
      </c>
      <c r="B32" s="90">
        <v>726153</v>
      </c>
      <c r="C32" s="90">
        <v>732809</v>
      </c>
      <c r="D32" s="365">
        <v>6656</v>
      </c>
      <c r="E32" s="90">
        <f t="shared" si="0"/>
        <v>8</v>
      </c>
    </row>
    <row r="33" spans="1:5" x14ac:dyDescent="0.2">
      <c r="A33" s="90" t="s">
        <v>22</v>
      </c>
      <c r="B33" s="90">
        <v>608050</v>
      </c>
      <c r="C33" s="90">
        <v>615837</v>
      </c>
      <c r="D33" s="365">
        <v>7787</v>
      </c>
      <c r="E33" s="90">
        <f t="shared" si="0"/>
        <v>7</v>
      </c>
    </row>
    <row r="34" spans="1:5" x14ac:dyDescent="0.2">
      <c r="A34" s="90" t="s">
        <v>20</v>
      </c>
      <c r="B34" s="90">
        <v>1720364</v>
      </c>
      <c r="C34" s="90">
        <v>1730346</v>
      </c>
      <c r="D34" s="365">
        <v>9982</v>
      </c>
      <c r="E34" s="90">
        <f t="shared" si="0"/>
        <v>6</v>
      </c>
    </row>
    <row r="35" spans="1:5" x14ac:dyDescent="0.2">
      <c r="A35" s="90" t="s">
        <v>24</v>
      </c>
      <c r="B35" s="90">
        <v>431755</v>
      </c>
      <c r="C35" s="90">
        <v>442048</v>
      </c>
      <c r="D35" s="365">
        <v>10293</v>
      </c>
      <c r="E35" s="90">
        <f t="shared" si="0"/>
        <v>5</v>
      </c>
    </row>
    <row r="36" spans="1:5" x14ac:dyDescent="0.2">
      <c r="A36" s="90" t="s">
        <v>13</v>
      </c>
      <c r="B36" s="90">
        <v>1667919</v>
      </c>
      <c r="C36" s="90">
        <v>1681296</v>
      </c>
      <c r="D36" s="365">
        <v>13377</v>
      </c>
      <c r="E36" s="90">
        <f t="shared" si="0"/>
        <v>4</v>
      </c>
    </row>
    <row r="37" spans="1:5" x14ac:dyDescent="0.2">
      <c r="A37" s="90" t="s">
        <v>0</v>
      </c>
      <c r="B37" s="90">
        <v>1858235</v>
      </c>
      <c r="C37" s="90">
        <v>1873476</v>
      </c>
      <c r="D37" s="365">
        <v>15241</v>
      </c>
      <c r="E37" s="90">
        <f t="shared" si="0"/>
        <v>3</v>
      </c>
    </row>
    <row r="38" spans="1:5" x14ac:dyDescent="0.2">
      <c r="A38" s="90" t="s">
        <v>9</v>
      </c>
      <c r="B38" s="90">
        <v>3311635</v>
      </c>
      <c r="C38" s="90">
        <v>3348570</v>
      </c>
      <c r="D38" s="365">
        <v>36935</v>
      </c>
      <c r="E38" s="90">
        <f t="shared" si="0"/>
        <v>2</v>
      </c>
    </row>
    <row r="39" spans="1:5" x14ac:dyDescent="0.2">
      <c r="A39" s="90" t="s">
        <v>1</v>
      </c>
      <c r="B39" s="90">
        <v>20767587</v>
      </c>
      <c r="C39" s="90">
        <v>20933050</v>
      </c>
      <c r="D39" s="365">
        <v>165463</v>
      </c>
      <c r="E39" s="90">
        <f t="shared" si="0"/>
        <v>1</v>
      </c>
    </row>
    <row r="159" spans="2:2" x14ac:dyDescent="0.2">
      <c r="B159" s="415"/>
    </row>
  </sheetData>
  <mergeCells count="1">
    <mergeCell ref="H1:I1"/>
  </mergeCells>
  <hyperlinks>
    <hyperlink ref="H1:I1" location="Index!A1" display="Regresar al Índice" xr:uid="{703E3C94-BB23-4C92-8539-46B3AD5F3EEC}"/>
  </hyperlink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9147-07A6-4A40-A710-52B556FB1422}">
  <sheetPr codeName="Hoja60"/>
  <dimension ref="A1:I159"/>
  <sheetViews>
    <sheetView zoomScaleNormal="100" workbookViewId="0"/>
  </sheetViews>
  <sheetFormatPr baseColWidth="10" defaultColWidth="9.140625" defaultRowHeight="14.25" x14ac:dyDescent="0.2"/>
  <cols>
    <col min="1" max="1" width="60.7109375" style="90" customWidth="1"/>
    <col min="2" max="2" width="23.7109375" style="90" customWidth="1"/>
    <col min="3" max="3" width="20.7109375" style="90" customWidth="1"/>
    <col min="4" max="4" width="11.7109375" style="90" customWidth="1"/>
    <col min="5" max="5" width="4.7109375" style="90" customWidth="1"/>
    <col min="6" max="8" width="3.7109375" style="90" customWidth="1"/>
    <col min="9" max="10" width="9.140625" style="90" customWidth="1"/>
    <col min="11" max="25" width="9" style="90" customWidth="1"/>
    <col min="26" max="16384" width="9.140625" style="90"/>
  </cols>
  <sheetData>
    <row r="1" spans="1:9" ht="15" x14ac:dyDescent="0.25">
      <c r="A1" s="63" t="s">
        <v>1219</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2</v>
      </c>
      <c r="B6" s="90" t="s">
        <v>1074</v>
      </c>
      <c r="C6" s="90" t="s">
        <v>1075</v>
      </c>
      <c r="D6" s="90" t="s">
        <v>682</v>
      </c>
    </row>
    <row r="7" spans="1:9" x14ac:dyDescent="0.2">
      <c r="A7" s="90" t="s">
        <v>27</v>
      </c>
      <c r="B7" s="13">
        <v>613932</v>
      </c>
      <c r="C7" s="90">
        <v>613497</v>
      </c>
      <c r="D7" s="366">
        <v>-7.0854752643612073E-4</v>
      </c>
      <c r="E7" s="90">
        <f>_xlfn.RANK.EQ(D7,$D$7:$D$39,0)</f>
        <v>33</v>
      </c>
    </row>
    <row r="8" spans="1:9" x14ac:dyDescent="0.2">
      <c r="A8" s="90" t="s">
        <v>30</v>
      </c>
      <c r="B8" s="13">
        <v>105205</v>
      </c>
      <c r="C8" s="90">
        <v>105292</v>
      </c>
      <c r="D8" s="366">
        <v>8.2695689368383896E-4</v>
      </c>
      <c r="E8" s="90">
        <f t="shared" ref="E8:E39" si="0">_xlfn.RANK.EQ(D8,$D$7:$D$39,0)</f>
        <v>32</v>
      </c>
    </row>
    <row r="9" spans="1:9" x14ac:dyDescent="0.2">
      <c r="A9" s="90" t="s">
        <v>33</v>
      </c>
      <c r="B9" s="13">
        <v>196947</v>
      </c>
      <c r="C9" s="90">
        <v>197130</v>
      </c>
      <c r="D9" s="366">
        <v>9.291839936633739E-4</v>
      </c>
      <c r="E9" s="90">
        <f t="shared" si="0"/>
        <v>31</v>
      </c>
    </row>
    <row r="10" spans="1:9" x14ac:dyDescent="0.2">
      <c r="A10" s="90" t="s">
        <v>3</v>
      </c>
      <c r="B10" s="13">
        <v>339787</v>
      </c>
      <c r="C10" s="90">
        <v>340465</v>
      </c>
      <c r="D10" s="366">
        <v>1.9953676862269898E-3</v>
      </c>
      <c r="E10" s="90">
        <f t="shared" si="0"/>
        <v>30</v>
      </c>
    </row>
    <row r="11" spans="1:9" x14ac:dyDescent="0.2">
      <c r="A11" s="90" t="s">
        <v>8</v>
      </c>
      <c r="B11" s="13">
        <v>944986</v>
      </c>
      <c r="C11" s="90">
        <v>947984</v>
      </c>
      <c r="D11" s="366">
        <v>3.1725337729870962E-3</v>
      </c>
      <c r="E11" s="90">
        <f t="shared" si="0"/>
        <v>29</v>
      </c>
    </row>
    <row r="12" spans="1:9" x14ac:dyDescent="0.2">
      <c r="A12" s="90" t="s">
        <v>29</v>
      </c>
      <c r="B12" s="13">
        <v>706964</v>
      </c>
      <c r="C12" s="90">
        <v>709875</v>
      </c>
      <c r="D12" s="366">
        <v>4.1176071200230702E-3</v>
      </c>
      <c r="E12" s="90">
        <f t="shared" si="0"/>
        <v>28</v>
      </c>
    </row>
    <row r="13" spans="1:9" x14ac:dyDescent="0.2">
      <c r="A13" s="90" t="s">
        <v>10</v>
      </c>
      <c r="B13" s="13">
        <v>800104</v>
      </c>
      <c r="C13" s="90">
        <v>803412</v>
      </c>
      <c r="D13" s="366">
        <v>4.1344625198724838E-3</v>
      </c>
      <c r="E13" s="90">
        <f t="shared" si="0"/>
        <v>27</v>
      </c>
    </row>
    <row r="14" spans="1:9" x14ac:dyDescent="0.2">
      <c r="A14" s="90" t="s">
        <v>26</v>
      </c>
      <c r="B14" s="13">
        <v>584987</v>
      </c>
      <c r="C14" s="90">
        <v>587453</v>
      </c>
      <c r="D14" s="366">
        <v>4.2154782926799861E-3</v>
      </c>
      <c r="E14" s="90">
        <f t="shared" si="0"/>
        <v>26</v>
      </c>
    </row>
    <row r="15" spans="1:9" x14ac:dyDescent="0.2">
      <c r="A15" s="90" t="s">
        <v>4</v>
      </c>
      <c r="B15" s="13">
        <v>1029815</v>
      </c>
      <c r="C15" s="90">
        <v>1034409</v>
      </c>
      <c r="D15" s="366">
        <v>4.4609954215077963E-3</v>
      </c>
      <c r="E15" s="90">
        <f t="shared" si="0"/>
        <v>25</v>
      </c>
    </row>
    <row r="16" spans="1:9" x14ac:dyDescent="0.2">
      <c r="A16" s="90" t="s">
        <v>20</v>
      </c>
      <c r="B16" s="13">
        <v>1720364</v>
      </c>
      <c r="C16" s="90">
        <v>1730346</v>
      </c>
      <c r="D16" s="366">
        <v>5.8022604518579435E-3</v>
      </c>
      <c r="E16" s="90">
        <f t="shared" si="0"/>
        <v>24</v>
      </c>
    </row>
    <row r="17" spans="1:5" x14ac:dyDescent="0.2">
      <c r="A17" s="90" t="s">
        <v>14</v>
      </c>
      <c r="B17" s="13">
        <v>1024800</v>
      </c>
      <c r="C17" s="90">
        <v>1031331</v>
      </c>
      <c r="D17" s="366">
        <v>6.3729508196721518E-3</v>
      </c>
      <c r="E17" s="90">
        <f t="shared" si="0"/>
        <v>23</v>
      </c>
    </row>
    <row r="18" spans="1:5" x14ac:dyDescent="0.2">
      <c r="A18" s="90" t="s">
        <v>25</v>
      </c>
      <c r="B18" s="13">
        <v>455226</v>
      </c>
      <c r="C18" s="90">
        <v>458236</v>
      </c>
      <c r="D18" s="366">
        <v>6.6121003633359265E-3</v>
      </c>
      <c r="E18" s="90">
        <f t="shared" si="0"/>
        <v>22</v>
      </c>
    </row>
    <row r="19" spans="1:5" x14ac:dyDescent="0.2">
      <c r="A19" s="90" t="s">
        <v>17</v>
      </c>
      <c r="B19" s="13">
        <v>466916</v>
      </c>
      <c r="C19" s="90">
        <v>470114</v>
      </c>
      <c r="D19" s="366">
        <v>6.849197714364097E-3</v>
      </c>
      <c r="E19" s="90">
        <f t="shared" si="0"/>
        <v>21</v>
      </c>
    </row>
    <row r="20" spans="1:5" x14ac:dyDescent="0.2">
      <c r="A20" s="90" t="s">
        <v>15</v>
      </c>
      <c r="B20" s="13">
        <v>149637</v>
      </c>
      <c r="C20" s="90">
        <v>150690</v>
      </c>
      <c r="D20" s="366">
        <v>7.0370296116601949E-3</v>
      </c>
      <c r="E20" s="90">
        <f t="shared" si="0"/>
        <v>20</v>
      </c>
    </row>
    <row r="21" spans="1:5" x14ac:dyDescent="0.2">
      <c r="A21" s="90" t="s">
        <v>11</v>
      </c>
      <c r="B21" s="13">
        <v>141776</v>
      </c>
      <c r="C21" s="90">
        <v>142842</v>
      </c>
      <c r="D21" s="366">
        <v>7.5189030583455718E-3</v>
      </c>
      <c r="E21" s="90">
        <f t="shared" si="0"/>
        <v>19</v>
      </c>
    </row>
    <row r="22" spans="1:5" x14ac:dyDescent="0.2">
      <c r="A22" s="90" t="s">
        <v>1</v>
      </c>
      <c r="B22" s="13">
        <v>20767587</v>
      </c>
      <c r="C22" s="90">
        <v>20933050</v>
      </c>
      <c r="D22" s="366">
        <v>7.9673676099201174E-3</v>
      </c>
      <c r="E22" s="90">
        <f t="shared" si="0"/>
        <v>18</v>
      </c>
    </row>
    <row r="23" spans="1:5" x14ac:dyDescent="0.2">
      <c r="A23" s="90" t="s">
        <v>13</v>
      </c>
      <c r="B23" s="13">
        <v>1667919</v>
      </c>
      <c r="C23" s="90">
        <v>1681296</v>
      </c>
      <c r="D23" s="366">
        <v>8.0201736415257407E-3</v>
      </c>
      <c r="E23" s="90">
        <f t="shared" si="0"/>
        <v>17</v>
      </c>
    </row>
    <row r="24" spans="1:5" x14ac:dyDescent="0.2">
      <c r="A24" s="90" t="s">
        <v>0</v>
      </c>
      <c r="B24" s="13">
        <v>1858235</v>
      </c>
      <c r="C24" s="90">
        <v>1873476</v>
      </c>
      <c r="D24" s="366">
        <v>8.2018689778202702E-3</v>
      </c>
      <c r="E24" s="90">
        <f t="shared" si="0"/>
        <v>16</v>
      </c>
    </row>
    <row r="25" spans="1:5" x14ac:dyDescent="0.2">
      <c r="A25" s="90" t="s">
        <v>32</v>
      </c>
      <c r="B25" s="13">
        <v>394110</v>
      </c>
      <c r="C25" s="90">
        <v>397354</v>
      </c>
      <c r="D25" s="366">
        <v>8.2312044860572975E-3</v>
      </c>
      <c r="E25" s="90">
        <f t="shared" si="0"/>
        <v>15</v>
      </c>
    </row>
    <row r="26" spans="1:5" x14ac:dyDescent="0.2">
      <c r="A26" s="90" t="s">
        <v>23</v>
      </c>
      <c r="B26" s="13">
        <v>634086</v>
      </c>
      <c r="C26" s="90">
        <v>639432</v>
      </c>
      <c r="D26" s="366">
        <v>8.4310330144492518E-3</v>
      </c>
      <c r="E26" s="90">
        <f t="shared" si="0"/>
        <v>14</v>
      </c>
    </row>
    <row r="27" spans="1:5" x14ac:dyDescent="0.2">
      <c r="A27" s="90" t="s">
        <v>31</v>
      </c>
      <c r="B27" s="13">
        <v>726153</v>
      </c>
      <c r="C27" s="90">
        <v>732809</v>
      </c>
      <c r="D27" s="366">
        <v>9.1661123757664775E-3</v>
      </c>
      <c r="E27" s="90">
        <f t="shared" si="0"/>
        <v>13</v>
      </c>
    </row>
    <row r="28" spans="1:5" x14ac:dyDescent="0.2">
      <c r="A28" s="90" t="s">
        <v>12</v>
      </c>
      <c r="B28" s="13">
        <v>255635</v>
      </c>
      <c r="C28" s="90">
        <v>258213</v>
      </c>
      <c r="D28" s="366">
        <v>1.008469106343024E-2</v>
      </c>
      <c r="E28" s="90">
        <f t="shared" si="0"/>
        <v>12</v>
      </c>
    </row>
    <row r="29" spans="1:5" x14ac:dyDescent="0.2">
      <c r="A29" s="90" t="s">
        <v>7</v>
      </c>
      <c r="B29" s="90">
        <v>233795</v>
      </c>
      <c r="C29" s="90">
        <v>236364</v>
      </c>
      <c r="D29" s="366">
        <v>1.0988258944802043E-2</v>
      </c>
      <c r="E29" s="90">
        <f t="shared" si="0"/>
        <v>11</v>
      </c>
    </row>
    <row r="30" spans="1:5" x14ac:dyDescent="0.2">
      <c r="A30" s="90" t="s">
        <v>5</v>
      </c>
      <c r="B30" s="90">
        <v>197205</v>
      </c>
      <c r="C30" s="90">
        <v>199392</v>
      </c>
      <c r="D30" s="366">
        <v>1.1089982505514628E-2</v>
      </c>
      <c r="E30" s="90">
        <f t="shared" si="0"/>
        <v>10</v>
      </c>
    </row>
    <row r="31" spans="1:5" x14ac:dyDescent="0.2">
      <c r="A31" s="90" t="s">
        <v>9</v>
      </c>
      <c r="B31" s="90">
        <v>3311635</v>
      </c>
      <c r="C31" s="90">
        <v>3348570</v>
      </c>
      <c r="D31" s="366">
        <v>1.1153101111686547E-2</v>
      </c>
      <c r="E31" s="90">
        <f t="shared" si="0"/>
        <v>9</v>
      </c>
    </row>
    <row r="32" spans="1:5" x14ac:dyDescent="0.2">
      <c r="A32" s="90" t="s">
        <v>6</v>
      </c>
      <c r="B32" s="90">
        <v>132469</v>
      </c>
      <c r="C32" s="90">
        <v>134083</v>
      </c>
      <c r="D32" s="366">
        <v>1.218398266764309E-2</v>
      </c>
      <c r="E32" s="90">
        <f t="shared" si="0"/>
        <v>8</v>
      </c>
    </row>
    <row r="33" spans="1:5" x14ac:dyDescent="0.2">
      <c r="A33" s="90" t="s">
        <v>16</v>
      </c>
      <c r="B33" s="90">
        <v>241477</v>
      </c>
      <c r="C33" s="90">
        <v>244466</v>
      </c>
      <c r="D33" s="366">
        <v>1.2377990450436194E-2</v>
      </c>
      <c r="E33" s="90">
        <f t="shared" si="0"/>
        <v>7</v>
      </c>
    </row>
    <row r="34" spans="1:5" x14ac:dyDescent="0.2">
      <c r="A34" s="90" t="s">
        <v>19</v>
      </c>
      <c r="B34" s="90">
        <v>162065</v>
      </c>
      <c r="C34" s="90">
        <v>164103</v>
      </c>
      <c r="D34" s="366">
        <v>1.2575201308117068E-2</v>
      </c>
      <c r="E34" s="90">
        <f>_xlfn.RANK.EQ(D34,$D$7:$D$39,0)</f>
        <v>6</v>
      </c>
    </row>
    <row r="35" spans="1:5" x14ac:dyDescent="0.2">
      <c r="A35" s="90" t="s">
        <v>22</v>
      </c>
      <c r="B35" s="90">
        <v>608050</v>
      </c>
      <c r="C35" s="90">
        <v>615837</v>
      </c>
      <c r="D35" s="366">
        <v>1.2806512622317134E-2</v>
      </c>
      <c r="E35" s="90">
        <f t="shared" si="0"/>
        <v>5</v>
      </c>
    </row>
    <row r="36" spans="1:5" x14ac:dyDescent="0.2">
      <c r="A36" s="90" t="s">
        <v>21</v>
      </c>
      <c r="B36" s="90">
        <v>210691</v>
      </c>
      <c r="C36" s="90">
        <v>213743</v>
      </c>
      <c r="D36" s="366">
        <v>1.4485668585748845E-2</v>
      </c>
      <c r="E36" s="90">
        <f t="shared" si="0"/>
        <v>4</v>
      </c>
    </row>
    <row r="37" spans="1:5" x14ac:dyDescent="0.2">
      <c r="A37" s="90" t="s">
        <v>18</v>
      </c>
      <c r="B37" s="90">
        <v>212465</v>
      </c>
      <c r="C37" s="90">
        <v>215678</v>
      </c>
      <c r="D37" s="366">
        <v>1.5122490763184615E-2</v>
      </c>
      <c r="E37" s="90">
        <f t="shared" si="0"/>
        <v>3</v>
      </c>
    </row>
    <row r="38" spans="1:5" x14ac:dyDescent="0.2">
      <c r="A38" s="90" t="s">
        <v>28</v>
      </c>
      <c r="B38" s="90">
        <v>208396</v>
      </c>
      <c r="C38" s="90">
        <v>213110</v>
      </c>
      <c r="D38" s="366">
        <v>2.2620395784947789E-2</v>
      </c>
      <c r="E38" s="90">
        <f t="shared" si="0"/>
        <v>2</v>
      </c>
    </row>
    <row r="39" spans="1:5" x14ac:dyDescent="0.2">
      <c r="A39" s="90" t="s">
        <v>24</v>
      </c>
      <c r="B39" s="90">
        <v>431755</v>
      </c>
      <c r="C39" s="90">
        <v>442048</v>
      </c>
      <c r="D39" s="366">
        <v>2.3839909207768351E-2</v>
      </c>
      <c r="E39" s="90">
        <f t="shared" si="0"/>
        <v>1</v>
      </c>
    </row>
    <row r="159" spans="2:2" x14ac:dyDescent="0.2">
      <c r="B159" s="415"/>
    </row>
  </sheetData>
  <mergeCells count="1">
    <mergeCell ref="H1:I1"/>
  </mergeCells>
  <hyperlinks>
    <hyperlink ref="H1:I1" location="Index!A1" display="Regresar al Índice" xr:uid="{9FE60A4C-C4B3-48D2-ACDA-32C3025D3E91}"/>
  </hyperlink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A0E6-8A6C-471F-93DB-3C19986857C7}">
  <sheetPr codeName="Hoja62"/>
  <dimension ref="A1:AI159"/>
  <sheetViews>
    <sheetView topLeftCell="AE1" workbookViewId="0"/>
  </sheetViews>
  <sheetFormatPr baseColWidth="10" defaultColWidth="9.140625" defaultRowHeight="14.25" x14ac:dyDescent="0.2"/>
  <cols>
    <col min="1" max="1" width="60.7109375" style="90" customWidth="1"/>
    <col min="2" max="2" width="19.85546875" style="90" customWidth="1"/>
    <col min="3" max="3" width="11.28515625" style="90" bestFit="1" customWidth="1"/>
    <col min="4" max="5" width="12.140625" style="90" bestFit="1" customWidth="1"/>
    <col min="6" max="6" width="17.42578125" style="90" bestFit="1" customWidth="1"/>
    <col min="7" max="7" width="9.7109375" style="90" customWidth="1"/>
    <col min="8" max="8" width="12.140625" style="90" bestFit="1" customWidth="1"/>
    <col min="9" max="10" width="9.7109375" style="90" customWidth="1"/>
    <col min="11" max="11" width="11.28515625" style="90" bestFit="1" customWidth="1"/>
    <col min="12" max="12" width="10.140625" style="90" bestFit="1" customWidth="1"/>
    <col min="13" max="13" width="11.28515625" style="90" bestFit="1" customWidth="1"/>
    <col min="14" max="14" width="10.140625" style="90" bestFit="1" customWidth="1"/>
    <col min="15" max="15" width="11.28515625" style="90" bestFit="1" customWidth="1"/>
    <col min="16" max="16" width="10.140625" style="90" bestFit="1" customWidth="1"/>
    <col min="17" max="17" width="11.28515625" style="90" bestFit="1" customWidth="1"/>
    <col min="18" max="18" width="10.140625" style="90" bestFit="1" customWidth="1"/>
    <col min="19" max="34" width="9.42578125" style="90" bestFit="1" customWidth="1"/>
    <col min="35" max="35" width="13.42578125" style="90" bestFit="1" customWidth="1"/>
    <col min="36" max="16384" width="9.140625" style="90"/>
  </cols>
  <sheetData>
    <row r="1" spans="1:35" ht="15" x14ac:dyDescent="0.25">
      <c r="A1" s="63" t="s">
        <v>1220</v>
      </c>
      <c r="B1" s="90" t="s">
        <v>54</v>
      </c>
      <c r="C1" s="90" t="s">
        <v>54</v>
      </c>
      <c r="D1" s="90" t="s">
        <v>54</v>
      </c>
      <c r="E1" s="90" t="s">
        <v>54</v>
      </c>
      <c r="F1" s="90" t="s">
        <v>54</v>
      </c>
      <c r="G1" s="90" t="s">
        <v>54</v>
      </c>
      <c r="H1" s="408" t="s">
        <v>38</v>
      </c>
      <c r="I1" s="408"/>
    </row>
    <row r="2" spans="1:35" x14ac:dyDescent="0.2">
      <c r="A2" s="90" t="s">
        <v>152</v>
      </c>
      <c r="B2" s="90" t="s">
        <v>54</v>
      </c>
      <c r="C2" s="90" t="s">
        <v>54</v>
      </c>
      <c r="D2" s="90" t="s">
        <v>54</v>
      </c>
      <c r="E2" s="90" t="s">
        <v>54</v>
      </c>
      <c r="F2" s="90" t="s">
        <v>54</v>
      </c>
      <c r="G2" s="90" t="s">
        <v>54</v>
      </c>
      <c r="H2" s="90" t="s">
        <v>54</v>
      </c>
    </row>
    <row r="6" spans="1:35" x14ac:dyDescent="0.2">
      <c r="A6" s="90" t="s">
        <v>2</v>
      </c>
      <c r="B6" s="90" t="s">
        <v>691</v>
      </c>
      <c r="C6" s="90" t="s">
        <v>692</v>
      </c>
      <c r="D6" s="90" t="s">
        <v>693</v>
      </c>
      <c r="E6" s="90" t="s">
        <v>694</v>
      </c>
      <c r="F6" s="90" t="s">
        <v>695</v>
      </c>
      <c r="G6" s="90" t="s">
        <v>538</v>
      </c>
      <c r="H6" s="90" t="s">
        <v>551</v>
      </c>
      <c r="I6" s="90" t="s">
        <v>696</v>
      </c>
      <c r="J6" s="90" t="s">
        <v>715</v>
      </c>
      <c r="K6" s="90" t="s">
        <v>770</v>
      </c>
      <c r="L6" s="90" t="s">
        <v>786</v>
      </c>
      <c r="M6" s="90" t="s">
        <v>818</v>
      </c>
      <c r="N6" s="90" t="s">
        <v>843</v>
      </c>
      <c r="O6" s="90" t="s">
        <v>859</v>
      </c>
      <c r="P6" s="90" t="s">
        <v>929</v>
      </c>
      <c r="Q6" s="90" t="s">
        <v>980</v>
      </c>
      <c r="R6" s="90" t="s">
        <v>1079</v>
      </c>
      <c r="S6" s="90" t="s">
        <v>716</v>
      </c>
      <c r="T6" s="90" t="s">
        <v>771</v>
      </c>
      <c r="U6" s="90" t="s">
        <v>787</v>
      </c>
      <c r="V6" s="90" t="s">
        <v>819</v>
      </c>
      <c r="W6" s="90" t="s">
        <v>844</v>
      </c>
      <c r="X6" s="90" t="s">
        <v>860</v>
      </c>
      <c r="Y6" s="90" t="s">
        <v>932</v>
      </c>
      <c r="Z6" s="90" t="s">
        <v>981</v>
      </c>
      <c r="AA6" s="90" t="s">
        <v>1080</v>
      </c>
      <c r="AB6" s="90" t="s">
        <v>697</v>
      </c>
      <c r="AC6" s="90" t="s">
        <v>698</v>
      </c>
      <c r="AD6" s="90" t="s">
        <v>699</v>
      </c>
      <c r="AE6" s="90" t="s">
        <v>700</v>
      </c>
      <c r="AF6" s="90" t="s">
        <v>701</v>
      </c>
      <c r="AG6" s="90" t="s">
        <v>702</v>
      </c>
      <c r="AH6" s="90" t="s">
        <v>703</v>
      </c>
      <c r="AI6" s="90" t="s">
        <v>845</v>
      </c>
    </row>
    <row r="7" spans="1:35" x14ac:dyDescent="0.2">
      <c r="A7" s="90" t="s">
        <v>30</v>
      </c>
      <c r="B7" s="365">
        <v>99092</v>
      </c>
      <c r="C7" s="365">
        <v>99667</v>
      </c>
      <c r="D7" s="365">
        <v>99807</v>
      </c>
      <c r="E7" s="365">
        <v>100615</v>
      </c>
      <c r="F7" s="365">
        <v>101238</v>
      </c>
      <c r="G7" s="365">
        <v>99057</v>
      </c>
      <c r="H7" s="365">
        <v>99545</v>
      </c>
      <c r="I7" s="365">
        <v>101686</v>
      </c>
      <c r="J7" s="365">
        <v>102821</v>
      </c>
      <c r="K7" s="365">
        <v>102990</v>
      </c>
      <c r="L7" s="90">
        <v>103141</v>
      </c>
      <c r="M7" s="365">
        <v>103302</v>
      </c>
      <c r="N7" s="90">
        <v>104407</v>
      </c>
      <c r="O7" s="365">
        <v>104983</v>
      </c>
      <c r="P7" s="90">
        <v>104775</v>
      </c>
      <c r="Q7" s="365">
        <v>105205</v>
      </c>
      <c r="R7" s="90">
        <v>105292</v>
      </c>
      <c r="S7" s="365">
        <v>1135</v>
      </c>
      <c r="T7" s="90">
        <v>169</v>
      </c>
      <c r="U7" s="365">
        <v>151</v>
      </c>
      <c r="V7" s="90">
        <v>161</v>
      </c>
      <c r="W7" s="90">
        <v>1105</v>
      </c>
      <c r="X7" s="90">
        <v>576</v>
      </c>
      <c r="Y7" s="90">
        <v>-208</v>
      </c>
      <c r="Z7" s="90">
        <v>430</v>
      </c>
      <c r="AA7" s="90">
        <v>87</v>
      </c>
      <c r="AB7" s="90">
        <v>575</v>
      </c>
      <c r="AC7" s="90">
        <v>140</v>
      </c>
      <c r="AD7" s="90">
        <v>808</v>
      </c>
      <c r="AE7" s="90">
        <v>623</v>
      </c>
      <c r="AF7" s="90">
        <v>-2181</v>
      </c>
      <c r="AG7" s="90">
        <v>488</v>
      </c>
      <c r="AH7" s="90">
        <v>2141</v>
      </c>
      <c r="AI7" s="373">
        <v>6200</v>
      </c>
    </row>
    <row r="8" spans="1:35" x14ac:dyDescent="0.2">
      <c r="A8" s="90" t="s">
        <v>15</v>
      </c>
      <c r="B8" s="365">
        <v>143693</v>
      </c>
      <c r="C8" s="365">
        <v>144572</v>
      </c>
      <c r="D8" s="365">
        <v>144513</v>
      </c>
      <c r="E8" s="365">
        <v>147179</v>
      </c>
      <c r="F8" s="365">
        <v>147726</v>
      </c>
      <c r="G8" s="365">
        <v>146771</v>
      </c>
      <c r="H8" s="365">
        <v>142961</v>
      </c>
      <c r="I8" s="365">
        <v>143318</v>
      </c>
      <c r="J8" s="365">
        <v>147015</v>
      </c>
      <c r="K8" s="365">
        <v>147121</v>
      </c>
      <c r="L8" s="90">
        <v>147900</v>
      </c>
      <c r="M8" s="365">
        <v>148621</v>
      </c>
      <c r="N8" s="90">
        <v>151226</v>
      </c>
      <c r="O8" s="365">
        <v>148278</v>
      </c>
      <c r="P8" s="90">
        <v>146786</v>
      </c>
      <c r="Q8" s="365">
        <v>149637</v>
      </c>
      <c r="R8" s="90">
        <v>150690</v>
      </c>
      <c r="S8" s="365">
        <v>3697</v>
      </c>
      <c r="T8" s="90">
        <v>106</v>
      </c>
      <c r="U8" s="365">
        <v>779</v>
      </c>
      <c r="V8" s="90">
        <v>721</v>
      </c>
      <c r="W8" s="90">
        <v>2605</v>
      </c>
      <c r="X8" s="90">
        <v>-2948</v>
      </c>
      <c r="Y8" s="90">
        <v>-1492</v>
      </c>
      <c r="Z8" s="90">
        <v>2851</v>
      </c>
      <c r="AA8" s="90">
        <v>1053</v>
      </c>
      <c r="AB8" s="90">
        <v>879</v>
      </c>
      <c r="AC8" s="90">
        <v>-59</v>
      </c>
      <c r="AD8" s="90">
        <v>2666</v>
      </c>
      <c r="AE8" s="90">
        <v>547</v>
      </c>
      <c r="AF8" s="90">
        <v>-955</v>
      </c>
      <c r="AG8" s="90">
        <v>-3810</v>
      </c>
      <c r="AH8" s="90">
        <v>357</v>
      </c>
      <c r="AI8" s="373">
        <v>6997</v>
      </c>
    </row>
    <row r="9" spans="1:35" x14ac:dyDescent="0.2">
      <c r="A9" s="90" t="s">
        <v>11</v>
      </c>
      <c r="B9" s="365">
        <v>134809</v>
      </c>
      <c r="C9" s="365">
        <v>134682</v>
      </c>
      <c r="D9" s="365">
        <v>134409</v>
      </c>
      <c r="E9" s="365">
        <v>135757</v>
      </c>
      <c r="F9" s="365">
        <v>136547</v>
      </c>
      <c r="G9" s="365">
        <v>135945</v>
      </c>
      <c r="H9" s="365">
        <v>136513</v>
      </c>
      <c r="I9" s="365">
        <v>137020</v>
      </c>
      <c r="J9" s="365">
        <v>138595</v>
      </c>
      <c r="K9" s="365">
        <v>137842</v>
      </c>
      <c r="L9" s="90">
        <v>137819</v>
      </c>
      <c r="M9" s="365">
        <v>139861</v>
      </c>
      <c r="N9" s="90">
        <v>139826</v>
      </c>
      <c r="O9" s="365">
        <v>141031</v>
      </c>
      <c r="P9" s="90">
        <v>142090</v>
      </c>
      <c r="Q9" s="365">
        <v>141776</v>
      </c>
      <c r="R9" s="90">
        <v>142842</v>
      </c>
      <c r="S9" s="365">
        <v>1575</v>
      </c>
      <c r="T9" s="90">
        <v>-753</v>
      </c>
      <c r="U9" s="365">
        <v>-23</v>
      </c>
      <c r="V9" s="90">
        <v>2042</v>
      </c>
      <c r="W9" s="90">
        <v>-35</v>
      </c>
      <c r="X9" s="90">
        <v>1205</v>
      </c>
      <c r="Y9" s="90">
        <v>1059</v>
      </c>
      <c r="Z9" s="90">
        <v>-314</v>
      </c>
      <c r="AA9" s="90">
        <v>1066</v>
      </c>
      <c r="AB9" s="90">
        <v>-127</v>
      </c>
      <c r="AC9" s="90">
        <v>-273</v>
      </c>
      <c r="AD9" s="90">
        <v>1348</v>
      </c>
      <c r="AE9" s="90">
        <v>790</v>
      </c>
      <c r="AF9" s="90">
        <v>-602</v>
      </c>
      <c r="AG9" s="90">
        <v>568</v>
      </c>
      <c r="AH9" s="90">
        <v>507</v>
      </c>
      <c r="AI9" s="373">
        <v>8033</v>
      </c>
    </row>
    <row r="10" spans="1:35" x14ac:dyDescent="0.2">
      <c r="A10" s="90" t="s">
        <v>6</v>
      </c>
      <c r="B10" s="365">
        <v>124251</v>
      </c>
      <c r="C10" s="365">
        <v>123878</v>
      </c>
      <c r="D10" s="365">
        <v>124417</v>
      </c>
      <c r="E10" s="365">
        <v>125428</v>
      </c>
      <c r="F10" s="365">
        <v>126613</v>
      </c>
      <c r="G10" s="365">
        <v>125731</v>
      </c>
      <c r="H10" s="365">
        <v>126216</v>
      </c>
      <c r="I10" s="365">
        <v>127199</v>
      </c>
      <c r="J10" s="365">
        <v>127450</v>
      </c>
      <c r="K10" s="365">
        <v>128729</v>
      </c>
      <c r="L10" s="90">
        <v>129262</v>
      </c>
      <c r="M10" s="365">
        <v>128911</v>
      </c>
      <c r="N10" s="90">
        <v>131962</v>
      </c>
      <c r="O10" s="365">
        <v>132574</v>
      </c>
      <c r="P10" s="90">
        <v>131815</v>
      </c>
      <c r="Q10" s="365">
        <v>132469</v>
      </c>
      <c r="R10" s="90">
        <v>134083</v>
      </c>
      <c r="S10" s="365">
        <v>251</v>
      </c>
      <c r="T10" s="90">
        <v>1279</v>
      </c>
      <c r="U10" s="365">
        <v>533</v>
      </c>
      <c r="V10" s="90">
        <v>-351</v>
      </c>
      <c r="W10" s="90">
        <v>3051</v>
      </c>
      <c r="X10" s="90">
        <v>612</v>
      </c>
      <c r="Y10" s="90">
        <v>-759</v>
      </c>
      <c r="Z10" s="90">
        <v>654</v>
      </c>
      <c r="AA10" s="90">
        <v>1614</v>
      </c>
      <c r="AB10" s="90">
        <v>-373</v>
      </c>
      <c r="AC10" s="90">
        <v>539</v>
      </c>
      <c r="AD10" s="90">
        <v>1011</v>
      </c>
      <c r="AE10" s="90">
        <v>1185</v>
      </c>
      <c r="AF10" s="90">
        <v>-882</v>
      </c>
      <c r="AG10" s="90">
        <v>485</v>
      </c>
      <c r="AH10" s="90">
        <v>983</v>
      </c>
      <c r="AI10" s="373">
        <v>9832</v>
      </c>
    </row>
    <row r="11" spans="1:35" x14ac:dyDescent="0.2">
      <c r="A11" s="90" t="s">
        <v>21</v>
      </c>
      <c r="B11" s="365">
        <v>202951</v>
      </c>
      <c r="C11" s="365">
        <v>203438</v>
      </c>
      <c r="D11" s="365">
        <v>204970</v>
      </c>
      <c r="E11" s="365">
        <v>207378</v>
      </c>
      <c r="F11" s="365">
        <v>210352</v>
      </c>
      <c r="G11" s="365">
        <v>208539</v>
      </c>
      <c r="H11" s="365">
        <v>207314</v>
      </c>
      <c r="I11" s="365">
        <v>208345</v>
      </c>
      <c r="J11" s="365">
        <v>208202</v>
      </c>
      <c r="K11" s="365">
        <v>208305</v>
      </c>
      <c r="L11" s="90">
        <v>207266</v>
      </c>
      <c r="M11" s="365">
        <v>208994</v>
      </c>
      <c r="N11" s="90">
        <v>210228</v>
      </c>
      <c r="O11" s="365">
        <v>208258</v>
      </c>
      <c r="P11" s="90">
        <v>209202</v>
      </c>
      <c r="Q11" s="365">
        <v>210691</v>
      </c>
      <c r="R11" s="90">
        <v>213743</v>
      </c>
      <c r="S11" s="365">
        <v>-143</v>
      </c>
      <c r="T11" s="90">
        <v>103</v>
      </c>
      <c r="U11" s="365">
        <v>-1039</v>
      </c>
      <c r="V11" s="90">
        <v>1728</v>
      </c>
      <c r="W11" s="90">
        <v>1234</v>
      </c>
      <c r="X11" s="90">
        <v>-1970</v>
      </c>
      <c r="Y11" s="90">
        <v>944</v>
      </c>
      <c r="Z11" s="90">
        <v>1489</v>
      </c>
      <c r="AA11" s="90">
        <v>3052</v>
      </c>
      <c r="AB11" s="90">
        <v>487</v>
      </c>
      <c r="AC11" s="90">
        <v>1532</v>
      </c>
      <c r="AD11" s="90">
        <v>2408</v>
      </c>
      <c r="AE11" s="90">
        <v>2974</v>
      </c>
      <c r="AF11" s="90">
        <v>-1813</v>
      </c>
      <c r="AG11" s="90">
        <v>-1225</v>
      </c>
      <c r="AH11" s="90">
        <v>1031</v>
      </c>
      <c r="AI11" s="373">
        <v>10792</v>
      </c>
    </row>
    <row r="12" spans="1:35" x14ac:dyDescent="0.2">
      <c r="A12" s="90" t="s">
        <v>33</v>
      </c>
      <c r="B12" s="365">
        <v>183163</v>
      </c>
      <c r="C12" s="365">
        <v>184855</v>
      </c>
      <c r="D12" s="365">
        <v>186449</v>
      </c>
      <c r="E12" s="365">
        <v>187704</v>
      </c>
      <c r="F12" s="365">
        <v>187900</v>
      </c>
      <c r="G12" s="365">
        <v>187080</v>
      </c>
      <c r="H12" s="365">
        <v>186492</v>
      </c>
      <c r="I12" s="365">
        <v>187902</v>
      </c>
      <c r="J12" s="365">
        <v>189159</v>
      </c>
      <c r="K12" s="365">
        <v>189657</v>
      </c>
      <c r="L12" s="90">
        <v>189898</v>
      </c>
      <c r="M12" s="365">
        <v>189848</v>
      </c>
      <c r="N12" s="90">
        <v>190973</v>
      </c>
      <c r="O12" s="365">
        <v>192118</v>
      </c>
      <c r="P12" s="90">
        <v>193441</v>
      </c>
      <c r="Q12" s="365">
        <v>196947</v>
      </c>
      <c r="R12" s="90">
        <v>197130</v>
      </c>
      <c r="S12" s="365">
        <v>1257</v>
      </c>
      <c r="T12" s="90">
        <v>498</v>
      </c>
      <c r="U12" s="365">
        <v>241</v>
      </c>
      <c r="V12" s="90">
        <v>-50</v>
      </c>
      <c r="W12" s="90">
        <v>1125</v>
      </c>
      <c r="X12" s="90">
        <v>1145</v>
      </c>
      <c r="Y12" s="90">
        <v>1323</v>
      </c>
      <c r="Z12" s="90">
        <v>3506</v>
      </c>
      <c r="AA12" s="90">
        <v>183</v>
      </c>
      <c r="AB12" s="90">
        <v>1692</v>
      </c>
      <c r="AC12" s="90">
        <v>1594</v>
      </c>
      <c r="AD12" s="90">
        <v>1255</v>
      </c>
      <c r="AE12" s="90">
        <v>196</v>
      </c>
      <c r="AF12" s="90">
        <v>-820</v>
      </c>
      <c r="AG12" s="90">
        <v>-588</v>
      </c>
      <c r="AH12" s="90">
        <v>1410</v>
      </c>
      <c r="AI12" s="373">
        <v>13967</v>
      </c>
    </row>
    <row r="13" spans="1:35" x14ac:dyDescent="0.2">
      <c r="A13" s="90" t="s">
        <v>18</v>
      </c>
      <c r="B13" s="365">
        <v>200339</v>
      </c>
      <c r="C13" s="365">
        <v>201939</v>
      </c>
      <c r="D13" s="365">
        <v>203232</v>
      </c>
      <c r="E13" s="365">
        <v>205095</v>
      </c>
      <c r="F13" s="365">
        <v>207126</v>
      </c>
      <c r="G13" s="365">
        <v>205308</v>
      </c>
      <c r="H13" s="365">
        <v>205548</v>
      </c>
      <c r="I13" s="365">
        <v>206050</v>
      </c>
      <c r="J13" s="365">
        <v>205760</v>
      </c>
      <c r="K13" s="365">
        <v>205634</v>
      </c>
      <c r="L13" s="90">
        <v>204820</v>
      </c>
      <c r="M13" s="365">
        <v>203488</v>
      </c>
      <c r="N13" s="90">
        <v>205282</v>
      </c>
      <c r="O13" s="365">
        <v>207421</v>
      </c>
      <c r="P13" s="90">
        <v>210063</v>
      </c>
      <c r="Q13" s="365">
        <v>212465</v>
      </c>
      <c r="R13" s="90">
        <v>215678</v>
      </c>
      <c r="S13" s="365">
        <v>-290</v>
      </c>
      <c r="T13" s="90">
        <v>-126</v>
      </c>
      <c r="U13" s="365">
        <v>-814</v>
      </c>
      <c r="V13" s="90">
        <v>-1332</v>
      </c>
      <c r="W13" s="90">
        <v>1794</v>
      </c>
      <c r="X13" s="90">
        <v>2139</v>
      </c>
      <c r="Y13" s="90">
        <v>2642</v>
      </c>
      <c r="Z13" s="90">
        <v>2402</v>
      </c>
      <c r="AA13" s="90">
        <v>3213</v>
      </c>
      <c r="AB13" s="90">
        <v>1600</v>
      </c>
      <c r="AC13" s="90">
        <v>1293</v>
      </c>
      <c r="AD13" s="90">
        <v>1863</v>
      </c>
      <c r="AE13" s="90">
        <v>2031</v>
      </c>
      <c r="AF13" s="90">
        <v>-1818</v>
      </c>
      <c r="AG13" s="90">
        <v>240</v>
      </c>
      <c r="AH13" s="90">
        <v>502</v>
      </c>
      <c r="AI13" s="373">
        <v>15339</v>
      </c>
    </row>
    <row r="14" spans="1:35" x14ac:dyDescent="0.2">
      <c r="A14" s="90" t="s">
        <v>7</v>
      </c>
      <c r="B14" s="365">
        <v>220197</v>
      </c>
      <c r="C14" s="365">
        <v>218178</v>
      </c>
      <c r="D14" s="365">
        <v>219083</v>
      </c>
      <c r="E14" s="365">
        <v>221374</v>
      </c>
      <c r="F14" s="365">
        <v>222218</v>
      </c>
      <c r="G14" s="365">
        <v>221463</v>
      </c>
      <c r="H14" s="365">
        <v>218863</v>
      </c>
      <c r="I14" s="365">
        <v>223027</v>
      </c>
      <c r="J14" s="365">
        <v>226046</v>
      </c>
      <c r="K14" s="365">
        <v>228147</v>
      </c>
      <c r="L14" s="90">
        <v>223454</v>
      </c>
      <c r="M14" s="365">
        <v>225406</v>
      </c>
      <c r="N14" s="90">
        <v>229159</v>
      </c>
      <c r="O14" s="365">
        <v>231028</v>
      </c>
      <c r="P14" s="90">
        <v>231748</v>
      </c>
      <c r="Q14" s="365">
        <v>233795</v>
      </c>
      <c r="R14" s="90">
        <v>236364</v>
      </c>
      <c r="S14" s="365">
        <v>3019</v>
      </c>
      <c r="T14" s="90">
        <v>2101</v>
      </c>
      <c r="U14" s="365">
        <v>-4693</v>
      </c>
      <c r="V14" s="90">
        <v>1952</v>
      </c>
      <c r="W14" s="90">
        <v>3753</v>
      </c>
      <c r="X14" s="90">
        <v>1869</v>
      </c>
      <c r="Y14" s="90">
        <v>720</v>
      </c>
      <c r="Z14" s="90">
        <v>2047</v>
      </c>
      <c r="AA14" s="90">
        <v>2569</v>
      </c>
      <c r="AB14" s="90">
        <v>-2019</v>
      </c>
      <c r="AC14" s="90">
        <v>905</v>
      </c>
      <c r="AD14" s="90">
        <v>2291</v>
      </c>
      <c r="AE14" s="90">
        <v>844</v>
      </c>
      <c r="AF14" s="90">
        <v>-755</v>
      </c>
      <c r="AG14" s="90">
        <v>-2600</v>
      </c>
      <c r="AH14" s="90">
        <v>4164</v>
      </c>
      <c r="AI14" s="373">
        <v>16167</v>
      </c>
    </row>
    <row r="15" spans="1:35" x14ac:dyDescent="0.2">
      <c r="A15" s="90" t="s">
        <v>19</v>
      </c>
      <c r="B15" s="365">
        <v>145580</v>
      </c>
      <c r="C15" s="365">
        <v>143936</v>
      </c>
      <c r="D15" s="365">
        <v>147502</v>
      </c>
      <c r="E15" s="365">
        <v>147839</v>
      </c>
      <c r="F15" s="365">
        <v>149959</v>
      </c>
      <c r="G15" s="365">
        <v>149477</v>
      </c>
      <c r="H15" s="365">
        <v>150458</v>
      </c>
      <c r="I15" s="365">
        <v>151811</v>
      </c>
      <c r="J15" s="365">
        <v>152744</v>
      </c>
      <c r="K15" s="365">
        <v>155031</v>
      </c>
      <c r="L15" s="90">
        <v>156933</v>
      </c>
      <c r="M15" s="365">
        <v>159031</v>
      </c>
      <c r="N15" s="90">
        <v>158791</v>
      </c>
      <c r="O15" s="365">
        <v>158588</v>
      </c>
      <c r="P15" s="90">
        <v>160256</v>
      </c>
      <c r="Q15" s="365">
        <v>162065</v>
      </c>
      <c r="R15" s="90">
        <v>164103</v>
      </c>
      <c r="S15" s="365">
        <v>933</v>
      </c>
      <c r="T15" s="90">
        <v>2287</v>
      </c>
      <c r="U15" s="365">
        <v>1902</v>
      </c>
      <c r="V15" s="90">
        <v>2098</v>
      </c>
      <c r="W15" s="90">
        <v>-240</v>
      </c>
      <c r="X15" s="90">
        <v>-203</v>
      </c>
      <c r="Y15" s="90">
        <v>1668</v>
      </c>
      <c r="Z15" s="90">
        <v>1809</v>
      </c>
      <c r="AA15" s="90">
        <v>2038</v>
      </c>
      <c r="AB15" s="90">
        <v>-1644</v>
      </c>
      <c r="AC15" s="90">
        <v>3566</v>
      </c>
      <c r="AD15" s="90">
        <v>337</v>
      </c>
      <c r="AE15" s="90">
        <v>2120</v>
      </c>
      <c r="AF15" s="90">
        <v>-482</v>
      </c>
      <c r="AG15" s="90">
        <v>981</v>
      </c>
      <c r="AH15" s="90">
        <v>1353</v>
      </c>
      <c r="AI15" s="373">
        <v>18523</v>
      </c>
    </row>
    <row r="16" spans="1:35" x14ac:dyDescent="0.2">
      <c r="A16" s="90" t="s">
        <v>3</v>
      </c>
      <c r="B16" s="365">
        <v>321750</v>
      </c>
      <c r="C16" s="365">
        <v>323153</v>
      </c>
      <c r="D16" s="365">
        <v>326308</v>
      </c>
      <c r="E16" s="365">
        <v>325210</v>
      </c>
      <c r="F16" s="365">
        <v>327014</v>
      </c>
      <c r="G16" s="365">
        <v>321424</v>
      </c>
      <c r="H16" s="365">
        <v>328665</v>
      </c>
      <c r="I16" s="365">
        <v>330675</v>
      </c>
      <c r="J16" s="365">
        <v>331624</v>
      </c>
      <c r="K16" s="365">
        <v>331492</v>
      </c>
      <c r="L16" s="90">
        <v>331878</v>
      </c>
      <c r="M16" s="365">
        <v>330146</v>
      </c>
      <c r="N16" s="90">
        <v>333223</v>
      </c>
      <c r="O16" s="365">
        <v>336344</v>
      </c>
      <c r="P16" s="90">
        <v>338890</v>
      </c>
      <c r="Q16" s="365">
        <v>339787</v>
      </c>
      <c r="R16" s="90">
        <v>340465</v>
      </c>
      <c r="S16" s="365">
        <v>949</v>
      </c>
      <c r="T16" s="90">
        <v>-132</v>
      </c>
      <c r="U16" s="365">
        <v>386</v>
      </c>
      <c r="V16" s="90">
        <v>-1732</v>
      </c>
      <c r="W16" s="90">
        <v>3077</v>
      </c>
      <c r="X16" s="90">
        <v>3121</v>
      </c>
      <c r="Y16" s="90">
        <v>2546</v>
      </c>
      <c r="Z16" s="90">
        <v>897</v>
      </c>
      <c r="AA16" s="90">
        <v>678</v>
      </c>
      <c r="AB16" s="90">
        <v>1403</v>
      </c>
      <c r="AC16" s="90">
        <v>3155</v>
      </c>
      <c r="AD16" s="90">
        <v>-1098</v>
      </c>
      <c r="AE16" s="90">
        <v>1804</v>
      </c>
      <c r="AF16" s="90">
        <v>-5590</v>
      </c>
      <c r="AG16" s="90">
        <v>7241</v>
      </c>
      <c r="AH16" s="90">
        <v>2010</v>
      </c>
      <c r="AI16" s="373">
        <v>18715</v>
      </c>
    </row>
    <row r="17" spans="1:35" x14ac:dyDescent="0.2">
      <c r="A17" s="90" t="s">
        <v>12</v>
      </c>
      <c r="B17" s="365">
        <v>236303</v>
      </c>
      <c r="C17" s="365">
        <v>236944</v>
      </c>
      <c r="D17" s="365">
        <v>238074</v>
      </c>
      <c r="E17" s="365">
        <v>241199</v>
      </c>
      <c r="F17" s="365">
        <v>243874</v>
      </c>
      <c r="G17" s="365">
        <v>239136</v>
      </c>
      <c r="H17" s="365">
        <v>241106</v>
      </c>
      <c r="I17" s="365">
        <v>241978</v>
      </c>
      <c r="J17" s="365">
        <v>241968</v>
      </c>
      <c r="K17" s="365">
        <v>243118</v>
      </c>
      <c r="L17" s="90">
        <v>243336</v>
      </c>
      <c r="M17" s="365">
        <v>243680</v>
      </c>
      <c r="N17" s="90">
        <v>248024</v>
      </c>
      <c r="O17" s="365">
        <v>251748</v>
      </c>
      <c r="P17" s="90">
        <v>253375</v>
      </c>
      <c r="Q17" s="365">
        <v>255635</v>
      </c>
      <c r="R17" s="90">
        <v>258213</v>
      </c>
      <c r="S17" s="365">
        <v>-10</v>
      </c>
      <c r="T17" s="90">
        <v>1150</v>
      </c>
      <c r="U17" s="365">
        <v>218</v>
      </c>
      <c r="V17" s="90">
        <v>344</v>
      </c>
      <c r="W17" s="90">
        <v>4344</v>
      </c>
      <c r="X17" s="90">
        <v>3724</v>
      </c>
      <c r="Y17" s="90">
        <v>1627</v>
      </c>
      <c r="Z17" s="90">
        <v>2260</v>
      </c>
      <c r="AA17" s="90">
        <v>2578</v>
      </c>
      <c r="AB17" s="90">
        <v>641</v>
      </c>
      <c r="AC17" s="90">
        <v>1130</v>
      </c>
      <c r="AD17" s="90">
        <v>3125</v>
      </c>
      <c r="AE17" s="90">
        <v>2675</v>
      </c>
      <c r="AF17" s="90">
        <v>-4738</v>
      </c>
      <c r="AG17" s="90">
        <v>1970</v>
      </c>
      <c r="AH17" s="90">
        <v>872</v>
      </c>
      <c r="AI17" s="373">
        <v>21910</v>
      </c>
    </row>
    <row r="18" spans="1:35" x14ac:dyDescent="0.2">
      <c r="A18" s="90" t="s">
        <v>17</v>
      </c>
      <c r="B18" s="365">
        <v>447862</v>
      </c>
      <c r="C18" s="365">
        <v>451388</v>
      </c>
      <c r="D18" s="365">
        <v>453937</v>
      </c>
      <c r="E18" s="365">
        <v>459604</v>
      </c>
      <c r="F18" s="365">
        <v>463651</v>
      </c>
      <c r="G18" s="365">
        <v>461602</v>
      </c>
      <c r="H18" s="365">
        <v>458944</v>
      </c>
      <c r="I18" s="365">
        <v>462035</v>
      </c>
      <c r="J18" s="365">
        <v>462309</v>
      </c>
      <c r="K18" s="365">
        <v>460254</v>
      </c>
      <c r="L18" s="90">
        <v>458518</v>
      </c>
      <c r="M18" s="365">
        <v>460645</v>
      </c>
      <c r="N18" s="90">
        <v>459348</v>
      </c>
      <c r="O18" s="365">
        <v>461649</v>
      </c>
      <c r="P18" s="90">
        <v>464742</v>
      </c>
      <c r="Q18" s="365">
        <v>466916</v>
      </c>
      <c r="R18" s="90">
        <v>470114</v>
      </c>
      <c r="S18" s="365">
        <v>274</v>
      </c>
      <c r="T18" s="90">
        <v>-2055</v>
      </c>
      <c r="U18" s="365">
        <v>-1736</v>
      </c>
      <c r="V18" s="90">
        <v>2127</v>
      </c>
      <c r="W18" s="90">
        <v>-1297</v>
      </c>
      <c r="X18" s="90">
        <v>2301</v>
      </c>
      <c r="Y18" s="90">
        <v>3093</v>
      </c>
      <c r="Z18" s="90">
        <v>2174</v>
      </c>
      <c r="AA18" s="90">
        <v>3198</v>
      </c>
      <c r="AB18" s="90">
        <v>3526</v>
      </c>
      <c r="AC18" s="90">
        <v>2549</v>
      </c>
      <c r="AD18" s="90">
        <v>5667</v>
      </c>
      <c r="AE18" s="90">
        <v>4047</v>
      </c>
      <c r="AF18" s="90">
        <v>-2049</v>
      </c>
      <c r="AG18" s="90">
        <v>-2658</v>
      </c>
      <c r="AH18" s="90">
        <v>3091</v>
      </c>
      <c r="AI18" s="373">
        <v>22252</v>
      </c>
    </row>
    <row r="19" spans="1:35" x14ac:dyDescent="0.2">
      <c r="A19" s="90" t="s">
        <v>25</v>
      </c>
      <c r="B19" s="365">
        <v>432699</v>
      </c>
      <c r="C19" s="365">
        <v>436384</v>
      </c>
      <c r="D19" s="365">
        <v>439476</v>
      </c>
      <c r="E19" s="365">
        <v>442174</v>
      </c>
      <c r="F19" s="365">
        <v>445552</v>
      </c>
      <c r="G19" s="365">
        <v>440501</v>
      </c>
      <c r="H19" s="365">
        <v>444131</v>
      </c>
      <c r="I19" s="365">
        <v>447419</v>
      </c>
      <c r="J19" s="365">
        <v>447825</v>
      </c>
      <c r="K19" s="365">
        <v>447102</v>
      </c>
      <c r="L19" s="90">
        <v>445758</v>
      </c>
      <c r="M19" s="365">
        <v>450346</v>
      </c>
      <c r="N19" s="90">
        <v>453368</v>
      </c>
      <c r="O19" s="365">
        <v>454927</v>
      </c>
      <c r="P19" s="90">
        <v>456972</v>
      </c>
      <c r="Q19" s="365">
        <v>455226</v>
      </c>
      <c r="R19" s="90">
        <v>458236</v>
      </c>
      <c r="S19" s="365">
        <v>406</v>
      </c>
      <c r="T19" s="90">
        <v>-723</v>
      </c>
      <c r="U19" s="365">
        <v>-1344</v>
      </c>
      <c r="V19" s="90">
        <v>4588</v>
      </c>
      <c r="W19" s="90">
        <v>3022</v>
      </c>
      <c r="X19" s="90">
        <v>1559</v>
      </c>
      <c r="Y19" s="90">
        <v>2045</v>
      </c>
      <c r="Z19" s="90">
        <v>-1746</v>
      </c>
      <c r="AA19" s="90">
        <v>3010</v>
      </c>
      <c r="AB19" s="90">
        <v>3685</v>
      </c>
      <c r="AC19" s="90">
        <v>3092</v>
      </c>
      <c r="AD19" s="90">
        <v>2698</v>
      </c>
      <c r="AE19" s="90">
        <v>3378</v>
      </c>
      <c r="AF19" s="90">
        <v>-5051</v>
      </c>
      <c r="AG19" s="90">
        <v>3630</v>
      </c>
      <c r="AH19" s="90">
        <v>3288</v>
      </c>
      <c r="AI19" s="373">
        <v>25537</v>
      </c>
    </row>
    <row r="20" spans="1:35" x14ac:dyDescent="0.2">
      <c r="A20" s="90" t="s">
        <v>16</v>
      </c>
      <c r="B20" s="365">
        <v>217327</v>
      </c>
      <c r="C20" s="365">
        <v>218985</v>
      </c>
      <c r="D20" s="365">
        <v>219672</v>
      </c>
      <c r="E20" s="365">
        <v>222262</v>
      </c>
      <c r="F20" s="365">
        <v>224121</v>
      </c>
      <c r="G20" s="365">
        <v>218499</v>
      </c>
      <c r="H20" s="365">
        <v>221013</v>
      </c>
      <c r="I20" s="365">
        <v>222065</v>
      </c>
      <c r="J20" s="365">
        <v>222938</v>
      </c>
      <c r="K20" s="365">
        <v>222289</v>
      </c>
      <c r="L20" s="90">
        <v>224565</v>
      </c>
      <c r="M20" s="365">
        <v>226457</v>
      </c>
      <c r="N20" s="90">
        <v>229304</v>
      </c>
      <c r="O20" s="365">
        <v>235746</v>
      </c>
      <c r="P20" s="90">
        <v>238463</v>
      </c>
      <c r="Q20" s="365">
        <v>241477</v>
      </c>
      <c r="R20" s="90">
        <v>244466</v>
      </c>
      <c r="S20" s="365">
        <v>873</v>
      </c>
      <c r="T20" s="90">
        <v>-649</v>
      </c>
      <c r="U20" s="365">
        <v>2276</v>
      </c>
      <c r="V20" s="90">
        <v>1892</v>
      </c>
      <c r="W20" s="90">
        <v>2847</v>
      </c>
      <c r="X20" s="90">
        <v>6442</v>
      </c>
      <c r="Y20" s="90">
        <v>2717</v>
      </c>
      <c r="Z20" s="90">
        <v>3014</v>
      </c>
      <c r="AA20" s="90">
        <v>2989</v>
      </c>
      <c r="AB20" s="90">
        <v>1658</v>
      </c>
      <c r="AC20" s="90">
        <v>687</v>
      </c>
      <c r="AD20" s="90">
        <v>2590</v>
      </c>
      <c r="AE20" s="90">
        <v>1859</v>
      </c>
      <c r="AF20" s="90">
        <v>-5622</v>
      </c>
      <c r="AG20" s="90">
        <v>2514</v>
      </c>
      <c r="AH20" s="90">
        <v>1052</v>
      </c>
      <c r="AI20" s="373">
        <v>27139</v>
      </c>
    </row>
    <row r="21" spans="1:35" x14ac:dyDescent="0.2">
      <c r="A21" s="90" t="s">
        <v>22</v>
      </c>
      <c r="B21" s="365">
        <v>587165</v>
      </c>
      <c r="C21" s="365">
        <v>586731</v>
      </c>
      <c r="D21" s="365">
        <v>584849</v>
      </c>
      <c r="E21" s="365">
        <v>591153</v>
      </c>
      <c r="F21" s="365">
        <v>595897</v>
      </c>
      <c r="G21" s="365">
        <v>590229</v>
      </c>
      <c r="H21" s="365">
        <v>586200</v>
      </c>
      <c r="I21" s="365">
        <v>589535</v>
      </c>
      <c r="J21" s="365">
        <v>592445</v>
      </c>
      <c r="K21" s="365">
        <v>592577</v>
      </c>
      <c r="L21" s="90">
        <v>590768</v>
      </c>
      <c r="M21" s="365">
        <v>594915</v>
      </c>
      <c r="N21" s="90">
        <v>599636</v>
      </c>
      <c r="O21" s="365">
        <v>601686</v>
      </c>
      <c r="P21" s="90">
        <v>605406</v>
      </c>
      <c r="Q21" s="365">
        <v>608050</v>
      </c>
      <c r="R21" s="90">
        <v>615837</v>
      </c>
      <c r="S21" s="365">
        <v>2910</v>
      </c>
      <c r="T21" s="90">
        <v>132</v>
      </c>
      <c r="U21" s="365">
        <v>-1809</v>
      </c>
      <c r="V21" s="90">
        <v>4147</v>
      </c>
      <c r="W21" s="90">
        <v>4721</v>
      </c>
      <c r="X21" s="90">
        <v>2050</v>
      </c>
      <c r="Y21" s="90">
        <v>3720</v>
      </c>
      <c r="Z21" s="90">
        <v>2644</v>
      </c>
      <c r="AA21" s="90">
        <v>7787</v>
      </c>
      <c r="AB21" s="90">
        <v>-434</v>
      </c>
      <c r="AC21" s="90">
        <v>-1882</v>
      </c>
      <c r="AD21" s="90">
        <v>6304</v>
      </c>
      <c r="AE21" s="90">
        <v>4744</v>
      </c>
      <c r="AF21" s="90">
        <v>-5668</v>
      </c>
      <c r="AG21" s="90">
        <v>-4029</v>
      </c>
      <c r="AH21" s="90">
        <v>3335</v>
      </c>
      <c r="AI21" s="373">
        <v>28672</v>
      </c>
    </row>
    <row r="22" spans="1:35" x14ac:dyDescent="0.2">
      <c r="A22" s="90" t="s">
        <v>31</v>
      </c>
      <c r="B22" s="365">
        <v>701109</v>
      </c>
      <c r="C22" s="365">
        <v>706000</v>
      </c>
      <c r="D22" s="365">
        <v>707921</v>
      </c>
      <c r="E22" s="365">
        <v>714759</v>
      </c>
      <c r="F22" s="365">
        <v>722700</v>
      </c>
      <c r="G22" s="365">
        <v>725198</v>
      </c>
      <c r="H22" s="365">
        <v>721627</v>
      </c>
      <c r="I22" s="365">
        <v>723182</v>
      </c>
      <c r="J22" s="365">
        <v>717938</v>
      </c>
      <c r="K22" s="365">
        <v>714724</v>
      </c>
      <c r="L22" s="90">
        <v>706384</v>
      </c>
      <c r="M22" s="365">
        <v>707079</v>
      </c>
      <c r="N22" s="90">
        <v>709293</v>
      </c>
      <c r="O22" s="365">
        <v>715040</v>
      </c>
      <c r="P22" s="90">
        <v>719657</v>
      </c>
      <c r="Q22" s="365">
        <v>726153</v>
      </c>
      <c r="R22" s="90">
        <v>732809</v>
      </c>
      <c r="S22" s="365">
        <v>-5244</v>
      </c>
      <c r="T22" s="90">
        <v>-3214</v>
      </c>
      <c r="U22" s="365">
        <v>-8340</v>
      </c>
      <c r="V22" s="90">
        <v>695</v>
      </c>
      <c r="W22" s="90">
        <v>2214</v>
      </c>
      <c r="X22" s="90">
        <v>5747</v>
      </c>
      <c r="Y22" s="90">
        <v>4617</v>
      </c>
      <c r="Z22" s="90">
        <v>6496</v>
      </c>
      <c r="AA22" s="90">
        <v>6656</v>
      </c>
      <c r="AB22" s="90">
        <v>4891</v>
      </c>
      <c r="AC22" s="90">
        <v>1921</v>
      </c>
      <c r="AD22" s="90">
        <v>6838</v>
      </c>
      <c r="AE22" s="90">
        <v>7941</v>
      </c>
      <c r="AF22" s="90">
        <v>2498</v>
      </c>
      <c r="AG22" s="90">
        <v>-3571</v>
      </c>
      <c r="AH22" s="90">
        <v>1555</v>
      </c>
      <c r="AI22" s="373">
        <v>31700</v>
      </c>
    </row>
    <row r="23" spans="1:35" x14ac:dyDescent="0.2">
      <c r="A23" s="90" t="s">
        <v>5</v>
      </c>
      <c r="B23" s="365">
        <v>165477</v>
      </c>
      <c r="C23" s="365">
        <v>168295</v>
      </c>
      <c r="D23" s="365">
        <v>172085</v>
      </c>
      <c r="E23" s="365">
        <v>175792</v>
      </c>
      <c r="F23" s="365">
        <v>178292</v>
      </c>
      <c r="G23" s="365">
        <v>170112</v>
      </c>
      <c r="H23" s="365">
        <v>167720</v>
      </c>
      <c r="I23" s="365">
        <v>167746</v>
      </c>
      <c r="J23" s="365">
        <v>170091</v>
      </c>
      <c r="K23" s="365">
        <v>172839</v>
      </c>
      <c r="L23" s="90">
        <v>177308</v>
      </c>
      <c r="M23" s="365">
        <v>180020</v>
      </c>
      <c r="N23" s="90">
        <v>183282</v>
      </c>
      <c r="O23" s="365">
        <v>184930</v>
      </c>
      <c r="P23" s="90">
        <v>191774</v>
      </c>
      <c r="Q23" s="365">
        <v>197205</v>
      </c>
      <c r="R23" s="90">
        <v>199392</v>
      </c>
      <c r="S23" s="365">
        <v>2345</v>
      </c>
      <c r="T23" s="90">
        <v>2748</v>
      </c>
      <c r="U23" s="365">
        <v>4469</v>
      </c>
      <c r="V23" s="90">
        <v>2712</v>
      </c>
      <c r="W23" s="90">
        <v>3262</v>
      </c>
      <c r="X23" s="90">
        <v>1648</v>
      </c>
      <c r="Y23" s="90">
        <v>6844</v>
      </c>
      <c r="Z23" s="90">
        <v>5431</v>
      </c>
      <c r="AA23" s="90">
        <v>2187</v>
      </c>
      <c r="AB23" s="90">
        <v>2818</v>
      </c>
      <c r="AC23" s="90">
        <v>3790</v>
      </c>
      <c r="AD23" s="90">
        <v>3707</v>
      </c>
      <c r="AE23" s="90">
        <v>2500</v>
      </c>
      <c r="AF23" s="90">
        <v>-8180</v>
      </c>
      <c r="AG23" s="90">
        <v>-2392</v>
      </c>
      <c r="AH23" s="90">
        <v>26</v>
      </c>
      <c r="AI23" s="373">
        <v>33915</v>
      </c>
    </row>
    <row r="24" spans="1:35" x14ac:dyDescent="0.2">
      <c r="A24" s="90" t="s">
        <v>32</v>
      </c>
      <c r="B24" s="365">
        <v>360408</v>
      </c>
      <c r="C24" s="365">
        <v>360933</v>
      </c>
      <c r="D24" s="365">
        <v>362982</v>
      </c>
      <c r="E24" s="365">
        <v>364040</v>
      </c>
      <c r="F24" s="365">
        <v>367448</v>
      </c>
      <c r="G24" s="365">
        <v>364449</v>
      </c>
      <c r="H24" s="365">
        <v>364457</v>
      </c>
      <c r="I24" s="365">
        <v>368320</v>
      </c>
      <c r="J24" s="365">
        <v>371003</v>
      </c>
      <c r="K24" s="365">
        <v>372085</v>
      </c>
      <c r="L24" s="90">
        <v>375061</v>
      </c>
      <c r="M24" s="365">
        <v>380707</v>
      </c>
      <c r="N24" s="90">
        <v>378786</v>
      </c>
      <c r="O24" s="365">
        <v>381893</v>
      </c>
      <c r="P24" s="90">
        <v>388454</v>
      </c>
      <c r="Q24" s="365">
        <v>394110</v>
      </c>
      <c r="R24" s="90">
        <v>397354</v>
      </c>
      <c r="S24" s="365">
        <v>2683</v>
      </c>
      <c r="T24" s="90">
        <v>1082</v>
      </c>
      <c r="U24" s="365">
        <v>2976</v>
      </c>
      <c r="V24" s="90">
        <v>5646</v>
      </c>
      <c r="W24" s="90">
        <v>-1921</v>
      </c>
      <c r="X24" s="90">
        <v>3107</v>
      </c>
      <c r="Y24" s="90">
        <v>6561</v>
      </c>
      <c r="Z24" s="90">
        <v>5656</v>
      </c>
      <c r="AA24" s="90">
        <v>3244</v>
      </c>
      <c r="AB24" s="90">
        <v>525</v>
      </c>
      <c r="AC24" s="90">
        <v>2049</v>
      </c>
      <c r="AD24" s="90">
        <v>1058</v>
      </c>
      <c r="AE24" s="90">
        <v>3408</v>
      </c>
      <c r="AF24" s="90">
        <v>-2999</v>
      </c>
      <c r="AG24" s="90">
        <v>8</v>
      </c>
      <c r="AH24" s="90">
        <v>3863</v>
      </c>
      <c r="AI24" s="373">
        <v>36946</v>
      </c>
    </row>
    <row r="25" spans="1:35" x14ac:dyDescent="0.2">
      <c r="A25" s="90" t="s">
        <v>29</v>
      </c>
      <c r="B25" s="365">
        <v>672303</v>
      </c>
      <c r="C25" s="365">
        <v>678269</v>
      </c>
      <c r="D25" s="365">
        <v>681683</v>
      </c>
      <c r="E25" s="365">
        <v>683018</v>
      </c>
      <c r="F25" s="365">
        <v>684878</v>
      </c>
      <c r="G25" s="365">
        <v>672536</v>
      </c>
      <c r="H25" s="365">
        <v>677274</v>
      </c>
      <c r="I25" s="365">
        <v>682804</v>
      </c>
      <c r="J25" s="365">
        <v>683659</v>
      </c>
      <c r="K25" s="365">
        <v>682255</v>
      </c>
      <c r="L25" s="90">
        <v>680062</v>
      </c>
      <c r="M25" s="365">
        <v>684207</v>
      </c>
      <c r="N25" s="90">
        <v>690314</v>
      </c>
      <c r="O25" s="365">
        <v>695001</v>
      </c>
      <c r="P25" s="90">
        <v>703988</v>
      </c>
      <c r="Q25" s="365">
        <v>706964</v>
      </c>
      <c r="R25" s="90">
        <v>709875</v>
      </c>
      <c r="S25" s="365">
        <v>855</v>
      </c>
      <c r="T25" s="90">
        <v>-1404</v>
      </c>
      <c r="U25" s="365">
        <v>-2193</v>
      </c>
      <c r="V25" s="90">
        <v>4145</v>
      </c>
      <c r="W25" s="90">
        <v>6107</v>
      </c>
      <c r="X25" s="90">
        <v>4687</v>
      </c>
      <c r="Y25" s="90">
        <v>8987</v>
      </c>
      <c r="Z25" s="90">
        <v>2976</v>
      </c>
      <c r="AA25" s="90">
        <v>2911</v>
      </c>
      <c r="AB25" s="90">
        <v>5966</v>
      </c>
      <c r="AC25" s="90">
        <v>3414</v>
      </c>
      <c r="AD25" s="90">
        <v>1335</v>
      </c>
      <c r="AE25" s="90">
        <v>1860</v>
      </c>
      <c r="AF25" s="90">
        <v>-12342</v>
      </c>
      <c r="AG25" s="90">
        <v>4738</v>
      </c>
      <c r="AH25" s="90">
        <v>5530</v>
      </c>
      <c r="AI25" s="373">
        <v>37572</v>
      </c>
    </row>
    <row r="26" spans="1:35" x14ac:dyDescent="0.2">
      <c r="A26" s="90" t="s">
        <v>27</v>
      </c>
      <c r="B26" s="365">
        <v>575672</v>
      </c>
      <c r="C26" s="365">
        <v>574582</v>
      </c>
      <c r="D26" s="365">
        <v>585515</v>
      </c>
      <c r="E26" s="365">
        <v>590852</v>
      </c>
      <c r="F26" s="365">
        <v>589753</v>
      </c>
      <c r="G26" s="365">
        <v>575636</v>
      </c>
      <c r="H26" s="365">
        <v>583878</v>
      </c>
      <c r="I26" s="365">
        <v>597596</v>
      </c>
      <c r="J26" s="365">
        <v>603862</v>
      </c>
      <c r="K26" s="365">
        <v>597526</v>
      </c>
      <c r="L26" s="90">
        <v>595612</v>
      </c>
      <c r="M26" s="365">
        <v>595916</v>
      </c>
      <c r="N26" s="90">
        <v>592379</v>
      </c>
      <c r="O26" s="365">
        <v>597269</v>
      </c>
      <c r="P26" s="90">
        <v>607439</v>
      </c>
      <c r="Q26" s="365">
        <v>613932</v>
      </c>
      <c r="R26" s="90">
        <v>613497</v>
      </c>
      <c r="S26" s="365">
        <v>6266</v>
      </c>
      <c r="T26" s="90">
        <v>-6336</v>
      </c>
      <c r="U26" s="365">
        <v>-1914</v>
      </c>
      <c r="V26" s="90">
        <v>304</v>
      </c>
      <c r="W26" s="90">
        <v>-3537</v>
      </c>
      <c r="X26" s="90">
        <v>4890</v>
      </c>
      <c r="Y26" s="90">
        <v>10170</v>
      </c>
      <c r="Z26" s="90">
        <v>6493</v>
      </c>
      <c r="AA26" s="90">
        <v>-435</v>
      </c>
      <c r="AB26" s="90">
        <v>-1090</v>
      </c>
      <c r="AC26" s="90">
        <v>10933</v>
      </c>
      <c r="AD26" s="90">
        <v>5337</v>
      </c>
      <c r="AE26" s="90">
        <v>-1099</v>
      </c>
      <c r="AF26" s="90">
        <v>-14117</v>
      </c>
      <c r="AG26" s="90">
        <v>8242</v>
      </c>
      <c r="AH26" s="90">
        <v>13718</v>
      </c>
      <c r="AI26" s="373">
        <v>37825</v>
      </c>
    </row>
    <row r="27" spans="1:35" x14ac:dyDescent="0.2">
      <c r="A27" s="90" t="s">
        <v>28</v>
      </c>
      <c r="B27" s="365">
        <v>169301</v>
      </c>
      <c r="C27" s="365">
        <v>171299</v>
      </c>
      <c r="D27" s="365">
        <v>172923</v>
      </c>
      <c r="E27" s="365">
        <v>175679</v>
      </c>
      <c r="F27" s="365">
        <v>176822</v>
      </c>
      <c r="G27" s="365">
        <v>174213</v>
      </c>
      <c r="H27" s="365">
        <v>175361</v>
      </c>
      <c r="I27" s="365">
        <v>179307</v>
      </c>
      <c r="J27" s="365">
        <v>185038</v>
      </c>
      <c r="K27" s="365">
        <v>188355</v>
      </c>
      <c r="L27" s="90">
        <v>193049</v>
      </c>
      <c r="M27" s="365">
        <v>194993</v>
      </c>
      <c r="N27" s="90">
        <v>200421</v>
      </c>
      <c r="O27" s="365">
        <v>201725</v>
      </c>
      <c r="P27" s="90">
        <v>205088</v>
      </c>
      <c r="Q27" s="365">
        <v>208396</v>
      </c>
      <c r="R27" s="90">
        <v>213110</v>
      </c>
      <c r="S27" s="365">
        <v>5731</v>
      </c>
      <c r="T27" s="90">
        <v>3317</v>
      </c>
      <c r="U27" s="365">
        <v>4694</v>
      </c>
      <c r="V27" s="90">
        <v>1944</v>
      </c>
      <c r="W27" s="90">
        <v>5428</v>
      </c>
      <c r="X27" s="90">
        <v>1304</v>
      </c>
      <c r="Y27" s="90">
        <v>3363</v>
      </c>
      <c r="Z27" s="90">
        <v>3308</v>
      </c>
      <c r="AA27" s="90">
        <v>4714</v>
      </c>
      <c r="AB27" s="90">
        <v>1998</v>
      </c>
      <c r="AC27" s="90">
        <v>1624</v>
      </c>
      <c r="AD27" s="90">
        <v>2756</v>
      </c>
      <c r="AE27" s="90">
        <v>1143</v>
      </c>
      <c r="AF27" s="90">
        <v>-2609</v>
      </c>
      <c r="AG27" s="90">
        <v>1148</v>
      </c>
      <c r="AH27" s="90">
        <v>3946</v>
      </c>
      <c r="AI27" s="373">
        <v>43809</v>
      </c>
    </row>
    <row r="28" spans="1:35" x14ac:dyDescent="0.2">
      <c r="A28" s="90" t="s">
        <v>26</v>
      </c>
      <c r="B28" s="365">
        <v>529928</v>
      </c>
      <c r="C28" s="365">
        <v>529692</v>
      </c>
      <c r="D28" s="365">
        <v>543611</v>
      </c>
      <c r="E28" s="365">
        <v>558297</v>
      </c>
      <c r="F28" s="365">
        <v>565897</v>
      </c>
      <c r="G28" s="365">
        <v>570100</v>
      </c>
      <c r="H28" s="365">
        <v>577248</v>
      </c>
      <c r="I28" s="365">
        <v>581325</v>
      </c>
      <c r="J28" s="365">
        <v>586460</v>
      </c>
      <c r="K28" s="365">
        <v>583413</v>
      </c>
      <c r="L28" s="90">
        <v>569723</v>
      </c>
      <c r="M28" s="365">
        <v>559597</v>
      </c>
      <c r="N28" s="90">
        <v>566809</v>
      </c>
      <c r="O28" s="365">
        <v>562948</v>
      </c>
      <c r="P28" s="90">
        <v>575501</v>
      </c>
      <c r="Q28" s="365">
        <v>584987</v>
      </c>
      <c r="R28" s="90">
        <v>587453</v>
      </c>
      <c r="S28" s="365">
        <v>5135</v>
      </c>
      <c r="T28" s="90">
        <v>-3047</v>
      </c>
      <c r="U28" s="365">
        <v>-13690</v>
      </c>
      <c r="V28" s="90">
        <v>-10126</v>
      </c>
      <c r="W28" s="90">
        <v>7212</v>
      </c>
      <c r="X28" s="90">
        <v>-3861</v>
      </c>
      <c r="Y28" s="90">
        <v>12553</v>
      </c>
      <c r="Z28" s="90">
        <v>9486</v>
      </c>
      <c r="AA28" s="90">
        <v>2466</v>
      </c>
      <c r="AB28" s="90">
        <v>-236</v>
      </c>
      <c r="AC28" s="90">
        <v>13919</v>
      </c>
      <c r="AD28" s="90">
        <v>14686</v>
      </c>
      <c r="AE28" s="90">
        <v>7600</v>
      </c>
      <c r="AF28" s="90">
        <v>4203</v>
      </c>
      <c r="AG28" s="90">
        <v>7148</v>
      </c>
      <c r="AH28" s="90">
        <v>4077</v>
      </c>
      <c r="AI28" s="373">
        <v>57525</v>
      </c>
    </row>
    <row r="29" spans="1:35" x14ac:dyDescent="0.2">
      <c r="A29" s="90" t="s">
        <v>23</v>
      </c>
      <c r="B29" s="365">
        <v>580949</v>
      </c>
      <c r="C29" s="365">
        <v>587463</v>
      </c>
      <c r="D29" s="365">
        <v>592725</v>
      </c>
      <c r="E29" s="365">
        <v>598103</v>
      </c>
      <c r="F29" s="365">
        <v>603612</v>
      </c>
      <c r="G29" s="365">
        <v>595496</v>
      </c>
      <c r="H29" s="365">
        <v>600127</v>
      </c>
      <c r="I29" s="365">
        <v>606706</v>
      </c>
      <c r="J29" s="365">
        <v>611101</v>
      </c>
      <c r="K29" s="365">
        <v>614757</v>
      </c>
      <c r="L29" s="90">
        <v>615626</v>
      </c>
      <c r="M29" s="365">
        <v>618558</v>
      </c>
      <c r="N29" s="90">
        <v>622860</v>
      </c>
      <c r="O29" s="365">
        <v>626975</v>
      </c>
      <c r="P29" s="90">
        <v>629751</v>
      </c>
      <c r="Q29" s="365">
        <v>634086</v>
      </c>
      <c r="R29" s="90">
        <v>639432</v>
      </c>
      <c r="S29" s="365">
        <v>4395</v>
      </c>
      <c r="T29" s="90">
        <v>3656</v>
      </c>
      <c r="U29" s="365">
        <v>869</v>
      </c>
      <c r="V29" s="90">
        <v>2932</v>
      </c>
      <c r="W29" s="90">
        <v>4302</v>
      </c>
      <c r="X29" s="90">
        <v>4115</v>
      </c>
      <c r="Y29" s="90">
        <v>2776</v>
      </c>
      <c r="Z29" s="90">
        <v>4335</v>
      </c>
      <c r="AA29" s="90">
        <v>5346</v>
      </c>
      <c r="AB29" s="90">
        <v>6514</v>
      </c>
      <c r="AC29" s="90">
        <v>5262</v>
      </c>
      <c r="AD29" s="90">
        <v>5378</v>
      </c>
      <c r="AE29" s="90">
        <v>5509</v>
      </c>
      <c r="AF29" s="90">
        <v>-8116</v>
      </c>
      <c r="AG29" s="90">
        <v>4631</v>
      </c>
      <c r="AH29" s="90">
        <v>6579</v>
      </c>
      <c r="AI29" s="373">
        <v>58483</v>
      </c>
    </row>
    <row r="30" spans="1:35" x14ac:dyDescent="0.2">
      <c r="A30" s="90" t="s">
        <v>8</v>
      </c>
      <c r="B30" s="365">
        <v>889248</v>
      </c>
      <c r="C30" s="365">
        <v>897690</v>
      </c>
      <c r="D30" s="365">
        <v>901676</v>
      </c>
      <c r="E30" s="365">
        <v>908614</v>
      </c>
      <c r="F30" s="365">
        <v>915483</v>
      </c>
      <c r="G30" s="365">
        <v>903594</v>
      </c>
      <c r="H30" s="365">
        <v>913562</v>
      </c>
      <c r="I30" s="365">
        <v>915962</v>
      </c>
      <c r="J30" s="365">
        <v>920933</v>
      </c>
      <c r="K30" s="365">
        <v>925796</v>
      </c>
      <c r="L30" s="90">
        <v>928687</v>
      </c>
      <c r="M30" s="365">
        <v>931191</v>
      </c>
      <c r="N30" s="90">
        <v>932271</v>
      </c>
      <c r="O30" s="365">
        <v>933227</v>
      </c>
      <c r="P30" s="90">
        <v>939840</v>
      </c>
      <c r="Q30" s="365">
        <v>944986</v>
      </c>
      <c r="R30" s="90">
        <v>947984</v>
      </c>
      <c r="S30" s="365">
        <v>4971</v>
      </c>
      <c r="T30" s="90">
        <v>4863</v>
      </c>
      <c r="U30" s="365">
        <v>2891</v>
      </c>
      <c r="V30" s="90">
        <v>2504</v>
      </c>
      <c r="W30" s="90">
        <v>1080</v>
      </c>
      <c r="X30" s="90">
        <v>956</v>
      </c>
      <c r="Y30" s="90">
        <v>6613</v>
      </c>
      <c r="Z30" s="90">
        <v>5146</v>
      </c>
      <c r="AA30" s="90">
        <v>2998</v>
      </c>
      <c r="AB30" s="90">
        <v>8442</v>
      </c>
      <c r="AC30" s="90">
        <v>3986</v>
      </c>
      <c r="AD30" s="90">
        <v>6938</v>
      </c>
      <c r="AE30" s="90">
        <v>6869</v>
      </c>
      <c r="AF30" s="90">
        <v>-11889</v>
      </c>
      <c r="AG30" s="90">
        <v>9968</v>
      </c>
      <c r="AH30" s="90">
        <v>2400</v>
      </c>
      <c r="AI30" s="373">
        <v>58736</v>
      </c>
    </row>
    <row r="31" spans="1:35" x14ac:dyDescent="0.2">
      <c r="A31" s="90" t="s">
        <v>10</v>
      </c>
      <c r="B31" s="365">
        <v>744379</v>
      </c>
      <c r="C31" s="365">
        <v>750835</v>
      </c>
      <c r="D31" s="365">
        <v>754841</v>
      </c>
      <c r="E31" s="365">
        <v>760896</v>
      </c>
      <c r="F31" s="365">
        <v>766938</v>
      </c>
      <c r="G31" s="365">
        <v>757473</v>
      </c>
      <c r="H31" s="365">
        <v>763001</v>
      </c>
      <c r="I31" s="365">
        <v>766489</v>
      </c>
      <c r="J31" s="365">
        <v>768194</v>
      </c>
      <c r="K31" s="365">
        <v>771042</v>
      </c>
      <c r="L31" s="90">
        <v>771742</v>
      </c>
      <c r="M31" s="365">
        <v>779285</v>
      </c>
      <c r="N31" s="90">
        <v>786210</v>
      </c>
      <c r="O31" s="365">
        <v>793592</v>
      </c>
      <c r="P31" s="90">
        <v>798128</v>
      </c>
      <c r="Q31" s="365">
        <v>800104</v>
      </c>
      <c r="R31" s="90">
        <v>803412</v>
      </c>
      <c r="S31" s="365">
        <v>1705</v>
      </c>
      <c r="T31" s="90">
        <v>2848</v>
      </c>
      <c r="U31" s="365">
        <v>700</v>
      </c>
      <c r="V31" s="90">
        <v>7543</v>
      </c>
      <c r="W31" s="90">
        <v>6925</v>
      </c>
      <c r="X31" s="90">
        <v>7382</v>
      </c>
      <c r="Y31" s="90">
        <v>4536</v>
      </c>
      <c r="Z31" s="90">
        <v>1976</v>
      </c>
      <c r="AA31" s="90">
        <v>3308</v>
      </c>
      <c r="AB31" s="90">
        <v>6456</v>
      </c>
      <c r="AC31" s="90">
        <v>4006</v>
      </c>
      <c r="AD31" s="90">
        <v>6055</v>
      </c>
      <c r="AE31" s="90">
        <v>6042</v>
      </c>
      <c r="AF31" s="90">
        <v>-9465</v>
      </c>
      <c r="AG31" s="90">
        <v>5528</v>
      </c>
      <c r="AH31" s="90">
        <v>3488</v>
      </c>
      <c r="AI31" s="373">
        <v>59033</v>
      </c>
    </row>
    <row r="32" spans="1:35" x14ac:dyDescent="0.2">
      <c r="A32" s="90" t="s">
        <v>14</v>
      </c>
      <c r="B32" s="365">
        <v>966243</v>
      </c>
      <c r="C32" s="365">
        <v>970018</v>
      </c>
      <c r="D32" s="365">
        <v>974129</v>
      </c>
      <c r="E32" s="365">
        <v>980425</v>
      </c>
      <c r="F32" s="365">
        <v>987268</v>
      </c>
      <c r="G32" s="365">
        <v>973396</v>
      </c>
      <c r="H32" s="365">
        <v>977981</v>
      </c>
      <c r="I32" s="365">
        <v>985130</v>
      </c>
      <c r="J32" s="365">
        <v>986585</v>
      </c>
      <c r="K32" s="365">
        <v>990113</v>
      </c>
      <c r="L32" s="90">
        <v>989630</v>
      </c>
      <c r="M32" s="365">
        <v>996819</v>
      </c>
      <c r="N32" s="90">
        <v>1003954</v>
      </c>
      <c r="O32" s="365">
        <v>1006011</v>
      </c>
      <c r="P32" s="90">
        <v>1015502</v>
      </c>
      <c r="Q32" s="365">
        <v>1024800</v>
      </c>
      <c r="R32" s="90">
        <v>1031331</v>
      </c>
      <c r="S32" s="365">
        <v>1455</v>
      </c>
      <c r="T32" s="90">
        <v>3528</v>
      </c>
      <c r="U32" s="365">
        <v>-483</v>
      </c>
      <c r="V32" s="90">
        <v>7189</v>
      </c>
      <c r="W32" s="90">
        <v>7135</v>
      </c>
      <c r="X32" s="90">
        <v>2057</v>
      </c>
      <c r="Y32" s="90">
        <v>9491</v>
      </c>
      <c r="Z32" s="90">
        <v>9298</v>
      </c>
      <c r="AA32" s="90">
        <v>6531</v>
      </c>
      <c r="AB32" s="90">
        <v>3775</v>
      </c>
      <c r="AC32" s="90">
        <v>4111</v>
      </c>
      <c r="AD32" s="90">
        <v>6296</v>
      </c>
      <c r="AE32" s="90">
        <v>6843</v>
      </c>
      <c r="AF32" s="90">
        <v>-13872</v>
      </c>
      <c r="AG32" s="90">
        <v>4585</v>
      </c>
      <c r="AH32" s="90">
        <v>7149</v>
      </c>
      <c r="AI32" s="373">
        <v>65088</v>
      </c>
    </row>
    <row r="33" spans="1:35" x14ac:dyDescent="0.2">
      <c r="A33" s="90" t="s">
        <v>24</v>
      </c>
      <c r="B33" s="365">
        <v>356370</v>
      </c>
      <c r="C33" s="365">
        <v>356310</v>
      </c>
      <c r="D33" s="365">
        <v>358177</v>
      </c>
      <c r="E33" s="365">
        <v>361787</v>
      </c>
      <c r="F33" s="365">
        <v>370055</v>
      </c>
      <c r="G33" s="365">
        <v>365783</v>
      </c>
      <c r="H33" s="365">
        <v>362807</v>
      </c>
      <c r="I33" s="365">
        <v>363772</v>
      </c>
      <c r="J33" s="365">
        <v>377825</v>
      </c>
      <c r="K33" s="365">
        <v>384821</v>
      </c>
      <c r="L33" s="90">
        <v>396775</v>
      </c>
      <c r="M33" s="365">
        <v>406636</v>
      </c>
      <c r="N33" s="90">
        <v>417457</v>
      </c>
      <c r="O33" s="365">
        <v>424006</v>
      </c>
      <c r="P33" s="90">
        <v>421962</v>
      </c>
      <c r="Q33" s="365">
        <v>431755</v>
      </c>
      <c r="R33" s="90">
        <v>442048</v>
      </c>
      <c r="S33" s="365">
        <v>14053</v>
      </c>
      <c r="T33" s="90">
        <v>6996</v>
      </c>
      <c r="U33" s="365">
        <v>11954</v>
      </c>
      <c r="V33" s="90">
        <v>9861</v>
      </c>
      <c r="W33" s="90">
        <v>10821</v>
      </c>
      <c r="X33" s="90">
        <v>6549</v>
      </c>
      <c r="Y33" s="90">
        <v>-2044</v>
      </c>
      <c r="Z33" s="90">
        <v>9793</v>
      </c>
      <c r="AA33" s="90">
        <v>10293</v>
      </c>
      <c r="AB33" s="90">
        <v>-60</v>
      </c>
      <c r="AC33" s="90">
        <v>1867</v>
      </c>
      <c r="AD33" s="90">
        <v>3610</v>
      </c>
      <c r="AE33" s="90">
        <v>8268</v>
      </c>
      <c r="AF33" s="90">
        <v>-4272</v>
      </c>
      <c r="AG33" s="90">
        <v>-2976</v>
      </c>
      <c r="AH33" s="90">
        <v>965</v>
      </c>
      <c r="AI33" s="373">
        <v>85678</v>
      </c>
    </row>
    <row r="34" spans="1:35" x14ac:dyDescent="0.2">
      <c r="A34" s="90" t="s">
        <v>9</v>
      </c>
      <c r="B34" s="365">
        <v>3257082</v>
      </c>
      <c r="C34" s="365">
        <v>3251617</v>
      </c>
      <c r="D34" s="365">
        <v>3248637</v>
      </c>
      <c r="E34" s="365">
        <v>3285539</v>
      </c>
      <c r="F34" s="365">
        <v>3309725</v>
      </c>
      <c r="G34" s="365">
        <v>3246669</v>
      </c>
      <c r="H34" s="365">
        <v>3217900</v>
      </c>
      <c r="I34" s="365">
        <v>3216913</v>
      </c>
      <c r="J34" s="365">
        <v>3213626</v>
      </c>
      <c r="K34" s="365">
        <v>3216137</v>
      </c>
      <c r="L34" s="90">
        <v>3236212</v>
      </c>
      <c r="M34" s="365">
        <v>3230475</v>
      </c>
      <c r="N34" s="90">
        <v>3240746</v>
      </c>
      <c r="O34" s="365">
        <v>3262318</v>
      </c>
      <c r="P34" s="90">
        <v>3285182</v>
      </c>
      <c r="Q34" s="365">
        <v>3311635</v>
      </c>
      <c r="R34" s="90">
        <v>3348570</v>
      </c>
      <c r="S34" s="365">
        <v>-3287</v>
      </c>
      <c r="T34" s="90">
        <v>2511</v>
      </c>
      <c r="U34" s="365">
        <v>20075</v>
      </c>
      <c r="V34" s="90">
        <v>-5737</v>
      </c>
      <c r="W34" s="90">
        <v>10271</v>
      </c>
      <c r="X34" s="90">
        <v>21572</v>
      </c>
      <c r="Y34" s="90">
        <v>22864</v>
      </c>
      <c r="Z34" s="90">
        <v>26453</v>
      </c>
      <c r="AA34" s="90">
        <v>36935</v>
      </c>
      <c r="AB34" s="90">
        <v>-5465</v>
      </c>
      <c r="AC34" s="90">
        <v>-2980</v>
      </c>
      <c r="AD34" s="90">
        <v>36902</v>
      </c>
      <c r="AE34" s="90">
        <v>24186</v>
      </c>
      <c r="AF34" s="90">
        <v>-63056</v>
      </c>
      <c r="AG34" s="90">
        <v>-28769</v>
      </c>
      <c r="AH34" s="90">
        <v>-987</v>
      </c>
      <c r="AI34" s="373">
        <v>91488</v>
      </c>
    </row>
    <row r="35" spans="1:35" x14ac:dyDescent="0.2">
      <c r="A35" s="90" t="s">
        <v>4</v>
      </c>
      <c r="B35" s="365">
        <v>934572</v>
      </c>
      <c r="C35" s="365">
        <v>941458</v>
      </c>
      <c r="D35" s="365">
        <v>949253</v>
      </c>
      <c r="E35" s="365">
        <v>961284</v>
      </c>
      <c r="F35" s="365">
        <v>962841</v>
      </c>
      <c r="G35" s="365">
        <v>944174</v>
      </c>
      <c r="H35" s="365">
        <v>964088</v>
      </c>
      <c r="I35" s="365">
        <v>970897</v>
      </c>
      <c r="J35" s="365">
        <v>983129</v>
      </c>
      <c r="K35" s="365">
        <v>982827</v>
      </c>
      <c r="L35" s="90">
        <v>989878</v>
      </c>
      <c r="M35" s="365">
        <v>989518</v>
      </c>
      <c r="N35" s="90">
        <v>1004864</v>
      </c>
      <c r="O35" s="365">
        <v>1016064</v>
      </c>
      <c r="P35" s="90">
        <v>1026466</v>
      </c>
      <c r="Q35" s="365">
        <v>1029815</v>
      </c>
      <c r="R35" s="90">
        <v>1034409</v>
      </c>
      <c r="S35" s="365">
        <v>12232</v>
      </c>
      <c r="T35" s="90">
        <v>-302</v>
      </c>
      <c r="U35" s="365">
        <v>7051</v>
      </c>
      <c r="V35" s="90">
        <v>-360</v>
      </c>
      <c r="W35" s="90">
        <v>15346</v>
      </c>
      <c r="X35" s="90">
        <v>11200</v>
      </c>
      <c r="Y35" s="90">
        <v>10402</v>
      </c>
      <c r="Z35" s="90">
        <v>3349</v>
      </c>
      <c r="AA35" s="90">
        <v>4594</v>
      </c>
      <c r="AB35" s="90">
        <v>6886</v>
      </c>
      <c r="AC35" s="90">
        <v>7795</v>
      </c>
      <c r="AD35" s="90">
        <v>12031</v>
      </c>
      <c r="AE35" s="90">
        <v>1557</v>
      </c>
      <c r="AF35" s="90">
        <v>-18667</v>
      </c>
      <c r="AG35" s="90">
        <v>19914</v>
      </c>
      <c r="AH35" s="90">
        <v>6809</v>
      </c>
      <c r="AI35" s="373">
        <v>99837</v>
      </c>
    </row>
    <row r="36" spans="1:35" x14ac:dyDescent="0.2">
      <c r="A36" s="90" t="s">
        <v>13</v>
      </c>
      <c r="B36" s="365">
        <v>1579438</v>
      </c>
      <c r="C36" s="365">
        <v>1586644</v>
      </c>
      <c r="D36" s="365">
        <v>1596357</v>
      </c>
      <c r="E36" s="365">
        <v>1611893</v>
      </c>
      <c r="F36" s="365">
        <v>1619262</v>
      </c>
      <c r="G36" s="365">
        <v>1593415</v>
      </c>
      <c r="H36" s="365">
        <v>1594259</v>
      </c>
      <c r="I36" s="365">
        <v>1603856</v>
      </c>
      <c r="J36" s="365">
        <v>1606884</v>
      </c>
      <c r="K36" s="365">
        <v>1613698</v>
      </c>
      <c r="L36" s="90">
        <v>1620929</v>
      </c>
      <c r="M36" s="365">
        <v>1622778</v>
      </c>
      <c r="N36" s="90">
        <v>1611607</v>
      </c>
      <c r="O36" s="365">
        <v>1626856</v>
      </c>
      <c r="P36" s="90">
        <v>1644896</v>
      </c>
      <c r="Q36" s="365">
        <v>1667919</v>
      </c>
      <c r="R36" s="90">
        <v>1681296</v>
      </c>
      <c r="S36" s="365">
        <v>3028</v>
      </c>
      <c r="T36" s="90">
        <v>6814</v>
      </c>
      <c r="U36" s="365">
        <v>7231</v>
      </c>
      <c r="V36" s="90">
        <v>1849</v>
      </c>
      <c r="W36" s="90">
        <v>-11171</v>
      </c>
      <c r="X36" s="90">
        <v>15249</v>
      </c>
      <c r="Y36" s="90">
        <v>18040</v>
      </c>
      <c r="Z36" s="90">
        <v>23023</v>
      </c>
      <c r="AA36" s="90">
        <v>13377</v>
      </c>
      <c r="AB36" s="90">
        <v>7206</v>
      </c>
      <c r="AC36" s="90">
        <v>9713</v>
      </c>
      <c r="AD36" s="90">
        <v>15536</v>
      </c>
      <c r="AE36" s="90">
        <v>7369</v>
      </c>
      <c r="AF36" s="90">
        <v>-25847</v>
      </c>
      <c r="AG36" s="90">
        <v>844</v>
      </c>
      <c r="AH36" s="90">
        <v>9597</v>
      </c>
      <c r="AI36" s="373">
        <v>101858</v>
      </c>
    </row>
    <row r="37" spans="1:35" x14ac:dyDescent="0.2">
      <c r="A37" s="90" t="s">
        <v>0</v>
      </c>
      <c r="B37" s="365">
        <v>1742635</v>
      </c>
      <c r="C37" s="365">
        <v>1758496</v>
      </c>
      <c r="D37" s="365">
        <v>1769661</v>
      </c>
      <c r="E37" s="365">
        <v>1788334</v>
      </c>
      <c r="F37" s="365">
        <v>1805269</v>
      </c>
      <c r="G37" s="365">
        <v>1780367</v>
      </c>
      <c r="H37" s="365">
        <v>1787122</v>
      </c>
      <c r="I37" s="365">
        <v>1800733</v>
      </c>
      <c r="J37" s="365">
        <v>1803619</v>
      </c>
      <c r="K37" s="365">
        <v>1810884</v>
      </c>
      <c r="L37" s="90">
        <v>1815607</v>
      </c>
      <c r="M37" s="365">
        <v>1820785</v>
      </c>
      <c r="N37" s="90">
        <v>1826575</v>
      </c>
      <c r="O37" s="365">
        <v>1837975</v>
      </c>
      <c r="P37" s="90">
        <v>1847731</v>
      </c>
      <c r="Q37" s="365">
        <v>1858235</v>
      </c>
      <c r="R37" s="90">
        <v>1873476</v>
      </c>
      <c r="S37" s="365">
        <v>2886</v>
      </c>
      <c r="T37" s="90">
        <v>7265</v>
      </c>
      <c r="U37" s="365">
        <v>4723</v>
      </c>
      <c r="V37" s="90">
        <v>5178</v>
      </c>
      <c r="W37" s="90">
        <v>5790</v>
      </c>
      <c r="X37" s="90">
        <v>11400</v>
      </c>
      <c r="Y37" s="90">
        <v>9756</v>
      </c>
      <c r="Z37" s="90">
        <v>10504</v>
      </c>
      <c r="AA37" s="90">
        <v>15241</v>
      </c>
      <c r="AB37" s="90">
        <v>15861</v>
      </c>
      <c r="AC37" s="90">
        <v>11165</v>
      </c>
      <c r="AD37" s="90">
        <v>18673</v>
      </c>
      <c r="AE37" s="90">
        <v>16935</v>
      </c>
      <c r="AF37" s="90">
        <v>-24902</v>
      </c>
      <c r="AG37" s="90">
        <v>6755</v>
      </c>
      <c r="AH37" s="90">
        <v>13611</v>
      </c>
      <c r="AI37" s="373">
        <v>130841</v>
      </c>
    </row>
    <row r="38" spans="1:35" x14ac:dyDescent="0.2">
      <c r="A38" s="90" t="s">
        <v>20</v>
      </c>
      <c r="B38" s="365">
        <v>1573657</v>
      </c>
      <c r="C38" s="365">
        <v>1590011</v>
      </c>
      <c r="D38" s="365">
        <v>1603318</v>
      </c>
      <c r="E38" s="365">
        <v>1623550</v>
      </c>
      <c r="F38" s="365">
        <v>1635521</v>
      </c>
      <c r="G38" s="365">
        <v>1610359</v>
      </c>
      <c r="H38" s="365">
        <v>1619270</v>
      </c>
      <c r="I38" s="365">
        <v>1626135</v>
      </c>
      <c r="J38" s="365">
        <v>1638861</v>
      </c>
      <c r="K38" s="365">
        <v>1648923</v>
      </c>
      <c r="L38" s="90">
        <v>1651843</v>
      </c>
      <c r="M38" s="365">
        <v>1663165</v>
      </c>
      <c r="N38" s="90">
        <v>1679338</v>
      </c>
      <c r="O38" s="365">
        <v>1688614</v>
      </c>
      <c r="P38" s="90">
        <v>1705536</v>
      </c>
      <c r="Q38" s="365">
        <v>1720364</v>
      </c>
      <c r="R38" s="90">
        <v>1730346</v>
      </c>
      <c r="S38" s="365">
        <v>12726</v>
      </c>
      <c r="T38" s="90">
        <v>10062</v>
      </c>
      <c r="U38" s="365">
        <v>2920</v>
      </c>
      <c r="V38" s="90">
        <v>11322</v>
      </c>
      <c r="W38" s="90">
        <v>16173</v>
      </c>
      <c r="X38" s="90">
        <v>9276</v>
      </c>
      <c r="Y38" s="90">
        <v>16922</v>
      </c>
      <c r="Z38" s="90">
        <v>14828</v>
      </c>
      <c r="AA38" s="90">
        <v>9982</v>
      </c>
      <c r="AB38" s="90">
        <v>16354</v>
      </c>
      <c r="AC38" s="90">
        <v>13307</v>
      </c>
      <c r="AD38" s="90">
        <v>20232</v>
      </c>
      <c r="AE38" s="90">
        <v>11971</v>
      </c>
      <c r="AF38" s="90">
        <v>-25162</v>
      </c>
      <c r="AG38" s="90">
        <v>8911</v>
      </c>
      <c r="AH38" s="90">
        <v>6865</v>
      </c>
      <c r="AI38" s="373">
        <v>156689</v>
      </c>
    </row>
    <row r="39" spans="1:35" x14ac:dyDescent="0.2">
      <c r="A39" s="90" t="s">
        <v>1</v>
      </c>
      <c r="B39" s="365">
        <v>19495952</v>
      </c>
      <c r="C39" s="365">
        <v>19588342</v>
      </c>
      <c r="D39" s="365">
        <v>19702192</v>
      </c>
      <c r="E39" s="365">
        <v>19902833</v>
      </c>
      <c r="F39" s="365">
        <v>20051552</v>
      </c>
      <c r="G39" s="365">
        <v>19773732</v>
      </c>
      <c r="H39" s="365">
        <v>19821651</v>
      </c>
      <c r="I39" s="365">
        <v>19936938</v>
      </c>
      <c r="J39" s="365">
        <v>20025709</v>
      </c>
      <c r="K39" s="365">
        <v>20070483</v>
      </c>
      <c r="L39" s="90">
        <v>20109444</v>
      </c>
      <c r="M39" s="365">
        <v>20175380</v>
      </c>
      <c r="N39" s="90">
        <v>20291923</v>
      </c>
      <c r="O39" s="365">
        <v>20420823</v>
      </c>
      <c r="P39" s="90">
        <v>20594919</v>
      </c>
      <c r="Q39" s="365">
        <v>20767587</v>
      </c>
      <c r="R39" s="90">
        <v>20933050</v>
      </c>
      <c r="S39" s="365">
        <v>88771</v>
      </c>
      <c r="T39" s="90">
        <v>44774</v>
      </c>
      <c r="U39" s="365">
        <v>38961</v>
      </c>
      <c r="V39" s="90">
        <v>65936</v>
      </c>
      <c r="W39" s="90">
        <v>116543</v>
      </c>
      <c r="X39" s="90">
        <v>128900</v>
      </c>
      <c r="Y39" s="90">
        <v>174096</v>
      </c>
      <c r="Z39" s="90">
        <v>172668</v>
      </c>
      <c r="AA39" s="90">
        <v>165463</v>
      </c>
      <c r="AB39" s="90">
        <v>92390</v>
      </c>
      <c r="AC39" s="90">
        <v>113850</v>
      </c>
      <c r="AD39" s="90">
        <v>200641</v>
      </c>
      <c r="AE39" s="90">
        <v>148719</v>
      </c>
      <c r="AF39" s="90">
        <v>-277820</v>
      </c>
      <c r="AG39" s="90">
        <v>47919</v>
      </c>
      <c r="AH39" s="90">
        <v>115287</v>
      </c>
      <c r="AI39" s="373">
        <v>1437098</v>
      </c>
    </row>
    <row r="159" spans="2:2" x14ac:dyDescent="0.2">
      <c r="B159" s="415"/>
    </row>
  </sheetData>
  <sortState ref="A7:AK38">
    <sortCondition ref="AI7:AI38"/>
  </sortState>
  <mergeCells count="1">
    <mergeCell ref="H1:I1"/>
  </mergeCells>
  <hyperlinks>
    <hyperlink ref="H1:I1" location="Index!A1" display="Regresar al Índice" xr:uid="{7C18005A-92EB-4540-BF81-F545FA6451C4}"/>
  </hyperlinks>
  <pageMargins left="0.7" right="0.7" top="0.75" bottom="0.75" header="0.3" footer="0.3"/>
  <pageSetup paperSize="9"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2DA36-15F3-49FB-9031-E030A3D0FE10}">
  <sheetPr codeName="Hoja63"/>
  <dimension ref="A1:I159"/>
  <sheetViews>
    <sheetView topLeftCell="B1" workbookViewId="0"/>
  </sheetViews>
  <sheetFormatPr baseColWidth="10" defaultColWidth="9.140625" defaultRowHeight="14.25" x14ac:dyDescent="0.2"/>
  <cols>
    <col min="1" max="1" width="60.7109375" style="90" customWidth="1"/>
    <col min="2" max="2" width="22.7109375" style="90" customWidth="1"/>
    <col min="3" max="3" width="20.7109375" style="90" customWidth="1"/>
    <col min="4" max="4" width="9.85546875" style="90" bestFit="1" customWidth="1"/>
    <col min="5" max="5" width="11.7109375" style="90" customWidth="1"/>
    <col min="6" max="6" width="4.7109375" style="90" customWidth="1"/>
    <col min="7" max="8" width="3.7109375" style="90" customWidth="1"/>
    <col min="9" max="10" width="9.140625" style="90" customWidth="1"/>
    <col min="11" max="16384" width="9.140625" style="90"/>
  </cols>
  <sheetData>
    <row r="1" spans="1:9" ht="15" x14ac:dyDescent="0.25">
      <c r="A1" s="63" t="s">
        <v>1221</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2</v>
      </c>
      <c r="B6" s="90" t="s">
        <v>1076</v>
      </c>
      <c r="C6" s="90" t="s">
        <v>1075</v>
      </c>
      <c r="D6" s="90" t="s">
        <v>683</v>
      </c>
      <c r="E6" s="90" t="s">
        <v>684</v>
      </c>
    </row>
    <row r="7" spans="1:9" x14ac:dyDescent="0.2">
      <c r="A7" s="90" t="s">
        <v>15</v>
      </c>
      <c r="B7" s="373">
        <v>147726</v>
      </c>
      <c r="C7" s="373">
        <v>150690</v>
      </c>
      <c r="D7" s="373">
        <v>2964</v>
      </c>
      <c r="E7" s="366">
        <v>2.00641728605662E-2</v>
      </c>
      <c r="F7" s="90">
        <f t="shared" ref="F7:F39" si="0">_xlfn.RANK.EQ(E7,$E$7:$E$39,0)</f>
        <v>29</v>
      </c>
    </row>
    <row r="8" spans="1:9" x14ac:dyDescent="0.2">
      <c r="A8" s="90" t="s">
        <v>21</v>
      </c>
      <c r="B8" s="373">
        <v>210352</v>
      </c>
      <c r="C8" s="373">
        <v>213743</v>
      </c>
      <c r="D8" s="373">
        <v>3391</v>
      </c>
      <c r="E8" s="366">
        <v>1.6120597855024101E-2</v>
      </c>
      <c r="F8" s="90">
        <f t="shared" si="0"/>
        <v>30</v>
      </c>
    </row>
    <row r="9" spans="1:9" x14ac:dyDescent="0.2">
      <c r="A9" s="90" t="s">
        <v>30</v>
      </c>
      <c r="B9" s="373">
        <v>101238</v>
      </c>
      <c r="C9" s="373">
        <v>105292</v>
      </c>
      <c r="D9" s="373">
        <v>4054</v>
      </c>
      <c r="E9" s="366">
        <v>4.0044252158280398E-2</v>
      </c>
      <c r="F9" s="90">
        <f t="shared" si="0"/>
        <v>21</v>
      </c>
    </row>
    <row r="10" spans="1:9" x14ac:dyDescent="0.2">
      <c r="A10" s="90" t="s">
        <v>11</v>
      </c>
      <c r="B10" s="373">
        <v>136547</v>
      </c>
      <c r="C10" s="373">
        <v>142842</v>
      </c>
      <c r="D10" s="373">
        <v>6295</v>
      </c>
      <c r="E10" s="366">
        <v>4.6101342394926401E-2</v>
      </c>
      <c r="F10" s="90">
        <f t="shared" si="0"/>
        <v>15</v>
      </c>
    </row>
    <row r="11" spans="1:9" x14ac:dyDescent="0.2">
      <c r="A11" s="90" t="s">
        <v>17</v>
      </c>
      <c r="B11" s="373">
        <v>463651</v>
      </c>
      <c r="C11" s="373">
        <v>470114</v>
      </c>
      <c r="D11" s="373">
        <v>6463</v>
      </c>
      <c r="E11" s="366">
        <v>1.3939363874983599E-2</v>
      </c>
      <c r="F11" s="90">
        <f t="shared" si="0"/>
        <v>32</v>
      </c>
    </row>
    <row r="12" spans="1:9" x14ac:dyDescent="0.2">
      <c r="A12" s="90" t="s">
        <v>6</v>
      </c>
      <c r="B12" s="373">
        <v>126613</v>
      </c>
      <c r="C12" s="373">
        <v>134083</v>
      </c>
      <c r="D12" s="373">
        <v>7470</v>
      </c>
      <c r="E12" s="366">
        <v>5.8998681020116399E-2</v>
      </c>
      <c r="F12" s="90">
        <f t="shared" si="0"/>
        <v>10</v>
      </c>
    </row>
    <row r="13" spans="1:9" x14ac:dyDescent="0.2">
      <c r="A13" s="90" t="s">
        <v>18</v>
      </c>
      <c r="B13" s="373">
        <v>207126</v>
      </c>
      <c r="C13" s="373">
        <v>215678</v>
      </c>
      <c r="D13" s="373">
        <v>8552</v>
      </c>
      <c r="E13" s="366">
        <v>4.1288877301739003E-2</v>
      </c>
      <c r="F13" s="90">
        <f t="shared" si="0"/>
        <v>18</v>
      </c>
    </row>
    <row r="14" spans="1:9" x14ac:dyDescent="0.2">
      <c r="A14" s="90" t="s">
        <v>33</v>
      </c>
      <c r="B14" s="373">
        <v>187900</v>
      </c>
      <c r="C14" s="373">
        <v>197130</v>
      </c>
      <c r="D14" s="373">
        <v>9230</v>
      </c>
      <c r="E14" s="366">
        <v>4.91218733368812E-2</v>
      </c>
      <c r="F14" s="90">
        <f t="shared" si="0"/>
        <v>13</v>
      </c>
    </row>
    <row r="15" spans="1:9" x14ac:dyDescent="0.2">
      <c r="A15" s="90" t="s">
        <v>31</v>
      </c>
      <c r="B15" s="373">
        <v>722700</v>
      </c>
      <c r="C15" s="373">
        <v>732809</v>
      </c>
      <c r="D15" s="373">
        <v>10109</v>
      </c>
      <c r="E15" s="366">
        <v>1.39878234398783E-2</v>
      </c>
      <c r="F15" s="90">
        <f t="shared" si="0"/>
        <v>31</v>
      </c>
    </row>
    <row r="16" spans="1:9" x14ac:dyDescent="0.2">
      <c r="A16" s="90" t="s">
        <v>25</v>
      </c>
      <c r="B16" s="373">
        <v>445552</v>
      </c>
      <c r="C16" s="373">
        <v>458236</v>
      </c>
      <c r="D16" s="373">
        <v>12684</v>
      </c>
      <c r="E16" s="366">
        <v>2.8468057600459701E-2</v>
      </c>
      <c r="F16" s="90">
        <f t="shared" si="0"/>
        <v>28</v>
      </c>
    </row>
    <row r="17" spans="1:6" x14ac:dyDescent="0.2">
      <c r="A17" s="90" t="s">
        <v>3</v>
      </c>
      <c r="B17" s="373">
        <v>327014</v>
      </c>
      <c r="C17" s="373">
        <v>340465</v>
      </c>
      <c r="D17" s="373">
        <v>13451</v>
      </c>
      <c r="E17" s="366">
        <v>4.11327955378058E-2</v>
      </c>
      <c r="F17" s="90">
        <f t="shared" si="0"/>
        <v>19</v>
      </c>
    </row>
    <row r="18" spans="1:6" x14ac:dyDescent="0.2">
      <c r="A18" s="90" t="s">
        <v>19</v>
      </c>
      <c r="B18" s="373">
        <v>149959</v>
      </c>
      <c r="C18" s="373">
        <v>164103</v>
      </c>
      <c r="D18" s="373">
        <v>14144</v>
      </c>
      <c r="E18" s="366">
        <v>9.4319113891130305E-2</v>
      </c>
      <c r="F18" s="90">
        <f t="shared" si="0"/>
        <v>4</v>
      </c>
    </row>
    <row r="19" spans="1:6" x14ac:dyDescent="0.2">
      <c r="A19" s="90" t="s">
        <v>7</v>
      </c>
      <c r="B19" s="373">
        <v>222218</v>
      </c>
      <c r="C19" s="373">
        <v>236364</v>
      </c>
      <c r="D19" s="373">
        <v>14146</v>
      </c>
      <c r="E19" s="366">
        <v>6.3658209505980598E-2</v>
      </c>
      <c r="F19" s="90">
        <f t="shared" si="0"/>
        <v>8</v>
      </c>
    </row>
    <row r="20" spans="1:6" x14ac:dyDescent="0.2">
      <c r="A20" s="90" t="s">
        <v>12</v>
      </c>
      <c r="B20" s="373">
        <v>243874</v>
      </c>
      <c r="C20" s="373">
        <v>258213</v>
      </c>
      <c r="D20" s="373">
        <v>14339</v>
      </c>
      <c r="E20" s="366">
        <v>5.8796755701714797E-2</v>
      </c>
      <c r="F20" s="90">
        <f t="shared" si="0"/>
        <v>11</v>
      </c>
    </row>
    <row r="21" spans="1:6" x14ac:dyDescent="0.2">
      <c r="A21" s="90" t="s">
        <v>22</v>
      </c>
      <c r="B21" s="373">
        <v>595897</v>
      </c>
      <c r="C21" s="373">
        <v>615837</v>
      </c>
      <c r="D21" s="373">
        <v>19940</v>
      </c>
      <c r="E21" s="366">
        <v>3.3462158728773603E-2</v>
      </c>
      <c r="F21" s="90">
        <f t="shared" si="0"/>
        <v>27</v>
      </c>
    </row>
    <row r="22" spans="1:6" x14ac:dyDescent="0.2">
      <c r="A22" s="90" t="s">
        <v>16</v>
      </c>
      <c r="B22" s="373">
        <v>224121</v>
      </c>
      <c r="C22" s="373">
        <v>244466</v>
      </c>
      <c r="D22" s="373">
        <v>20345</v>
      </c>
      <c r="E22" s="366">
        <v>9.0776857144131903E-2</v>
      </c>
      <c r="F22" s="90">
        <f t="shared" si="0"/>
        <v>5</v>
      </c>
    </row>
    <row r="23" spans="1:6" x14ac:dyDescent="0.2">
      <c r="A23" s="90" t="s">
        <v>5</v>
      </c>
      <c r="B23" s="373">
        <v>178292</v>
      </c>
      <c r="C23" s="373">
        <v>199392</v>
      </c>
      <c r="D23" s="373">
        <v>21100</v>
      </c>
      <c r="E23" s="366">
        <v>0.11834518654791</v>
      </c>
      <c r="F23" s="90">
        <f t="shared" si="0"/>
        <v>3</v>
      </c>
    </row>
    <row r="24" spans="1:6" x14ac:dyDescent="0.2">
      <c r="A24" s="90" t="s">
        <v>26</v>
      </c>
      <c r="B24" s="373">
        <v>565897</v>
      </c>
      <c r="C24" s="373">
        <v>587453</v>
      </c>
      <c r="D24" s="373">
        <v>21556</v>
      </c>
      <c r="E24" s="366">
        <v>3.8091737542344198E-2</v>
      </c>
      <c r="F24" s="90">
        <f t="shared" si="0"/>
        <v>23</v>
      </c>
    </row>
    <row r="25" spans="1:6" x14ac:dyDescent="0.2">
      <c r="A25" s="90" t="s">
        <v>27</v>
      </c>
      <c r="B25" s="373">
        <v>589753</v>
      </c>
      <c r="C25" s="373">
        <v>613497</v>
      </c>
      <c r="D25" s="373">
        <v>23744</v>
      </c>
      <c r="E25" s="366">
        <v>4.0260922793101499E-2</v>
      </c>
      <c r="F25" s="90">
        <f t="shared" si="0"/>
        <v>20</v>
      </c>
    </row>
    <row r="26" spans="1:6" x14ac:dyDescent="0.2">
      <c r="A26" s="90" t="s">
        <v>29</v>
      </c>
      <c r="B26" s="373">
        <v>684878</v>
      </c>
      <c r="C26" s="373">
        <v>709875</v>
      </c>
      <c r="D26" s="373">
        <v>24997</v>
      </c>
      <c r="E26" s="366">
        <v>3.64984712605749E-2</v>
      </c>
      <c r="F26" s="90">
        <f t="shared" si="0"/>
        <v>25</v>
      </c>
    </row>
    <row r="27" spans="1:6" x14ac:dyDescent="0.2">
      <c r="A27" s="90" t="s">
        <v>32</v>
      </c>
      <c r="B27" s="373">
        <v>367448</v>
      </c>
      <c r="C27" s="373">
        <v>397354</v>
      </c>
      <c r="D27" s="373">
        <v>29906</v>
      </c>
      <c r="E27" s="366">
        <v>8.1388386928218398E-2</v>
      </c>
      <c r="F27" s="90">
        <f t="shared" si="0"/>
        <v>6</v>
      </c>
    </row>
    <row r="28" spans="1:6" x14ac:dyDescent="0.2">
      <c r="A28" s="90" t="s">
        <v>8</v>
      </c>
      <c r="B28" s="373">
        <v>915483</v>
      </c>
      <c r="C28" s="373">
        <v>947984</v>
      </c>
      <c r="D28" s="373">
        <v>32501</v>
      </c>
      <c r="E28" s="366">
        <v>3.5501478454542698E-2</v>
      </c>
      <c r="F28" s="90">
        <f t="shared" si="0"/>
        <v>26</v>
      </c>
    </row>
    <row r="29" spans="1:6" x14ac:dyDescent="0.2">
      <c r="A29" s="90" t="s">
        <v>23</v>
      </c>
      <c r="B29" s="373">
        <v>603612</v>
      </c>
      <c r="C29" s="373">
        <v>639432</v>
      </c>
      <c r="D29" s="373">
        <v>35820</v>
      </c>
      <c r="E29" s="366">
        <v>5.9342756605236503E-2</v>
      </c>
      <c r="F29" s="90">
        <f t="shared" si="0"/>
        <v>9</v>
      </c>
    </row>
    <row r="30" spans="1:6" x14ac:dyDescent="0.2">
      <c r="A30" s="90" t="s">
        <v>28</v>
      </c>
      <c r="B30" s="373">
        <v>176822</v>
      </c>
      <c r="C30" s="373">
        <v>213110</v>
      </c>
      <c r="D30" s="373">
        <v>36288</v>
      </c>
      <c r="E30" s="366">
        <v>0.205223331938333</v>
      </c>
      <c r="F30" s="90">
        <f t="shared" si="0"/>
        <v>1</v>
      </c>
    </row>
    <row r="31" spans="1:6" x14ac:dyDescent="0.2">
      <c r="A31" s="90" t="s">
        <v>10</v>
      </c>
      <c r="B31" s="373">
        <v>766938</v>
      </c>
      <c r="C31" s="373">
        <v>803412</v>
      </c>
      <c r="D31" s="373">
        <v>36474</v>
      </c>
      <c r="E31" s="366">
        <v>4.7557951229434403E-2</v>
      </c>
      <c r="F31" s="90">
        <f t="shared" si="0"/>
        <v>14</v>
      </c>
    </row>
    <row r="32" spans="1:6" x14ac:dyDescent="0.2">
      <c r="A32" s="90" t="s">
        <v>9</v>
      </c>
      <c r="B32" s="373">
        <v>3309725</v>
      </c>
      <c r="C32" s="373">
        <v>3348570</v>
      </c>
      <c r="D32" s="373">
        <v>38845</v>
      </c>
      <c r="E32" s="366">
        <v>1.1736624644041301E-2</v>
      </c>
      <c r="F32" s="90">
        <f t="shared" si="0"/>
        <v>33</v>
      </c>
    </row>
    <row r="33" spans="1:6" x14ac:dyDescent="0.2">
      <c r="A33" s="90" t="s">
        <v>14</v>
      </c>
      <c r="B33" s="373">
        <v>987268</v>
      </c>
      <c r="C33" s="373">
        <v>1031331</v>
      </c>
      <c r="D33" s="373">
        <v>44063</v>
      </c>
      <c r="E33" s="366">
        <v>4.4631245011486298E-2</v>
      </c>
      <c r="F33" s="90">
        <f t="shared" si="0"/>
        <v>16</v>
      </c>
    </row>
    <row r="34" spans="1:6" x14ac:dyDescent="0.2">
      <c r="A34" s="90" t="s">
        <v>13</v>
      </c>
      <c r="B34" s="373">
        <v>1619262</v>
      </c>
      <c r="C34" s="373">
        <v>1681296</v>
      </c>
      <c r="D34" s="373">
        <v>62034</v>
      </c>
      <c r="E34" s="366">
        <v>3.8310044946401597E-2</v>
      </c>
      <c r="F34" s="90">
        <f t="shared" si="0"/>
        <v>22</v>
      </c>
    </row>
    <row r="35" spans="1:6" x14ac:dyDescent="0.2">
      <c r="A35" s="90" t="s">
        <v>0</v>
      </c>
      <c r="B35" s="373">
        <v>1805269</v>
      </c>
      <c r="C35" s="373">
        <v>1873476</v>
      </c>
      <c r="D35" s="373">
        <v>68207</v>
      </c>
      <c r="E35" s="366">
        <v>3.7782180938131599E-2</v>
      </c>
      <c r="F35" s="90">
        <f t="shared" si="0"/>
        <v>24</v>
      </c>
    </row>
    <row r="36" spans="1:6" x14ac:dyDescent="0.2">
      <c r="A36" s="90" t="s">
        <v>4</v>
      </c>
      <c r="B36" s="373">
        <v>962841</v>
      </c>
      <c r="C36" s="373">
        <v>1034409</v>
      </c>
      <c r="D36" s="373">
        <v>71568</v>
      </c>
      <c r="E36" s="366">
        <v>7.4330029568745001E-2</v>
      </c>
      <c r="F36" s="90">
        <f t="shared" si="0"/>
        <v>7</v>
      </c>
    </row>
    <row r="37" spans="1:6" x14ac:dyDescent="0.2">
      <c r="A37" s="90" t="s">
        <v>24</v>
      </c>
      <c r="B37" s="373">
        <v>370055</v>
      </c>
      <c r="C37" s="373">
        <v>442048</v>
      </c>
      <c r="D37" s="373">
        <v>71993</v>
      </c>
      <c r="E37" s="366">
        <v>0.19454675656321399</v>
      </c>
      <c r="F37" s="90">
        <f t="shared" si="0"/>
        <v>2</v>
      </c>
    </row>
    <row r="38" spans="1:6" x14ac:dyDescent="0.2">
      <c r="A38" s="90" t="s">
        <v>20</v>
      </c>
      <c r="B38" s="373">
        <v>1635521</v>
      </c>
      <c r="C38" s="373">
        <v>1730346</v>
      </c>
      <c r="D38" s="373">
        <v>94825</v>
      </c>
      <c r="E38" s="366">
        <v>5.7978466800487502E-2</v>
      </c>
      <c r="F38" s="90">
        <f t="shared" si="0"/>
        <v>12</v>
      </c>
    </row>
    <row r="39" spans="1:6" x14ac:dyDescent="0.2">
      <c r="A39" s="90" t="s">
        <v>1</v>
      </c>
      <c r="B39" s="373">
        <v>20051552</v>
      </c>
      <c r="C39" s="373">
        <v>20933050</v>
      </c>
      <c r="D39" s="373">
        <v>881498</v>
      </c>
      <c r="E39" s="366">
        <v>4.3961584619484698E-2</v>
      </c>
      <c r="F39" s="90">
        <f t="shared" si="0"/>
        <v>17</v>
      </c>
    </row>
    <row r="40" spans="1:6" x14ac:dyDescent="0.2">
      <c r="E40" s="90">
        <f>C39/B39-1</f>
        <v>4.3961584619484739E-2</v>
      </c>
    </row>
    <row r="159" spans="2:2" x14ac:dyDescent="0.2">
      <c r="B159" s="415"/>
    </row>
  </sheetData>
  <autoFilter ref="A6:F6" xr:uid="{C1A95A58-0D2F-4EDF-AF89-C6E57C757850}">
    <sortState ref="A7:F40">
      <sortCondition ref="D6"/>
    </sortState>
  </autoFilter>
  <mergeCells count="1">
    <mergeCell ref="H1:I1"/>
  </mergeCells>
  <hyperlinks>
    <hyperlink ref="H1:I1" location="Index!A1" display="Regresar al Índice" xr:uid="{5130222B-4CE3-4C35-A70D-ACF7A7B369EB}"/>
  </hyperlink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6D2F8-2DE4-4E1F-8CC4-567FEE1DAB3D}">
  <sheetPr codeName="Hoja64"/>
  <dimension ref="A1:I159"/>
  <sheetViews>
    <sheetView workbookViewId="0"/>
  </sheetViews>
  <sheetFormatPr baseColWidth="10" defaultColWidth="9.140625" defaultRowHeight="14.25" x14ac:dyDescent="0.2"/>
  <cols>
    <col min="1" max="1" width="60.7109375" style="90" customWidth="1"/>
    <col min="2" max="2" width="22.7109375" style="90" customWidth="1"/>
    <col min="3" max="3" width="20.7109375" style="90" customWidth="1"/>
    <col min="4" max="4" width="7.7109375" style="90" customWidth="1"/>
    <col min="5" max="5" width="11.7109375" style="90" customWidth="1"/>
    <col min="6" max="6" width="4.7109375" style="90" customWidth="1"/>
    <col min="7" max="8" width="3.7109375" style="90" customWidth="1"/>
    <col min="9" max="10" width="9.140625" style="90" customWidth="1"/>
    <col min="11" max="16384" width="9.140625" style="90"/>
  </cols>
  <sheetData>
    <row r="1" spans="1:9" ht="15" x14ac:dyDescent="0.25">
      <c r="A1" s="63" t="s">
        <v>1222</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2</v>
      </c>
      <c r="B6" s="90" t="s">
        <v>1076</v>
      </c>
      <c r="C6" s="90" t="s">
        <v>1075</v>
      </c>
      <c r="D6" s="90" t="s">
        <v>683</v>
      </c>
      <c r="E6" s="90" t="s">
        <v>684</v>
      </c>
    </row>
    <row r="7" spans="1:9" x14ac:dyDescent="0.2">
      <c r="A7" s="90" t="s">
        <v>9</v>
      </c>
      <c r="B7" s="90">
        <v>3309725</v>
      </c>
      <c r="C7" s="90">
        <v>3348570</v>
      </c>
      <c r="D7" s="90">
        <v>38845</v>
      </c>
      <c r="E7" s="366">
        <v>1.1736624644041301E-2</v>
      </c>
      <c r="F7" s="90">
        <f>_xlfn.RANK.EQ(E7,$E$7:$E$39,0)</f>
        <v>33</v>
      </c>
    </row>
    <row r="8" spans="1:9" x14ac:dyDescent="0.2">
      <c r="A8" s="90" t="s">
        <v>17</v>
      </c>
      <c r="B8" s="90">
        <v>463651</v>
      </c>
      <c r="C8" s="90">
        <v>470114</v>
      </c>
      <c r="D8" s="90">
        <v>6463</v>
      </c>
      <c r="E8" s="366">
        <v>1.3939363874983599E-2</v>
      </c>
      <c r="F8" s="90">
        <f t="shared" ref="F8:F39" si="0">_xlfn.RANK.EQ(E8,$E$7:$E$39,0)</f>
        <v>32</v>
      </c>
    </row>
    <row r="9" spans="1:9" x14ac:dyDescent="0.2">
      <c r="A9" s="90" t="s">
        <v>31</v>
      </c>
      <c r="B9" s="90">
        <v>722700</v>
      </c>
      <c r="C9" s="90">
        <v>732809</v>
      </c>
      <c r="D9" s="90">
        <v>10109</v>
      </c>
      <c r="E9" s="366">
        <v>1.39878234398783E-2</v>
      </c>
      <c r="F9" s="90">
        <f t="shared" si="0"/>
        <v>31</v>
      </c>
    </row>
    <row r="10" spans="1:9" x14ac:dyDescent="0.2">
      <c r="A10" s="90" t="s">
        <v>21</v>
      </c>
      <c r="B10" s="90">
        <v>210352</v>
      </c>
      <c r="C10" s="90">
        <v>213743</v>
      </c>
      <c r="D10" s="90">
        <v>3391</v>
      </c>
      <c r="E10" s="366">
        <v>1.6120597855024101E-2</v>
      </c>
      <c r="F10" s="90">
        <f t="shared" si="0"/>
        <v>30</v>
      </c>
    </row>
    <row r="11" spans="1:9" x14ac:dyDescent="0.2">
      <c r="A11" s="90" t="s">
        <v>15</v>
      </c>
      <c r="B11" s="90">
        <v>147726</v>
      </c>
      <c r="C11" s="90">
        <v>150690</v>
      </c>
      <c r="D11" s="90">
        <v>2964</v>
      </c>
      <c r="E11" s="366">
        <v>2.00641728605662E-2</v>
      </c>
      <c r="F11" s="90">
        <f t="shared" si="0"/>
        <v>29</v>
      </c>
    </row>
    <row r="12" spans="1:9" x14ac:dyDescent="0.2">
      <c r="A12" s="90" t="s">
        <v>25</v>
      </c>
      <c r="B12" s="90">
        <v>445552</v>
      </c>
      <c r="C12" s="90">
        <v>458236</v>
      </c>
      <c r="D12" s="90">
        <v>12684</v>
      </c>
      <c r="E12" s="366">
        <v>2.8468057600459701E-2</v>
      </c>
      <c r="F12" s="90">
        <f t="shared" si="0"/>
        <v>28</v>
      </c>
    </row>
    <row r="13" spans="1:9" x14ac:dyDescent="0.2">
      <c r="A13" s="90" t="s">
        <v>22</v>
      </c>
      <c r="B13" s="90">
        <v>595897</v>
      </c>
      <c r="C13" s="90">
        <v>615837</v>
      </c>
      <c r="D13" s="90">
        <v>19940</v>
      </c>
      <c r="E13" s="366">
        <v>3.3462158728773603E-2</v>
      </c>
      <c r="F13" s="90">
        <f t="shared" si="0"/>
        <v>27</v>
      </c>
    </row>
    <row r="14" spans="1:9" x14ac:dyDescent="0.2">
      <c r="A14" s="90" t="s">
        <v>8</v>
      </c>
      <c r="B14" s="90">
        <v>915483</v>
      </c>
      <c r="C14" s="90">
        <v>947984</v>
      </c>
      <c r="D14" s="90">
        <v>32501</v>
      </c>
      <c r="E14" s="366">
        <v>3.5501478454542698E-2</v>
      </c>
      <c r="F14" s="90">
        <f t="shared" si="0"/>
        <v>26</v>
      </c>
    </row>
    <row r="15" spans="1:9" x14ac:dyDescent="0.2">
      <c r="A15" s="90" t="s">
        <v>29</v>
      </c>
      <c r="B15" s="90">
        <v>684878</v>
      </c>
      <c r="C15" s="90">
        <v>709875</v>
      </c>
      <c r="D15" s="90">
        <v>24997</v>
      </c>
      <c r="E15" s="366">
        <v>3.64984712605749E-2</v>
      </c>
      <c r="F15" s="90">
        <f t="shared" si="0"/>
        <v>25</v>
      </c>
    </row>
    <row r="16" spans="1:9" x14ac:dyDescent="0.2">
      <c r="A16" s="90" t="s">
        <v>0</v>
      </c>
      <c r="B16" s="90">
        <v>1805269</v>
      </c>
      <c r="C16" s="90">
        <v>1873476</v>
      </c>
      <c r="D16" s="90">
        <v>68207</v>
      </c>
      <c r="E16" s="366">
        <v>3.7782180938131599E-2</v>
      </c>
      <c r="F16" s="90">
        <f t="shared" si="0"/>
        <v>24</v>
      </c>
    </row>
    <row r="17" spans="1:6" x14ac:dyDescent="0.2">
      <c r="A17" s="90" t="s">
        <v>26</v>
      </c>
      <c r="B17" s="90">
        <v>565897</v>
      </c>
      <c r="C17" s="90">
        <v>587453</v>
      </c>
      <c r="D17" s="90">
        <v>21556</v>
      </c>
      <c r="E17" s="366">
        <v>3.8091737542344198E-2</v>
      </c>
      <c r="F17" s="90">
        <f t="shared" si="0"/>
        <v>23</v>
      </c>
    </row>
    <row r="18" spans="1:6" x14ac:dyDescent="0.2">
      <c r="A18" s="90" t="s">
        <v>13</v>
      </c>
      <c r="B18" s="90">
        <v>1619262</v>
      </c>
      <c r="C18" s="90">
        <v>1681296</v>
      </c>
      <c r="D18" s="90">
        <v>62034</v>
      </c>
      <c r="E18" s="366">
        <v>3.8310044946401597E-2</v>
      </c>
      <c r="F18" s="90">
        <f t="shared" si="0"/>
        <v>22</v>
      </c>
    </row>
    <row r="19" spans="1:6" x14ac:dyDescent="0.2">
      <c r="A19" s="90" t="s">
        <v>30</v>
      </c>
      <c r="B19" s="90">
        <v>101238</v>
      </c>
      <c r="C19" s="90">
        <v>105292</v>
      </c>
      <c r="D19" s="90">
        <v>4054</v>
      </c>
      <c r="E19" s="366">
        <v>4.0044252158280398E-2</v>
      </c>
      <c r="F19" s="90">
        <f t="shared" si="0"/>
        <v>21</v>
      </c>
    </row>
    <row r="20" spans="1:6" x14ac:dyDescent="0.2">
      <c r="A20" s="90" t="s">
        <v>27</v>
      </c>
      <c r="B20" s="90">
        <v>589753</v>
      </c>
      <c r="C20" s="90">
        <v>613497</v>
      </c>
      <c r="D20" s="90">
        <v>23744</v>
      </c>
      <c r="E20" s="366">
        <v>4.0260922793101499E-2</v>
      </c>
      <c r="F20" s="90">
        <f t="shared" si="0"/>
        <v>20</v>
      </c>
    </row>
    <row r="21" spans="1:6" x14ac:dyDescent="0.2">
      <c r="A21" s="90" t="s">
        <v>3</v>
      </c>
      <c r="B21" s="90">
        <v>327014</v>
      </c>
      <c r="C21" s="90">
        <v>340465</v>
      </c>
      <c r="D21" s="90">
        <v>13451</v>
      </c>
      <c r="E21" s="366">
        <v>4.11327955378058E-2</v>
      </c>
      <c r="F21" s="90">
        <f t="shared" si="0"/>
        <v>19</v>
      </c>
    </row>
    <row r="22" spans="1:6" x14ac:dyDescent="0.2">
      <c r="A22" s="90" t="s">
        <v>18</v>
      </c>
      <c r="B22" s="90">
        <v>207126</v>
      </c>
      <c r="C22" s="90">
        <v>215678</v>
      </c>
      <c r="D22" s="90">
        <v>8552</v>
      </c>
      <c r="E22" s="366">
        <v>4.1288877301739003E-2</v>
      </c>
      <c r="F22" s="90">
        <f t="shared" si="0"/>
        <v>18</v>
      </c>
    </row>
    <row r="23" spans="1:6" x14ac:dyDescent="0.2">
      <c r="A23" s="90" t="s">
        <v>1</v>
      </c>
      <c r="B23" s="90">
        <v>20051552</v>
      </c>
      <c r="C23" s="90">
        <v>20933050</v>
      </c>
      <c r="D23" s="90">
        <v>881498</v>
      </c>
      <c r="E23" s="366">
        <v>4.3961584619484698E-2</v>
      </c>
      <c r="F23" s="90">
        <f t="shared" si="0"/>
        <v>17</v>
      </c>
    </row>
    <row r="24" spans="1:6" x14ac:dyDescent="0.2">
      <c r="A24" s="90" t="s">
        <v>14</v>
      </c>
      <c r="B24" s="90">
        <v>987268</v>
      </c>
      <c r="C24" s="90">
        <v>1031331</v>
      </c>
      <c r="D24" s="90">
        <v>44063</v>
      </c>
      <c r="E24" s="366">
        <v>4.4631245011486298E-2</v>
      </c>
      <c r="F24" s="90">
        <f t="shared" si="0"/>
        <v>16</v>
      </c>
    </row>
    <row r="25" spans="1:6" x14ac:dyDescent="0.2">
      <c r="A25" s="90" t="s">
        <v>11</v>
      </c>
      <c r="B25" s="90">
        <v>136547</v>
      </c>
      <c r="C25" s="90">
        <v>142842</v>
      </c>
      <c r="D25" s="90">
        <v>6295</v>
      </c>
      <c r="E25" s="366">
        <v>4.6101342394926401E-2</v>
      </c>
      <c r="F25" s="90">
        <f t="shared" si="0"/>
        <v>15</v>
      </c>
    </row>
    <row r="26" spans="1:6" x14ac:dyDescent="0.2">
      <c r="A26" s="90" t="s">
        <v>10</v>
      </c>
      <c r="B26" s="90">
        <v>766938</v>
      </c>
      <c r="C26" s="90">
        <v>803412</v>
      </c>
      <c r="D26" s="90">
        <v>36474</v>
      </c>
      <c r="E26" s="366">
        <v>4.7557951229434403E-2</v>
      </c>
      <c r="F26" s="90">
        <f t="shared" si="0"/>
        <v>14</v>
      </c>
    </row>
    <row r="27" spans="1:6" x14ac:dyDescent="0.2">
      <c r="A27" s="90" t="s">
        <v>33</v>
      </c>
      <c r="B27" s="90">
        <v>187900</v>
      </c>
      <c r="C27" s="90">
        <v>197130</v>
      </c>
      <c r="D27" s="90">
        <v>9230</v>
      </c>
      <c r="E27" s="366">
        <v>4.91218733368812E-2</v>
      </c>
      <c r="F27" s="90">
        <f t="shared" si="0"/>
        <v>13</v>
      </c>
    </row>
    <row r="28" spans="1:6" x14ac:dyDescent="0.2">
      <c r="A28" s="90" t="s">
        <v>20</v>
      </c>
      <c r="B28" s="90">
        <v>1635521</v>
      </c>
      <c r="C28" s="90">
        <v>1730346</v>
      </c>
      <c r="D28" s="90">
        <v>94825</v>
      </c>
      <c r="E28" s="366">
        <v>5.7978466800487502E-2</v>
      </c>
      <c r="F28" s="90">
        <f t="shared" si="0"/>
        <v>12</v>
      </c>
    </row>
    <row r="29" spans="1:6" x14ac:dyDescent="0.2">
      <c r="A29" s="90" t="s">
        <v>12</v>
      </c>
      <c r="B29" s="90">
        <v>243874</v>
      </c>
      <c r="C29" s="90">
        <v>258213</v>
      </c>
      <c r="D29" s="90">
        <v>14339</v>
      </c>
      <c r="E29" s="366">
        <v>5.8796755701714797E-2</v>
      </c>
      <c r="F29" s="90">
        <f t="shared" si="0"/>
        <v>11</v>
      </c>
    </row>
    <row r="30" spans="1:6" x14ac:dyDescent="0.2">
      <c r="A30" s="90" t="s">
        <v>6</v>
      </c>
      <c r="B30" s="90">
        <v>126613</v>
      </c>
      <c r="C30" s="90">
        <v>134083</v>
      </c>
      <c r="D30" s="90">
        <v>7470</v>
      </c>
      <c r="E30" s="366">
        <v>5.8998681020116399E-2</v>
      </c>
      <c r="F30" s="90">
        <f t="shared" si="0"/>
        <v>10</v>
      </c>
    </row>
    <row r="31" spans="1:6" x14ac:dyDescent="0.2">
      <c r="A31" s="90" t="s">
        <v>23</v>
      </c>
      <c r="B31" s="90">
        <v>603612</v>
      </c>
      <c r="C31" s="90">
        <v>639432</v>
      </c>
      <c r="D31" s="90">
        <v>35820</v>
      </c>
      <c r="E31" s="366">
        <v>5.9342756605236503E-2</v>
      </c>
      <c r="F31" s="90">
        <f t="shared" si="0"/>
        <v>9</v>
      </c>
    </row>
    <row r="32" spans="1:6" x14ac:dyDescent="0.2">
      <c r="A32" s="90" t="s">
        <v>7</v>
      </c>
      <c r="B32" s="90">
        <v>222218</v>
      </c>
      <c r="C32" s="90">
        <v>236364</v>
      </c>
      <c r="D32" s="90">
        <v>14146</v>
      </c>
      <c r="E32" s="366">
        <v>6.3658209505980598E-2</v>
      </c>
      <c r="F32" s="90">
        <f t="shared" si="0"/>
        <v>8</v>
      </c>
    </row>
    <row r="33" spans="1:6" x14ac:dyDescent="0.2">
      <c r="A33" s="90" t="s">
        <v>4</v>
      </c>
      <c r="B33" s="90">
        <v>962841</v>
      </c>
      <c r="C33" s="90">
        <v>1034409</v>
      </c>
      <c r="D33" s="90">
        <v>71568</v>
      </c>
      <c r="E33" s="366">
        <v>7.4330029568745001E-2</v>
      </c>
      <c r="F33" s="90">
        <f t="shared" si="0"/>
        <v>7</v>
      </c>
    </row>
    <row r="34" spans="1:6" x14ac:dyDescent="0.2">
      <c r="A34" s="90" t="s">
        <v>32</v>
      </c>
      <c r="B34" s="90">
        <v>367448</v>
      </c>
      <c r="C34" s="90">
        <v>397354</v>
      </c>
      <c r="D34" s="90">
        <v>29906</v>
      </c>
      <c r="E34" s="366">
        <v>8.1388386928218398E-2</v>
      </c>
      <c r="F34" s="90">
        <f t="shared" si="0"/>
        <v>6</v>
      </c>
    </row>
    <row r="35" spans="1:6" x14ac:dyDescent="0.2">
      <c r="A35" s="90" t="s">
        <v>16</v>
      </c>
      <c r="B35" s="90">
        <v>224121</v>
      </c>
      <c r="C35" s="90">
        <v>244466</v>
      </c>
      <c r="D35" s="90">
        <v>20345</v>
      </c>
      <c r="E35" s="366">
        <v>9.0776857144131903E-2</v>
      </c>
      <c r="F35" s="90">
        <f t="shared" si="0"/>
        <v>5</v>
      </c>
    </row>
    <row r="36" spans="1:6" x14ac:dyDescent="0.2">
      <c r="A36" s="90" t="s">
        <v>19</v>
      </c>
      <c r="B36" s="90">
        <v>149959</v>
      </c>
      <c r="C36" s="90">
        <v>164103</v>
      </c>
      <c r="D36" s="90">
        <v>14144</v>
      </c>
      <c r="E36" s="366">
        <v>9.4319113891130305E-2</v>
      </c>
      <c r="F36" s="90">
        <f t="shared" si="0"/>
        <v>4</v>
      </c>
    </row>
    <row r="37" spans="1:6" x14ac:dyDescent="0.2">
      <c r="A37" s="90" t="s">
        <v>5</v>
      </c>
      <c r="B37" s="90">
        <v>178292</v>
      </c>
      <c r="C37" s="90">
        <v>199392</v>
      </c>
      <c r="D37" s="90">
        <v>21100</v>
      </c>
      <c r="E37" s="366">
        <v>0.11834518654791</v>
      </c>
      <c r="F37" s="90">
        <f t="shared" si="0"/>
        <v>3</v>
      </c>
    </row>
    <row r="38" spans="1:6" x14ac:dyDescent="0.2">
      <c r="A38" s="90" t="s">
        <v>24</v>
      </c>
      <c r="B38" s="90">
        <v>370055</v>
      </c>
      <c r="C38" s="90">
        <v>442048</v>
      </c>
      <c r="D38" s="90">
        <v>71993</v>
      </c>
      <c r="E38" s="366">
        <v>0.19454675656321399</v>
      </c>
      <c r="F38" s="90">
        <f t="shared" si="0"/>
        <v>2</v>
      </c>
    </row>
    <row r="39" spans="1:6" x14ac:dyDescent="0.2">
      <c r="A39" s="90" t="s">
        <v>28</v>
      </c>
      <c r="B39" s="90">
        <v>176822</v>
      </c>
      <c r="C39" s="90">
        <v>213110</v>
      </c>
      <c r="D39" s="90">
        <v>36288</v>
      </c>
      <c r="E39" s="366">
        <v>0.205223331938333</v>
      </c>
      <c r="F39" s="90">
        <f t="shared" si="0"/>
        <v>1</v>
      </c>
    </row>
    <row r="40" spans="1:6" x14ac:dyDescent="0.2">
      <c r="E40" s="90">
        <f>C39/B39-1</f>
        <v>0.20522333193833342</v>
      </c>
    </row>
    <row r="159" spans="2:2" x14ac:dyDescent="0.2">
      <c r="B159" s="415"/>
    </row>
  </sheetData>
  <autoFilter ref="A6:F6" xr:uid="{C1A95A58-0D2F-4EDF-AF89-C6E57C757850}"/>
  <mergeCells count="1">
    <mergeCell ref="H1:I1"/>
  </mergeCells>
  <hyperlinks>
    <hyperlink ref="H1:I1" location="Index!A1" display="Regresar al Índice" xr:uid="{60B43975-1CF2-41A2-86CF-0114F112472E}"/>
  </hyperlink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97F9D-0AD3-45E9-A9A2-BDAB3C36C68B}">
  <sheetPr codeName="Hoja65"/>
  <dimension ref="A1:I159"/>
  <sheetViews>
    <sheetView topLeftCell="A4" workbookViewId="0"/>
  </sheetViews>
  <sheetFormatPr baseColWidth="10" defaultColWidth="9.140625" defaultRowHeight="14.25" x14ac:dyDescent="0.2"/>
  <cols>
    <col min="1" max="1" width="60.7109375" style="90" customWidth="1"/>
    <col min="2" max="2" width="5.7109375" style="90" customWidth="1"/>
    <col min="3" max="3" width="7.7109375" style="90" customWidth="1"/>
    <col min="4" max="4" width="10.7109375" style="90" customWidth="1"/>
    <col min="5" max="8" width="3.7109375" style="90" customWidth="1"/>
    <col min="9" max="21" width="9.28515625" style="90" customWidth="1"/>
    <col min="22" max="16384" width="9.140625" style="90"/>
  </cols>
  <sheetData>
    <row r="1" spans="1:9" ht="15" x14ac:dyDescent="0.25">
      <c r="A1" s="63" t="s">
        <v>1223</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675</v>
      </c>
      <c r="B6" s="90" t="s">
        <v>477</v>
      </c>
      <c r="C6" s="90" t="s">
        <v>0</v>
      </c>
      <c r="D6" s="90" t="s">
        <v>680</v>
      </c>
    </row>
    <row r="7" spans="1:9" x14ac:dyDescent="0.2">
      <c r="A7" s="90">
        <v>2000</v>
      </c>
      <c r="B7" s="370">
        <v>36831</v>
      </c>
      <c r="C7" s="90">
        <v>1054346</v>
      </c>
      <c r="D7" s="365">
        <v>68225</v>
      </c>
      <c r="E7" s="371"/>
    </row>
    <row r="8" spans="1:9" x14ac:dyDescent="0.2">
      <c r="A8" s="90">
        <v>2001</v>
      </c>
      <c r="B8" s="370">
        <v>37196</v>
      </c>
      <c r="C8" s="90">
        <v>1028481</v>
      </c>
      <c r="D8" s="365">
        <v>-5734</v>
      </c>
      <c r="E8" s="371"/>
    </row>
    <row r="9" spans="1:9" x14ac:dyDescent="0.2">
      <c r="A9" s="90">
        <v>2002</v>
      </c>
      <c r="B9" s="370">
        <v>37561</v>
      </c>
      <c r="C9" s="90">
        <v>1046838</v>
      </c>
      <c r="D9" s="365">
        <v>35115</v>
      </c>
      <c r="E9" s="371"/>
    </row>
    <row r="10" spans="1:9" x14ac:dyDescent="0.2">
      <c r="A10" s="90">
        <v>2003</v>
      </c>
      <c r="B10" s="370">
        <v>37926</v>
      </c>
      <c r="C10" s="90">
        <v>1047273</v>
      </c>
      <c r="D10" s="365">
        <v>17582</v>
      </c>
      <c r="E10" s="371"/>
    </row>
    <row r="11" spans="1:9" x14ac:dyDescent="0.2">
      <c r="A11" s="90">
        <v>2004</v>
      </c>
      <c r="B11" s="370">
        <v>38292</v>
      </c>
      <c r="C11" s="90">
        <v>1075523</v>
      </c>
      <c r="D11" s="365">
        <v>34242</v>
      </c>
      <c r="E11" s="371"/>
    </row>
    <row r="12" spans="1:9" x14ac:dyDescent="0.2">
      <c r="A12" s="90">
        <v>2005</v>
      </c>
      <c r="B12" s="370">
        <v>38657</v>
      </c>
      <c r="C12" s="90">
        <v>1113239</v>
      </c>
      <c r="D12" s="365">
        <v>50344</v>
      </c>
      <c r="E12" s="371"/>
    </row>
    <row r="13" spans="1:9" x14ac:dyDescent="0.2">
      <c r="A13" s="90">
        <v>2006</v>
      </c>
      <c r="B13" s="370">
        <v>39022</v>
      </c>
      <c r="C13" s="90">
        <v>1168371</v>
      </c>
      <c r="D13" s="365">
        <v>72625</v>
      </c>
      <c r="E13" s="371"/>
    </row>
    <row r="14" spans="1:9" x14ac:dyDescent="0.2">
      <c r="A14" s="90">
        <v>2007</v>
      </c>
      <c r="B14" s="370">
        <v>39387</v>
      </c>
      <c r="C14" s="90">
        <v>1219614</v>
      </c>
      <c r="D14" s="365">
        <v>72471</v>
      </c>
      <c r="E14" s="371"/>
    </row>
    <row r="15" spans="1:9" x14ac:dyDescent="0.2">
      <c r="A15" s="90">
        <v>2008</v>
      </c>
      <c r="B15" s="370">
        <v>39753</v>
      </c>
      <c r="C15" s="90">
        <v>1225338</v>
      </c>
      <c r="D15" s="365">
        <v>30952</v>
      </c>
      <c r="E15" s="371"/>
    </row>
    <row r="16" spans="1:9" x14ac:dyDescent="0.2">
      <c r="A16" s="90">
        <v>2009</v>
      </c>
      <c r="B16" s="370">
        <v>40118</v>
      </c>
      <c r="C16" s="90">
        <v>1221907</v>
      </c>
      <c r="D16" s="365">
        <v>17317</v>
      </c>
      <c r="E16" s="371"/>
    </row>
    <row r="17" spans="1:5" x14ac:dyDescent="0.2">
      <c r="A17" s="90">
        <v>2010</v>
      </c>
      <c r="B17" s="370">
        <v>40483</v>
      </c>
      <c r="C17" s="90">
        <v>1277314</v>
      </c>
      <c r="D17" s="365">
        <v>69295</v>
      </c>
      <c r="E17" s="371"/>
    </row>
    <row r="18" spans="1:5" x14ac:dyDescent="0.2">
      <c r="A18" s="90">
        <v>2011</v>
      </c>
      <c r="B18" s="370">
        <v>40848</v>
      </c>
      <c r="C18" s="90">
        <v>1325584</v>
      </c>
      <c r="D18" s="365">
        <v>62097</v>
      </c>
      <c r="E18" s="371"/>
    </row>
    <row r="19" spans="1:5" x14ac:dyDescent="0.2">
      <c r="A19" s="90">
        <v>2012</v>
      </c>
      <c r="B19" s="370">
        <v>41214</v>
      </c>
      <c r="C19" s="90">
        <v>1358570</v>
      </c>
      <c r="D19" s="365">
        <v>50288</v>
      </c>
      <c r="E19" s="371"/>
    </row>
    <row r="20" spans="1:5" x14ac:dyDescent="0.2">
      <c r="A20" s="90">
        <v>2013</v>
      </c>
      <c r="B20" s="370">
        <v>41579</v>
      </c>
      <c r="C20" s="90">
        <v>1410118</v>
      </c>
      <c r="D20" s="365">
        <v>60461</v>
      </c>
      <c r="E20" s="371"/>
    </row>
    <row r="21" spans="1:5" x14ac:dyDescent="0.2">
      <c r="A21" s="90">
        <v>2014</v>
      </c>
      <c r="B21" s="370">
        <v>41944</v>
      </c>
      <c r="C21" s="90">
        <v>1477172</v>
      </c>
      <c r="D21" s="365">
        <v>79924</v>
      </c>
      <c r="E21" s="371"/>
    </row>
    <row r="22" spans="1:5" x14ac:dyDescent="0.2">
      <c r="A22" s="90">
        <v>2015</v>
      </c>
      <c r="B22" s="370">
        <v>42309</v>
      </c>
      <c r="C22" s="90">
        <v>1548821</v>
      </c>
      <c r="D22" s="365">
        <v>85481</v>
      </c>
      <c r="E22" s="371"/>
    </row>
    <row r="23" spans="1:5" x14ac:dyDescent="0.2">
      <c r="A23" s="90">
        <v>2016</v>
      </c>
      <c r="B23" s="370">
        <v>42675</v>
      </c>
      <c r="C23" s="90">
        <v>1643345</v>
      </c>
      <c r="D23" s="365">
        <v>108090</v>
      </c>
      <c r="E23" s="371"/>
    </row>
    <row r="24" spans="1:5" x14ac:dyDescent="0.2">
      <c r="A24" s="90">
        <v>2017</v>
      </c>
      <c r="B24" s="370">
        <v>43040</v>
      </c>
      <c r="C24" s="90">
        <v>1740013</v>
      </c>
      <c r="D24" s="365">
        <v>115776</v>
      </c>
      <c r="E24" s="371"/>
    </row>
    <row r="25" spans="1:5" x14ac:dyDescent="0.2">
      <c r="A25" s="90">
        <v>2018</v>
      </c>
      <c r="B25" s="370">
        <v>43405</v>
      </c>
      <c r="C25" s="90">
        <v>1792036</v>
      </c>
      <c r="D25" s="365">
        <v>74168</v>
      </c>
      <c r="E25" s="371"/>
    </row>
    <row r="26" spans="1:5" x14ac:dyDescent="0.2">
      <c r="A26" s="90">
        <v>2019</v>
      </c>
      <c r="B26" s="370">
        <v>43770</v>
      </c>
      <c r="C26" s="90">
        <v>1840150</v>
      </c>
      <c r="D26" s="365">
        <v>79150</v>
      </c>
      <c r="E26" s="371"/>
    </row>
    <row r="27" spans="1:5" x14ac:dyDescent="0.2">
      <c r="A27" s="90">
        <v>2020</v>
      </c>
      <c r="B27" s="370">
        <v>44136</v>
      </c>
      <c r="C27" s="90">
        <v>1805269</v>
      </c>
      <c r="D27" s="365">
        <v>-7430</v>
      </c>
      <c r="E27" s="371"/>
    </row>
    <row r="28" spans="1:5" x14ac:dyDescent="0.2">
      <c r="A28" s="90">
        <v>2021</v>
      </c>
      <c r="B28" s="370">
        <v>44501</v>
      </c>
      <c r="C28" s="90">
        <v>1873476</v>
      </c>
      <c r="D28" s="365">
        <v>93109</v>
      </c>
    </row>
    <row r="29" spans="1:5" x14ac:dyDescent="0.2">
      <c r="B29" s="372"/>
      <c r="D29" s="365"/>
    </row>
    <row r="30" spans="1:5" x14ac:dyDescent="0.2">
      <c r="B30" s="372"/>
      <c r="D30" s="365"/>
    </row>
    <row r="31" spans="1:5" x14ac:dyDescent="0.2">
      <c r="B31" s="372"/>
      <c r="D31" s="365"/>
    </row>
    <row r="32" spans="1:5" x14ac:dyDescent="0.2">
      <c r="B32" s="372"/>
      <c r="D32" s="365"/>
    </row>
    <row r="33" spans="2:4" x14ac:dyDescent="0.2">
      <c r="B33" s="372"/>
      <c r="D33" s="365"/>
    </row>
    <row r="34" spans="2:4" x14ac:dyDescent="0.2">
      <c r="B34" s="372"/>
      <c r="D34" s="365"/>
    </row>
    <row r="35" spans="2:4" x14ac:dyDescent="0.2">
      <c r="B35" s="372"/>
      <c r="D35" s="365"/>
    </row>
    <row r="36" spans="2:4" x14ac:dyDescent="0.2">
      <c r="B36" s="372"/>
      <c r="D36" s="365"/>
    </row>
    <row r="37" spans="2:4" x14ac:dyDescent="0.2">
      <c r="B37" s="372"/>
      <c r="D37" s="365"/>
    </row>
    <row r="38" spans="2:4" x14ac:dyDescent="0.2">
      <c r="B38" s="372"/>
      <c r="D38" s="365"/>
    </row>
    <row r="39" spans="2:4" x14ac:dyDescent="0.2">
      <c r="B39" s="372"/>
      <c r="D39" s="365"/>
    </row>
    <row r="40" spans="2:4" x14ac:dyDescent="0.2">
      <c r="B40" s="372"/>
      <c r="D40" s="365"/>
    </row>
    <row r="41" spans="2:4" x14ac:dyDescent="0.2">
      <c r="B41" s="372"/>
      <c r="D41" s="365"/>
    </row>
    <row r="42" spans="2:4" x14ac:dyDescent="0.2">
      <c r="B42" s="372"/>
      <c r="D42" s="365"/>
    </row>
    <row r="43" spans="2:4" x14ac:dyDescent="0.2">
      <c r="B43" s="372"/>
      <c r="D43" s="365"/>
    </row>
    <row r="44" spans="2:4" x14ac:dyDescent="0.2">
      <c r="B44" s="372"/>
      <c r="D44" s="365"/>
    </row>
    <row r="45" spans="2:4" x14ac:dyDescent="0.2">
      <c r="B45" s="372"/>
      <c r="D45" s="365"/>
    </row>
    <row r="46" spans="2:4" x14ac:dyDescent="0.2">
      <c r="B46" s="372"/>
      <c r="D46" s="365"/>
    </row>
    <row r="47" spans="2:4" x14ac:dyDescent="0.2">
      <c r="B47" s="372"/>
      <c r="D47" s="365"/>
    </row>
    <row r="48" spans="2:4" x14ac:dyDescent="0.2">
      <c r="D48" s="365"/>
    </row>
    <row r="49" spans="4:4" x14ac:dyDescent="0.2">
      <c r="D49" s="365"/>
    </row>
    <row r="50" spans="4:4" x14ac:dyDescent="0.2">
      <c r="D50" s="365"/>
    </row>
    <row r="51" spans="4:4" x14ac:dyDescent="0.2">
      <c r="D51" s="365"/>
    </row>
    <row r="52" spans="4:4" x14ac:dyDescent="0.2">
      <c r="D52" s="365"/>
    </row>
    <row r="53" spans="4:4" x14ac:dyDescent="0.2">
      <c r="D53" s="365"/>
    </row>
    <row r="54" spans="4:4" x14ac:dyDescent="0.2">
      <c r="D54" s="365"/>
    </row>
    <row r="55" spans="4:4" x14ac:dyDescent="0.2">
      <c r="D55" s="365"/>
    </row>
    <row r="56" spans="4:4" x14ac:dyDescent="0.2">
      <c r="D56" s="365"/>
    </row>
    <row r="57" spans="4:4" x14ac:dyDescent="0.2">
      <c r="D57" s="365"/>
    </row>
    <row r="58" spans="4:4" x14ac:dyDescent="0.2">
      <c r="D58" s="365"/>
    </row>
    <row r="59" spans="4:4" x14ac:dyDescent="0.2">
      <c r="D59" s="365"/>
    </row>
    <row r="60" spans="4:4" x14ac:dyDescent="0.2">
      <c r="D60" s="365"/>
    </row>
    <row r="61" spans="4:4" x14ac:dyDescent="0.2">
      <c r="D61" s="365"/>
    </row>
    <row r="62" spans="4:4" x14ac:dyDescent="0.2">
      <c r="D62" s="365"/>
    </row>
    <row r="63" spans="4:4" x14ac:dyDescent="0.2">
      <c r="D63" s="365"/>
    </row>
    <row r="64" spans="4:4" x14ac:dyDescent="0.2">
      <c r="D64" s="365"/>
    </row>
    <row r="65" spans="4:4" x14ac:dyDescent="0.2">
      <c r="D65" s="365"/>
    </row>
    <row r="66" spans="4:4" x14ac:dyDescent="0.2">
      <c r="D66" s="365"/>
    </row>
    <row r="67" spans="4:4" x14ac:dyDescent="0.2">
      <c r="D67" s="365"/>
    </row>
    <row r="68" spans="4:4" x14ac:dyDescent="0.2">
      <c r="D68" s="365"/>
    </row>
    <row r="159" spans="2:2" x14ac:dyDescent="0.2">
      <c r="B159" s="415"/>
    </row>
  </sheetData>
  <mergeCells count="1">
    <mergeCell ref="H1:I1"/>
  </mergeCells>
  <hyperlinks>
    <hyperlink ref="H1:I1" location="Index!A1" display="Regresar al Índice" xr:uid="{7F4409AF-0677-4982-8376-7C127130849A}"/>
  </hyperlink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E5FBF-E896-4C9E-BAA4-B5C387FE2546}">
  <sheetPr codeName="Hoja66"/>
  <dimension ref="A1:I159"/>
  <sheetViews>
    <sheetView topLeftCell="A16" workbookViewId="0"/>
  </sheetViews>
  <sheetFormatPr baseColWidth="10" defaultColWidth="9.140625" defaultRowHeight="14.25" x14ac:dyDescent="0.2"/>
  <cols>
    <col min="1" max="1" width="60.7109375" style="90" customWidth="1"/>
    <col min="2" max="3" width="20.7109375" style="90" customWidth="1"/>
    <col min="4" max="4" width="10.140625" style="90" bestFit="1" customWidth="1"/>
    <col min="5" max="5" width="4.7109375" style="90" customWidth="1"/>
    <col min="6" max="8" width="3.7109375" style="90" customWidth="1"/>
    <col min="9" max="10" width="9.140625" style="90" customWidth="1"/>
    <col min="11" max="16384" width="9.140625" style="90"/>
  </cols>
  <sheetData>
    <row r="1" spans="1:9" ht="15" x14ac:dyDescent="0.25">
      <c r="A1" s="63" t="s">
        <v>1224</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2</v>
      </c>
      <c r="B6" s="90" t="s">
        <v>685</v>
      </c>
      <c r="C6" s="90" t="s">
        <v>1075</v>
      </c>
      <c r="D6" s="90" t="s">
        <v>686</v>
      </c>
    </row>
    <row r="7" spans="1:9" x14ac:dyDescent="0.2">
      <c r="A7" s="90" t="s">
        <v>15</v>
      </c>
      <c r="B7" s="13">
        <v>146771</v>
      </c>
      <c r="C7" s="90">
        <v>150690</v>
      </c>
      <c r="D7" s="365">
        <v>3919</v>
      </c>
    </row>
    <row r="8" spans="1:9" x14ac:dyDescent="0.2">
      <c r="A8" s="90" t="s">
        <v>21</v>
      </c>
      <c r="B8" s="13">
        <v>208539</v>
      </c>
      <c r="C8" s="90">
        <v>213743</v>
      </c>
      <c r="D8" s="365">
        <v>5204</v>
      </c>
      <c r="E8" s="90">
        <f>_xlfn.RANK.EQ(D8,$D$8:$D$39,0)</f>
        <v>32</v>
      </c>
    </row>
    <row r="9" spans="1:9" x14ac:dyDescent="0.2">
      <c r="A9" s="90" t="s">
        <v>30</v>
      </c>
      <c r="B9" s="13">
        <v>99057</v>
      </c>
      <c r="C9" s="90">
        <v>105292</v>
      </c>
      <c r="D9" s="365">
        <v>6235</v>
      </c>
      <c r="E9" s="90">
        <f t="shared" ref="E9:E39" si="0">_xlfn.RANK.EQ(D9,$D$8:$D$39,0)</f>
        <v>31</v>
      </c>
    </row>
    <row r="10" spans="1:9" x14ac:dyDescent="0.2">
      <c r="A10" s="90" t="s">
        <v>11</v>
      </c>
      <c r="B10" s="13">
        <v>135945</v>
      </c>
      <c r="C10" s="90">
        <v>142842</v>
      </c>
      <c r="D10" s="365">
        <v>6897</v>
      </c>
      <c r="E10" s="90">
        <f t="shared" si="0"/>
        <v>30</v>
      </c>
    </row>
    <row r="11" spans="1:9" x14ac:dyDescent="0.2">
      <c r="A11" s="90" t="s">
        <v>31</v>
      </c>
      <c r="B11" s="13">
        <v>725198</v>
      </c>
      <c r="C11" s="90">
        <v>732809</v>
      </c>
      <c r="D11" s="365">
        <v>7611</v>
      </c>
      <c r="E11" s="90">
        <f t="shared" si="0"/>
        <v>29</v>
      </c>
    </row>
    <row r="12" spans="1:9" x14ac:dyDescent="0.2">
      <c r="A12" s="90" t="s">
        <v>6</v>
      </c>
      <c r="B12" s="13">
        <v>125731</v>
      </c>
      <c r="C12" s="90">
        <v>134083</v>
      </c>
      <c r="D12" s="365">
        <v>8352</v>
      </c>
      <c r="E12" s="90">
        <f t="shared" si="0"/>
        <v>28</v>
      </c>
    </row>
    <row r="13" spans="1:9" x14ac:dyDescent="0.2">
      <c r="A13" s="90" t="s">
        <v>17</v>
      </c>
      <c r="B13" s="13">
        <v>461602</v>
      </c>
      <c r="C13" s="90">
        <v>470114</v>
      </c>
      <c r="D13" s="365">
        <v>8512</v>
      </c>
      <c r="E13" s="90">
        <f t="shared" si="0"/>
        <v>27</v>
      </c>
    </row>
    <row r="14" spans="1:9" x14ac:dyDescent="0.2">
      <c r="A14" s="90" t="s">
        <v>33</v>
      </c>
      <c r="B14" s="13">
        <v>187080</v>
      </c>
      <c r="C14" s="90">
        <v>197130</v>
      </c>
      <c r="D14" s="365">
        <v>10050</v>
      </c>
      <c r="E14" s="90">
        <f t="shared" si="0"/>
        <v>26</v>
      </c>
    </row>
    <row r="15" spans="1:9" x14ac:dyDescent="0.2">
      <c r="A15" s="90" t="s">
        <v>18</v>
      </c>
      <c r="B15" s="13">
        <v>205308</v>
      </c>
      <c r="C15" s="90">
        <v>215678</v>
      </c>
      <c r="D15" s="365">
        <v>10370</v>
      </c>
      <c r="E15" s="90">
        <f t="shared" si="0"/>
        <v>25</v>
      </c>
    </row>
    <row r="16" spans="1:9" x14ac:dyDescent="0.2">
      <c r="A16" s="90" t="s">
        <v>19</v>
      </c>
      <c r="B16" s="13">
        <v>149477</v>
      </c>
      <c r="C16" s="90">
        <v>164103</v>
      </c>
      <c r="D16" s="365">
        <v>14626</v>
      </c>
      <c r="E16" s="90">
        <f t="shared" si="0"/>
        <v>24</v>
      </c>
    </row>
    <row r="17" spans="1:5" x14ac:dyDescent="0.2">
      <c r="A17" s="90" t="s">
        <v>7</v>
      </c>
      <c r="B17" s="13">
        <v>221463</v>
      </c>
      <c r="C17" s="90">
        <v>236364</v>
      </c>
      <c r="D17" s="365">
        <v>14901</v>
      </c>
      <c r="E17" s="90">
        <f t="shared" si="0"/>
        <v>23</v>
      </c>
    </row>
    <row r="18" spans="1:5" x14ac:dyDescent="0.2">
      <c r="A18" s="90" t="s">
        <v>26</v>
      </c>
      <c r="B18" s="13">
        <v>570100</v>
      </c>
      <c r="C18" s="90">
        <v>587453</v>
      </c>
      <c r="D18" s="365">
        <v>17353</v>
      </c>
      <c r="E18" s="90">
        <f t="shared" si="0"/>
        <v>22</v>
      </c>
    </row>
    <row r="19" spans="1:5" x14ac:dyDescent="0.2">
      <c r="A19" s="90" t="s">
        <v>25</v>
      </c>
      <c r="B19" s="13">
        <v>440501</v>
      </c>
      <c r="C19" s="90">
        <v>458236</v>
      </c>
      <c r="D19" s="365">
        <v>17735</v>
      </c>
      <c r="E19" s="90">
        <f t="shared" si="0"/>
        <v>21</v>
      </c>
    </row>
    <row r="20" spans="1:5" x14ac:dyDescent="0.2">
      <c r="A20" s="90" t="s">
        <v>3</v>
      </c>
      <c r="B20" s="13">
        <v>321424</v>
      </c>
      <c r="C20" s="90">
        <v>340465</v>
      </c>
      <c r="D20" s="365">
        <v>19041</v>
      </c>
      <c r="E20" s="90">
        <f t="shared" si="0"/>
        <v>20</v>
      </c>
    </row>
    <row r="21" spans="1:5" x14ac:dyDescent="0.2">
      <c r="A21" s="90" t="s">
        <v>12</v>
      </c>
      <c r="B21" s="13">
        <v>239136</v>
      </c>
      <c r="C21" s="90">
        <v>258213</v>
      </c>
      <c r="D21" s="365">
        <v>19077</v>
      </c>
      <c r="E21" s="90">
        <f t="shared" si="0"/>
        <v>19</v>
      </c>
    </row>
    <row r="22" spans="1:5" x14ac:dyDescent="0.2">
      <c r="A22" s="90" t="s">
        <v>22</v>
      </c>
      <c r="B22" s="13">
        <v>590229</v>
      </c>
      <c r="C22" s="90">
        <v>615837</v>
      </c>
      <c r="D22" s="365">
        <v>25608</v>
      </c>
      <c r="E22" s="90">
        <f t="shared" si="0"/>
        <v>18</v>
      </c>
    </row>
    <row r="23" spans="1:5" x14ac:dyDescent="0.2">
      <c r="A23" s="90" t="s">
        <v>16</v>
      </c>
      <c r="B23" s="13">
        <v>218499</v>
      </c>
      <c r="C23" s="90">
        <v>244466</v>
      </c>
      <c r="D23" s="365">
        <v>25967</v>
      </c>
      <c r="E23" s="90">
        <f t="shared" si="0"/>
        <v>17</v>
      </c>
    </row>
    <row r="24" spans="1:5" x14ac:dyDescent="0.2">
      <c r="A24" s="90" t="s">
        <v>5</v>
      </c>
      <c r="B24" s="13">
        <v>170112</v>
      </c>
      <c r="C24" s="90">
        <v>199392</v>
      </c>
      <c r="D24" s="365">
        <v>29280</v>
      </c>
      <c r="E24" s="90">
        <f t="shared" si="0"/>
        <v>16</v>
      </c>
    </row>
    <row r="25" spans="1:5" x14ac:dyDescent="0.2">
      <c r="A25" s="90" t="s">
        <v>32</v>
      </c>
      <c r="B25" s="13">
        <v>364449</v>
      </c>
      <c r="C25" s="90">
        <v>397354</v>
      </c>
      <c r="D25" s="365">
        <v>32905</v>
      </c>
      <c r="E25" s="90">
        <f t="shared" si="0"/>
        <v>15</v>
      </c>
    </row>
    <row r="26" spans="1:5" x14ac:dyDescent="0.2">
      <c r="A26" s="90" t="s">
        <v>29</v>
      </c>
      <c r="B26" s="13">
        <v>672536</v>
      </c>
      <c r="C26" s="90">
        <v>709875</v>
      </c>
      <c r="D26" s="365">
        <v>37339</v>
      </c>
      <c r="E26" s="90">
        <f t="shared" si="0"/>
        <v>14</v>
      </c>
    </row>
    <row r="27" spans="1:5" x14ac:dyDescent="0.2">
      <c r="A27" s="90" t="s">
        <v>27</v>
      </c>
      <c r="B27" s="13">
        <v>575636</v>
      </c>
      <c r="C27" s="90">
        <v>613497</v>
      </c>
      <c r="D27" s="365">
        <v>37861</v>
      </c>
      <c r="E27" s="90">
        <f t="shared" si="0"/>
        <v>13</v>
      </c>
    </row>
    <row r="28" spans="1:5" x14ac:dyDescent="0.2">
      <c r="A28" s="90" t="s">
        <v>28</v>
      </c>
      <c r="B28" s="13">
        <v>174213</v>
      </c>
      <c r="C28" s="90">
        <v>213110</v>
      </c>
      <c r="D28" s="365">
        <v>38897</v>
      </c>
      <c r="E28" s="90">
        <f t="shared" si="0"/>
        <v>12</v>
      </c>
    </row>
    <row r="29" spans="1:5" x14ac:dyDescent="0.2">
      <c r="A29" s="90" t="s">
        <v>23</v>
      </c>
      <c r="B29" s="90">
        <v>595496</v>
      </c>
      <c r="C29" s="90">
        <v>639432</v>
      </c>
      <c r="D29" s="365">
        <v>43936</v>
      </c>
      <c r="E29" s="90">
        <f t="shared" si="0"/>
        <v>11</v>
      </c>
    </row>
    <row r="30" spans="1:5" x14ac:dyDescent="0.2">
      <c r="A30" s="90" t="s">
        <v>8</v>
      </c>
      <c r="B30" s="90">
        <v>903594</v>
      </c>
      <c r="C30" s="90">
        <v>947984</v>
      </c>
      <c r="D30" s="365">
        <v>44390</v>
      </c>
      <c r="E30" s="90">
        <f t="shared" si="0"/>
        <v>10</v>
      </c>
    </row>
    <row r="31" spans="1:5" x14ac:dyDescent="0.2">
      <c r="A31" s="90" t="s">
        <v>10</v>
      </c>
      <c r="B31" s="90">
        <v>757473</v>
      </c>
      <c r="C31" s="90">
        <v>803412</v>
      </c>
      <c r="D31" s="365">
        <v>45939</v>
      </c>
      <c r="E31" s="90">
        <f t="shared" si="0"/>
        <v>9</v>
      </c>
    </row>
    <row r="32" spans="1:5" x14ac:dyDescent="0.2">
      <c r="A32" s="90" t="s">
        <v>14</v>
      </c>
      <c r="B32" s="90">
        <v>973396</v>
      </c>
      <c r="C32" s="90">
        <v>1031331</v>
      </c>
      <c r="D32" s="365">
        <v>57935</v>
      </c>
      <c r="E32" s="90">
        <f t="shared" si="0"/>
        <v>8</v>
      </c>
    </row>
    <row r="33" spans="1:5" x14ac:dyDescent="0.2">
      <c r="A33" s="90" t="s">
        <v>24</v>
      </c>
      <c r="B33" s="90">
        <v>365783</v>
      </c>
      <c r="C33" s="90">
        <v>442048</v>
      </c>
      <c r="D33" s="365">
        <v>76265</v>
      </c>
      <c r="E33" s="90">
        <f t="shared" si="0"/>
        <v>7</v>
      </c>
    </row>
    <row r="34" spans="1:5" x14ac:dyDescent="0.2">
      <c r="A34" s="90" t="s">
        <v>13</v>
      </c>
      <c r="B34" s="90">
        <v>1593415</v>
      </c>
      <c r="C34" s="90">
        <v>1681296</v>
      </c>
      <c r="D34" s="365">
        <v>87881</v>
      </c>
      <c r="E34" s="90">
        <f t="shared" si="0"/>
        <v>6</v>
      </c>
    </row>
    <row r="35" spans="1:5" x14ac:dyDescent="0.2">
      <c r="A35" s="90" t="s">
        <v>4</v>
      </c>
      <c r="B35" s="90">
        <v>944174</v>
      </c>
      <c r="C35" s="90">
        <v>1034409</v>
      </c>
      <c r="D35" s="365">
        <v>90235</v>
      </c>
      <c r="E35" s="90">
        <f t="shared" si="0"/>
        <v>5</v>
      </c>
    </row>
    <row r="36" spans="1:5" x14ac:dyDescent="0.2">
      <c r="A36" s="90" t="s">
        <v>0</v>
      </c>
      <c r="B36" s="90">
        <v>1780367</v>
      </c>
      <c r="C36" s="90">
        <v>1873476</v>
      </c>
      <c r="D36" s="365">
        <v>93109</v>
      </c>
      <c r="E36" s="90">
        <f t="shared" si="0"/>
        <v>4</v>
      </c>
    </row>
    <row r="37" spans="1:5" x14ac:dyDescent="0.2">
      <c r="A37" s="90" t="s">
        <v>9</v>
      </c>
      <c r="B37" s="90">
        <v>3246669</v>
      </c>
      <c r="C37" s="90">
        <v>3348570</v>
      </c>
      <c r="D37" s="365">
        <v>101901</v>
      </c>
      <c r="E37" s="90">
        <f t="shared" si="0"/>
        <v>3</v>
      </c>
    </row>
    <row r="38" spans="1:5" x14ac:dyDescent="0.2">
      <c r="A38" s="90" t="s">
        <v>20</v>
      </c>
      <c r="B38" s="90">
        <v>1610359</v>
      </c>
      <c r="C38" s="90">
        <v>1730346</v>
      </c>
      <c r="D38" s="365">
        <v>119987</v>
      </c>
      <c r="E38" s="90">
        <f t="shared" si="0"/>
        <v>2</v>
      </c>
    </row>
    <row r="39" spans="1:5" x14ac:dyDescent="0.2">
      <c r="A39" s="90" t="s">
        <v>1</v>
      </c>
      <c r="B39" s="90">
        <v>19773732</v>
      </c>
      <c r="C39" s="90">
        <v>20933050</v>
      </c>
      <c r="D39" s="365">
        <v>1159318</v>
      </c>
      <c r="E39" s="90">
        <f t="shared" si="0"/>
        <v>1</v>
      </c>
    </row>
    <row r="159" spans="2:2" x14ac:dyDescent="0.2">
      <c r="B159" s="415"/>
    </row>
  </sheetData>
  <mergeCells count="1">
    <mergeCell ref="H1:I1"/>
  </mergeCells>
  <hyperlinks>
    <hyperlink ref="H1:I1" location="Index!A1" display="Regresar al Índice" xr:uid="{371BB321-062D-45B1-BDE5-2359A55B0237}"/>
  </hyperlink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CC48F-D3DA-4E4B-8AB8-B62B3E163644}">
  <sheetPr codeName="Hoja67"/>
  <dimension ref="A1:I159"/>
  <sheetViews>
    <sheetView topLeftCell="A4" workbookViewId="0"/>
  </sheetViews>
  <sheetFormatPr baseColWidth="10" defaultColWidth="9.140625" defaultRowHeight="14.25" x14ac:dyDescent="0.2"/>
  <cols>
    <col min="1" max="1" width="60.7109375" style="90" customWidth="1"/>
    <col min="2" max="3" width="20.7109375" style="90" customWidth="1"/>
    <col min="4" max="4" width="11.7109375" style="90" customWidth="1"/>
    <col min="5" max="5" width="4.7109375" style="90" customWidth="1"/>
    <col min="6" max="8" width="3.7109375" style="90" customWidth="1"/>
    <col min="9" max="10" width="9.140625" style="90" customWidth="1"/>
    <col min="11" max="16384" width="9.140625" style="90"/>
  </cols>
  <sheetData>
    <row r="1" spans="1:9" ht="15" x14ac:dyDescent="0.25">
      <c r="A1" s="63" t="s">
        <v>1225</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2</v>
      </c>
      <c r="B6" s="90" t="s">
        <v>685</v>
      </c>
      <c r="C6" s="90" t="s">
        <v>1075</v>
      </c>
      <c r="D6" s="90" t="s">
        <v>687</v>
      </c>
    </row>
    <row r="7" spans="1:9" x14ac:dyDescent="0.2">
      <c r="A7" s="90" t="s">
        <v>31</v>
      </c>
      <c r="B7" s="90">
        <v>725198</v>
      </c>
      <c r="C7" s="90">
        <v>732809</v>
      </c>
      <c r="D7" s="366">
        <v>1.0495064796097076E-2</v>
      </c>
      <c r="E7" s="90">
        <f>_xlfn.RANK.EQ(D7,$D$7:$D$39,0)</f>
        <v>33</v>
      </c>
    </row>
    <row r="8" spans="1:9" x14ac:dyDescent="0.2">
      <c r="A8" s="90" t="s">
        <v>17</v>
      </c>
      <c r="B8" s="90">
        <v>461602</v>
      </c>
      <c r="C8" s="90">
        <v>470114</v>
      </c>
      <c r="D8" s="366">
        <v>1.8440128075701612E-2</v>
      </c>
      <c r="E8" s="90">
        <f t="shared" ref="E8:E39" si="0">_xlfn.RANK.EQ(D8,$D$7:$D$39,0)</f>
        <v>32</v>
      </c>
    </row>
    <row r="9" spans="1:9" x14ac:dyDescent="0.2">
      <c r="A9" s="90" t="s">
        <v>21</v>
      </c>
      <c r="B9" s="90">
        <v>208539</v>
      </c>
      <c r="C9" s="90">
        <v>213743</v>
      </c>
      <c r="D9" s="366">
        <v>2.49545648535765E-2</v>
      </c>
      <c r="E9" s="90">
        <f t="shared" si="0"/>
        <v>31</v>
      </c>
    </row>
    <row r="10" spans="1:9" x14ac:dyDescent="0.2">
      <c r="A10" s="90" t="s">
        <v>15</v>
      </c>
      <c r="B10" s="90">
        <v>146771</v>
      </c>
      <c r="C10" s="90">
        <v>150690</v>
      </c>
      <c r="D10" s="366">
        <v>2.6701460097703134E-2</v>
      </c>
      <c r="E10" s="90">
        <f t="shared" si="0"/>
        <v>30</v>
      </c>
    </row>
    <row r="11" spans="1:9" x14ac:dyDescent="0.2">
      <c r="A11" s="90" t="s">
        <v>26</v>
      </c>
      <c r="B11" s="90">
        <v>570100</v>
      </c>
      <c r="C11" s="90">
        <v>587453</v>
      </c>
      <c r="D11" s="366">
        <v>3.0438519557972388E-2</v>
      </c>
      <c r="E11" s="90">
        <f t="shared" si="0"/>
        <v>29</v>
      </c>
    </row>
    <row r="12" spans="1:9" x14ac:dyDescent="0.2">
      <c r="A12" s="90" t="s">
        <v>9</v>
      </c>
      <c r="B12" s="90">
        <v>3246669</v>
      </c>
      <c r="C12" s="90">
        <v>3348570</v>
      </c>
      <c r="D12" s="366">
        <v>3.1386322412293888E-2</v>
      </c>
      <c r="E12" s="90">
        <f t="shared" si="0"/>
        <v>28</v>
      </c>
    </row>
    <row r="13" spans="1:9" x14ac:dyDescent="0.2">
      <c r="A13" s="90" t="s">
        <v>25</v>
      </c>
      <c r="B13" s="90">
        <v>440501</v>
      </c>
      <c r="C13" s="90">
        <v>458236</v>
      </c>
      <c r="D13" s="366">
        <v>4.0260975570997504E-2</v>
      </c>
      <c r="E13" s="90">
        <f t="shared" si="0"/>
        <v>27</v>
      </c>
    </row>
    <row r="14" spans="1:9" x14ac:dyDescent="0.2">
      <c r="A14" s="90" t="s">
        <v>22</v>
      </c>
      <c r="B14" s="90">
        <v>590229</v>
      </c>
      <c r="C14" s="90">
        <v>615837</v>
      </c>
      <c r="D14" s="366">
        <v>4.3386549966199617E-2</v>
      </c>
      <c r="E14" s="90">
        <f t="shared" si="0"/>
        <v>26</v>
      </c>
    </row>
    <row r="15" spans="1:9" x14ac:dyDescent="0.2">
      <c r="A15" s="90" t="s">
        <v>8</v>
      </c>
      <c r="B15" s="90">
        <v>903594</v>
      </c>
      <c r="C15" s="90">
        <v>947984</v>
      </c>
      <c r="D15" s="366">
        <v>4.9126045547004615E-2</v>
      </c>
      <c r="E15" s="90">
        <f t="shared" si="0"/>
        <v>25</v>
      </c>
    </row>
    <row r="16" spans="1:9" x14ac:dyDescent="0.2">
      <c r="A16" s="90" t="s">
        <v>18</v>
      </c>
      <c r="B16" s="90">
        <v>205308</v>
      </c>
      <c r="C16" s="90">
        <v>215678</v>
      </c>
      <c r="D16" s="366">
        <v>5.0509478442145372E-2</v>
      </c>
      <c r="E16" s="90">
        <f t="shared" si="0"/>
        <v>24</v>
      </c>
    </row>
    <row r="17" spans="1:5" x14ac:dyDescent="0.2">
      <c r="A17" s="90" t="s">
        <v>11</v>
      </c>
      <c r="B17" s="90">
        <v>135945</v>
      </c>
      <c r="C17" s="90">
        <v>142842</v>
      </c>
      <c r="D17" s="366">
        <v>5.0733752620545136E-2</v>
      </c>
      <c r="E17" s="90">
        <f t="shared" si="0"/>
        <v>23</v>
      </c>
    </row>
    <row r="18" spans="1:5" x14ac:dyDescent="0.2">
      <c r="A18" s="90" t="s">
        <v>0</v>
      </c>
      <c r="B18" s="90">
        <v>1780367</v>
      </c>
      <c r="C18" s="90">
        <v>1873476</v>
      </c>
      <c r="D18" s="366">
        <v>5.2297644249752917E-2</v>
      </c>
      <c r="E18" s="90">
        <f t="shared" si="0"/>
        <v>22</v>
      </c>
    </row>
    <row r="19" spans="1:5" x14ac:dyDescent="0.2">
      <c r="A19" s="90" t="s">
        <v>33</v>
      </c>
      <c r="B19" s="90">
        <v>187080</v>
      </c>
      <c r="C19" s="90">
        <v>197130</v>
      </c>
      <c r="D19" s="366">
        <v>5.3720333547145671E-2</v>
      </c>
      <c r="E19" s="90">
        <f t="shared" si="0"/>
        <v>21</v>
      </c>
    </row>
    <row r="20" spans="1:5" x14ac:dyDescent="0.2">
      <c r="A20" s="90" t="s">
        <v>13</v>
      </c>
      <c r="B20" s="90">
        <v>1593415</v>
      </c>
      <c r="C20" s="90">
        <v>1681296</v>
      </c>
      <c r="D20" s="366">
        <v>5.5152612470699802E-2</v>
      </c>
      <c r="E20" s="90">
        <f t="shared" si="0"/>
        <v>20</v>
      </c>
    </row>
    <row r="21" spans="1:5" x14ac:dyDescent="0.2">
      <c r="A21" s="90" t="s">
        <v>29</v>
      </c>
      <c r="B21" s="90">
        <v>672536</v>
      </c>
      <c r="C21" s="90">
        <v>709875</v>
      </c>
      <c r="D21" s="366">
        <v>5.5519704521393543E-2</v>
      </c>
      <c r="E21" s="90">
        <f t="shared" si="0"/>
        <v>19</v>
      </c>
    </row>
    <row r="22" spans="1:5" x14ac:dyDescent="0.2">
      <c r="A22" s="90" t="s">
        <v>1</v>
      </c>
      <c r="B22" s="90">
        <v>19773732</v>
      </c>
      <c r="C22" s="90">
        <v>20933050</v>
      </c>
      <c r="D22" s="366">
        <v>5.8629195540831569E-2</v>
      </c>
      <c r="E22" s="90">
        <f t="shared" si="0"/>
        <v>18</v>
      </c>
    </row>
    <row r="23" spans="1:5" x14ac:dyDescent="0.2">
      <c r="A23" s="90" t="s">
        <v>3</v>
      </c>
      <c r="B23" s="90">
        <v>321424</v>
      </c>
      <c r="C23" s="90">
        <v>340465</v>
      </c>
      <c r="D23" s="366">
        <v>5.9239509184130679E-2</v>
      </c>
      <c r="E23" s="90">
        <f t="shared" si="0"/>
        <v>17</v>
      </c>
    </row>
    <row r="24" spans="1:5" x14ac:dyDescent="0.2">
      <c r="A24" s="90" t="s">
        <v>14</v>
      </c>
      <c r="B24" s="90">
        <v>973396</v>
      </c>
      <c r="C24" s="90">
        <v>1031331</v>
      </c>
      <c r="D24" s="366">
        <v>5.9518428265577406E-2</v>
      </c>
      <c r="E24" s="90">
        <f t="shared" si="0"/>
        <v>16</v>
      </c>
    </row>
    <row r="25" spans="1:5" x14ac:dyDescent="0.2">
      <c r="A25" s="90" t="s">
        <v>10</v>
      </c>
      <c r="B25" s="90">
        <v>757473</v>
      </c>
      <c r="C25" s="90">
        <v>803412</v>
      </c>
      <c r="D25" s="366">
        <v>6.0647706254876477E-2</v>
      </c>
      <c r="E25" s="90">
        <f t="shared" si="0"/>
        <v>15</v>
      </c>
    </row>
    <row r="26" spans="1:5" x14ac:dyDescent="0.2">
      <c r="A26" s="90" t="s">
        <v>30</v>
      </c>
      <c r="B26" s="90">
        <v>99057</v>
      </c>
      <c r="C26" s="90">
        <v>105292</v>
      </c>
      <c r="D26" s="366">
        <v>6.2943557749578494E-2</v>
      </c>
      <c r="E26" s="90">
        <f t="shared" si="0"/>
        <v>14</v>
      </c>
    </row>
    <row r="27" spans="1:5" x14ac:dyDescent="0.2">
      <c r="A27" s="90" t="s">
        <v>27</v>
      </c>
      <c r="B27" s="90">
        <v>575636</v>
      </c>
      <c r="C27" s="90">
        <v>613497</v>
      </c>
      <c r="D27" s="366">
        <v>6.5772467323099937E-2</v>
      </c>
      <c r="E27" s="90">
        <f t="shared" si="0"/>
        <v>13</v>
      </c>
    </row>
    <row r="28" spans="1:5" x14ac:dyDescent="0.2">
      <c r="A28" s="90" t="s">
        <v>6</v>
      </c>
      <c r="B28" s="90">
        <v>125731</v>
      </c>
      <c r="C28" s="90">
        <v>134083</v>
      </c>
      <c r="D28" s="366">
        <v>6.6427531794068351E-2</v>
      </c>
      <c r="E28" s="90">
        <f t="shared" si="0"/>
        <v>12</v>
      </c>
    </row>
    <row r="29" spans="1:5" x14ac:dyDescent="0.2">
      <c r="A29" s="90" t="s">
        <v>7</v>
      </c>
      <c r="B29" s="90">
        <v>221463</v>
      </c>
      <c r="C29" s="90">
        <v>236364</v>
      </c>
      <c r="D29" s="366">
        <v>6.7284377074274149E-2</v>
      </c>
      <c r="E29" s="90">
        <f t="shared" si="0"/>
        <v>11</v>
      </c>
    </row>
    <row r="30" spans="1:5" x14ac:dyDescent="0.2">
      <c r="A30" s="90" t="s">
        <v>23</v>
      </c>
      <c r="B30" s="90">
        <v>595496</v>
      </c>
      <c r="C30" s="90">
        <v>639432</v>
      </c>
      <c r="D30" s="366">
        <v>7.3780512379596264E-2</v>
      </c>
      <c r="E30" s="90">
        <f t="shared" si="0"/>
        <v>10</v>
      </c>
    </row>
    <row r="31" spans="1:5" x14ac:dyDescent="0.2">
      <c r="A31" s="90" t="s">
        <v>20</v>
      </c>
      <c r="B31" s="90">
        <v>1610359</v>
      </c>
      <c r="C31" s="90">
        <v>1730346</v>
      </c>
      <c r="D31" s="366">
        <v>7.4509472732477766E-2</v>
      </c>
      <c r="E31" s="90">
        <f t="shared" si="0"/>
        <v>9</v>
      </c>
    </row>
    <row r="32" spans="1:5" x14ac:dyDescent="0.2">
      <c r="A32" s="90" t="s">
        <v>12</v>
      </c>
      <c r="B32" s="90">
        <v>239136</v>
      </c>
      <c r="C32" s="90">
        <v>258213</v>
      </c>
      <c r="D32" s="366">
        <v>7.977468887996797E-2</v>
      </c>
      <c r="E32" s="90">
        <f t="shared" si="0"/>
        <v>8</v>
      </c>
    </row>
    <row r="33" spans="1:5" x14ac:dyDescent="0.2">
      <c r="A33" s="90" t="s">
        <v>32</v>
      </c>
      <c r="B33" s="90">
        <v>364449</v>
      </c>
      <c r="C33" s="90">
        <v>397354</v>
      </c>
      <c r="D33" s="366">
        <v>9.0286981168832936E-2</v>
      </c>
      <c r="E33" s="90">
        <f t="shared" si="0"/>
        <v>7</v>
      </c>
    </row>
    <row r="34" spans="1:5" x14ac:dyDescent="0.2">
      <c r="A34" s="90" t="s">
        <v>4</v>
      </c>
      <c r="B34" s="90">
        <v>944174</v>
      </c>
      <c r="C34" s="90">
        <v>1034409</v>
      </c>
      <c r="D34" s="366">
        <v>9.5570308015259897E-2</v>
      </c>
      <c r="E34" s="90">
        <f t="shared" si="0"/>
        <v>6</v>
      </c>
    </row>
    <row r="35" spans="1:5" x14ac:dyDescent="0.2">
      <c r="A35" s="90" t="s">
        <v>19</v>
      </c>
      <c r="B35" s="90">
        <v>149477</v>
      </c>
      <c r="C35" s="90">
        <v>164103</v>
      </c>
      <c r="D35" s="366">
        <v>9.7847829431952693E-2</v>
      </c>
      <c r="E35" s="90">
        <f t="shared" si="0"/>
        <v>5</v>
      </c>
    </row>
    <row r="36" spans="1:5" x14ac:dyDescent="0.2">
      <c r="A36" s="90" t="s">
        <v>16</v>
      </c>
      <c r="B36" s="90">
        <v>218499</v>
      </c>
      <c r="C36" s="90">
        <v>244466</v>
      </c>
      <c r="D36" s="366">
        <v>0.1188426491654424</v>
      </c>
      <c r="E36" s="90">
        <f t="shared" si="0"/>
        <v>4</v>
      </c>
    </row>
    <row r="37" spans="1:5" x14ac:dyDescent="0.2">
      <c r="A37" s="90" t="s">
        <v>5</v>
      </c>
      <c r="B37" s="90">
        <v>170112</v>
      </c>
      <c r="C37" s="90">
        <v>199392</v>
      </c>
      <c r="D37" s="366">
        <v>0.17212189616252815</v>
      </c>
      <c r="E37" s="90">
        <f t="shared" si="0"/>
        <v>3</v>
      </c>
    </row>
    <row r="38" spans="1:5" x14ac:dyDescent="0.2">
      <c r="A38" s="90" t="s">
        <v>24</v>
      </c>
      <c r="B38" s="90">
        <v>365783</v>
      </c>
      <c r="C38" s="90">
        <v>442048</v>
      </c>
      <c r="D38" s="366">
        <v>0.20849793456776289</v>
      </c>
      <c r="E38" s="90">
        <f t="shared" si="0"/>
        <v>2</v>
      </c>
    </row>
    <row r="39" spans="1:5" x14ac:dyDescent="0.2">
      <c r="A39" s="90" t="s">
        <v>28</v>
      </c>
      <c r="B39" s="90">
        <v>174213</v>
      </c>
      <c r="C39" s="90">
        <v>213110</v>
      </c>
      <c r="D39" s="366">
        <v>0.22327266047883909</v>
      </c>
      <c r="E39" s="90">
        <f t="shared" si="0"/>
        <v>1</v>
      </c>
    </row>
    <row r="159" spans="2:2" x14ac:dyDescent="0.2">
      <c r="B159" s="415"/>
    </row>
  </sheetData>
  <mergeCells count="1">
    <mergeCell ref="H1:I1"/>
  </mergeCells>
  <hyperlinks>
    <hyperlink ref="H1:I1" location="Index!A1" display="Regresar al Índice" xr:uid="{835D842A-BFA3-4C17-8315-519369237CE2}"/>
  </hyperlink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0FA96-8E84-45E6-B559-FED72886A68E}">
  <sheetPr codeName="Hoja68"/>
  <dimension ref="A1:I159"/>
  <sheetViews>
    <sheetView zoomScaleNormal="100" workbookViewId="0"/>
  </sheetViews>
  <sheetFormatPr baseColWidth="10" defaultColWidth="9.140625" defaultRowHeight="14.25" x14ac:dyDescent="0.2"/>
  <cols>
    <col min="1" max="1" width="60.7109375" style="90" customWidth="1"/>
    <col min="2" max="2" width="17.7109375" style="90" customWidth="1"/>
    <col min="3" max="3" width="14.7109375" style="90" customWidth="1"/>
    <col min="4" max="4" width="8.28515625" style="90" bestFit="1" customWidth="1"/>
    <col min="5" max="5" width="22.7109375" style="90" customWidth="1"/>
    <col min="6" max="6" width="19.7109375" style="90" customWidth="1"/>
    <col min="7" max="7" width="11.7109375" style="90" customWidth="1"/>
    <col min="8" max="8" width="10.7109375" style="90" customWidth="1"/>
    <col min="9" max="16384" width="9.140625" style="90"/>
  </cols>
  <sheetData>
    <row r="1" spans="1:9" ht="15" x14ac:dyDescent="0.25">
      <c r="A1" s="63" t="s">
        <v>1226</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2</v>
      </c>
      <c r="B6" s="90" t="s">
        <v>978</v>
      </c>
      <c r="C6" s="90" t="s">
        <v>1077</v>
      </c>
      <c r="D6" s="90" t="s">
        <v>688</v>
      </c>
      <c r="E6" s="90" t="s">
        <v>979</v>
      </c>
      <c r="F6" s="90" t="s">
        <v>1078</v>
      </c>
      <c r="G6" s="90" t="s">
        <v>689</v>
      </c>
      <c r="H6" s="90" t="s">
        <v>690</v>
      </c>
    </row>
    <row r="7" spans="1:9" x14ac:dyDescent="0.2">
      <c r="A7" s="90" t="s">
        <v>1</v>
      </c>
      <c r="B7" s="13">
        <v>20767587</v>
      </c>
      <c r="C7" s="365">
        <v>20933050</v>
      </c>
      <c r="D7" s="365">
        <v>165463</v>
      </c>
      <c r="E7" s="365">
        <v>18039383</v>
      </c>
      <c r="F7" s="365">
        <v>18160738</v>
      </c>
      <c r="G7" s="365">
        <v>121355</v>
      </c>
      <c r="H7" s="365">
        <v>44108</v>
      </c>
    </row>
    <row r="8" spans="1:9" x14ac:dyDescent="0.2">
      <c r="A8" s="90" t="s">
        <v>27</v>
      </c>
      <c r="B8" s="13">
        <v>613932</v>
      </c>
      <c r="C8" s="365">
        <v>613497</v>
      </c>
      <c r="D8" s="365">
        <v>-435</v>
      </c>
      <c r="E8" s="365">
        <v>526711</v>
      </c>
      <c r="F8" s="365">
        <v>526819</v>
      </c>
      <c r="G8" s="365">
        <v>108</v>
      </c>
      <c r="H8" s="365">
        <v>-543</v>
      </c>
    </row>
    <row r="9" spans="1:9" x14ac:dyDescent="0.2">
      <c r="A9" s="90" t="s">
        <v>30</v>
      </c>
      <c r="B9" s="13">
        <v>105205</v>
      </c>
      <c r="C9" s="365">
        <v>105292</v>
      </c>
      <c r="D9" s="365">
        <v>87</v>
      </c>
      <c r="E9" s="365">
        <v>82938</v>
      </c>
      <c r="F9" s="365">
        <v>83299</v>
      </c>
      <c r="G9" s="365">
        <v>361</v>
      </c>
      <c r="H9" s="365">
        <v>-274</v>
      </c>
    </row>
    <row r="10" spans="1:9" x14ac:dyDescent="0.2">
      <c r="A10" s="90" t="s">
        <v>33</v>
      </c>
      <c r="B10" s="13">
        <v>196947</v>
      </c>
      <c r="C10" s="365">
        <v>197130</v>
      </c>
      <c r="D10" s="365">
        <v>183</v>
      </c>
      <c r="E10" s="365">
        <v>166888</v>
      </c>
      <c r="F10" s="365">
        <v>167279</v>
      </c>
      <c r="G10" s="365">
        <v>391</v>
      </c>
      <c r="H10" s="365">
        <v>-208</v>
      </c>
    </row>
    <row r="11" spans="1:9" x14ac:dyDescent="0.2">
      <c r="A11" s="90" t="s">
        <v>3</v>
      </c>
      <c r="B11" s="13">
        <v>339787</v>
      </c>
      <c r="C11" s="365">
        <v>340465</v>
      </c>
      <c r="D11" s="365">
        <v>678</v>
      </c>
      <c r="E11" s="365">
        <v>313323</v>
      </c>
      <c r="F11" s="365">
        <v>314580</v>
      </c>
      <c r="G11" s="365">
        <v>1257</v>
      </c>
      <c r="H11" s="365">
        <v>-579</v>
      </c>
    </row>
    <row r="12" spans="1:9" x14ac:dyDescent="0.2">
      <c r="A12" s="90" t="s">
        <v>15</v>
      </c>
      <c r="B12" s="13">
        <v>149637</v>
      </c>
      <c r="C12" s="365">
        <v>150690</v>
      </c>
      <c r="D12" s="365">
        <v>1053</v>
      </c>
      <c r="E12" s="365">
        <v>122862</v>
      </c>
      <c r="F12" s="365">
        <v>123560</v>
      </c>
      <c r="G12" s="365">
        <v>698</v>
      </c>
      <c r="H12" s="365">
        <v>355</v>
      </c>
    </row>
    <row r="13" spans="1:9" x14ac:dyDescent="0.2">
      <c r="A13" s="90" t="s">
        <v>11</v>
      </c>
      <c r="B13" s="13">
        <v>141776</v>
      </c>
      <c r="C13" s="365">
        <v>142842</v>
      </c>
      <c r="D13" s="365">
        <v>1066</v>
      </c>
      <c r="E13" s="365">
        <v>117638</v>
      </c>
      <c r="F13" s="365">
        <v>117991</v>
      </c>
      <c r="G13" s="365">
        <v>353</v>
      </c>
      <c r="H13" s="365">
        <v>713</v>
      </c>
    </row>
    <row r="14" spans="1:9" x14ac:dyDescent="0.2">
      <c r="A14" s="90" t="s">
        <v>6</v>
      </c>
      <c r="B14" s="13">
        <v>132469</v>
      </c>
      <c r="C14" s="365">
        <v>134083</v>
      </c>
      <c r="D14" s="365">
        <v>1614</v>
      </c>
      <c r="E14" s="365">
        <v>106768</v>
      </c>
      <c r="F14" s="365">
        <v>107613</v>
      </c>
      <c r="G14" s="365">
        <v>845</v>
      </c>
      <c r="H14" s="365">
        <v>769</v>
      </c>
    </row>
    <row r="15" spans="1:9" x14ac:dyDescent="0.2">
      <c r="A15" s="90" t="s">
        <v>19</v>
      </c>
      <c r="B15" s="13">
        <v>162065</v>
      </c>
      <c r="C15" s="365">
        <v>164103</v>
      </c>
      <c r="D15" s="365">
        <v>2038</v>
      </c>
      <c r="E15" s="365">
        <v>124059</v>
      </c>
      <c r="F15" s="365">
        <v>124719</v>
      </c>
      <c r="G15" s="365">
        <v>660</v>
      </c>
      <c r="H15" s="365">
        <v>1378</v>
      </c>
    </row>
    <row r="16" spans="1:9" x14ac:dyDescent="0.2">
      <c r="A16" s="90" t="s">
        <v>5</v>
      </c>
      <c r="B16" s="13">
        <v>197205</v>
      </c>
      <c r="C16" s="365">
        <v>199392</v>
      </c>
      <c r="D16" s="365">
        <v>2187</v>
      </c>
      <c r="E16" s="365">
        <v>137141</v>
      </c>
      <c r="F16" s="365">
        <v>138751</v>
      </c>
      <c r="G16" s="365">
        <v>1610</v>
      </c>
      <c r="H16" s="365">
        <v>577</v>
      </c>
    </row>
    <row r="17" spans="1:8" x14ac:dyDescent="0.2">
      <c r="A17" s="90" t="s">
        <v>26</v>
      </c>
      <c r="B17" s="13">
        <v>584987</v>
      </c>
      <c r="C17" s="365">
        <v>587453</v>
      </c>
      <c r="D17" s="365">
        <v>2466</v>
      </c>
      <c r="E17" s="365">
        <v>481325</v>
      </c>
      <c r="F17" s="365">
        <v>483352</v>
      </c>
      <c r="G17" s="365">
        <v>2027</v>
      </c>
      <c r="H17" s="365">
        <v>439</v>
      </c>
    </row>
    <row r="18" spans="1:8" x14ac:dyDescent="0.2">
      <c r="A18" s="90" t="s">
        <v>7</v>
      </c>
      <c r="B18" s="13">
        <v>233795</v>
      </c>
      <c r="C18" s="365">
        <v>236364</v>
      </c>
      <c r="D18" s="365">
        <v>2569</v>
      </c>
      <c r="E18" s="365">
        <v>207914</v>
      </c>
      <c r="F18" s="365">
        <v>209688</v>
      </c>
      <c r="G18" s="365">
        <v>1774</v>
      </c>
      <c r="H18" s="365">
        <v>795</v>
      </c>
    </row>
    <row r="19" spans="1:8" x14ac:dyDescent="0.2">
      <c r="A19" s="90" t="s">
        <v>12</v>
      </c>
      <c r="B19" s="13">
        <v>255635</v>
      </c>
      <c r="C19" s="365">
        <v>258213</v>
      </c>
      <c r="D19" s="365">
        <v>2578</v>
      </c>
      <c r="E19" s="365">
        <v>231585</v>
      </c>
      <c r="F19" s="365">
        <v>233968</v>
      </c>
      <c r="G19" s="365">
        <v>2383</v>
      </c>
      <c r="H19" s="365">
        <v>195</v>
      </c>
    </row>
    <row r="20" spans="1:8" x14ac:dyDescent="0.2">
      <c r="A20" s="90" t="s">
        <v>29</v>
      </c>
      <c r="B20" s="13">
        <v>706964</v>
      </c>
      <c r="C20" s="365">
        <v>709875</v>
      </c>
      <c r="D20" s="365">
        <v>2911</v>
      </c>
      <c r="E20" s="365">
        <v>642057</v>
      </c>
      <c r="F20" s="365">
        <v>643712</v>
      </c>
      <c r="G20" s="365">
        <v>1655</v>
      </c>
      <c r="H20" s="365">
        <v>1256</v>
      </c>
    </row>
    <row r="21" spans="1:8" x14ac:dyDescent="0.2">
      <c r="A21" s="90" t="s">
        <v>16</v>
      </c>
      <c r="B21" s="13">
        <v>241477</v>
      </c>
      <c r="C21" s="365">
        <v>244466</v>
      </c>
      <c r="D21" s="365">
        <v>2989</v>
      </c>
      <c r="E21" s="365">
        <v>199232</v>
      </c>
      <c r="F21" s="365">
        <v>201432</v>
      </c>
      <c r="G21" s="365">
        <v>2200</v>
      </c>
      <c r="H21" s="365">
        <v>789</v>
      </c>
    </row>
    <row r="22" spans="1:8" x14ac:dyDescent="0.2">
      <c r="A22" s="90" t="s">
        <v>8</v>
      </c>
      <c r="B22" s="13">
        <v>944986</v>
      </c>
      <c r="C22" s="365">
        <v>947984</v>
      </c>
      <c r="D22" s="365">
        <v>2998</v>
      </c>
      <c r="E22" s="365">
        <v>866882</v>
      </c>
      <c r="F22" s="365">
        <v>869978</v>
      </c>
      <c r="G22" s="365">
        <v>3096</v>
      </c>
      <c r="H22" s="365">
        <v>-98</v>
      </c>
    </row>
    <row r="23" spans="1:8" x14ac:dyDescent="0.2">
      <c r="A23" s="90" t="s">
        <v>25</v>
      </c>
      <c r="B23" s="13">
        <v>455226</v>
      </c>
      <c r="C23" s="365">
        <v>458236</v>
      </c>
      <c r="D23" s="365">
        <v>3010</v>
      </c>
      <c r="E23" s="365">
        <v>382509</v>
      </c>
      <c r="F23" s="365">
        <v>383678</v>
      </c>
      <c r="G23" s="365">
        <v>1169</v>
      </c>
      <c r="H23" s="365">
        <v>1841</v>
      </c>
    </row>
    <row r="24" spans="1:8" x14ac:dyDescent="0.2">
      <c r="A24" s="90" t="s">
        <v>21</v>
      </c>
      <c r="B24" s="13">
        <v>210691</v>
      </c>
      <c r="C24" s="365">
        <v>213743</v>
      </c>
      <c r="D24" s="365">
        <v>3052</v>
      </c>
      <c r="E24" s="365">
        <v>185002</v>
      </c>
      <c r="F24" s="365">
        <v>186357</v>
      </c>
      <c r="G24" s="365">
        <v>1355</v>
      </c>
      <c r="H24" s="365">
        <v>1697</v>
      </c>
    </row>
    <row r="25" spans="1:8" x14ac:dyDescent="0.2">
      <c r="A25" s="90" t="s">
        <v>17</v>
      </c>
      <c r="B25" s="13">
        <v>466916</v>
      </c>
      <c r="C25" s="365">
        <v>470114</v>
      </c>
      <c r="D25" s="365">
        <v>3198</v>
      </c>
      <c r="E25" s="365">
        <v>387386</v>
      </c>
      <c r="F25" s="365">
        <v>389433</v>
      </c>
      <c r="G25" s="365">
        <v>2047</v>
      </c>
      <c r="H25" s="365">
        <v>1151</v>
      </c>
    </row>
    <row r="26" spans="1:8" x14ac:dyDescent="0.2">
      <c r="A26" s="90" t="s">
        <v>18</v>
      </c>
      <c r="B26" s="13">
        <v>212465</v>
      </c>
      <c r="C26" s="365">
        <v>215678</v>
      </c>
      <c r="D26" s="365">
        <v>3213</v>
      </c>
      <c r="E26" s="365">
        <v>185693</v>
      </c>
      <c r="F26" s="365">
        <v>186336</v>
      </c>
      <c r="G26" s="365">
        <v>643</v>
      </c>
      <c r="H26" s="365">
        <v>2570</v>
      </c>
    </row>
    <row r="27" spans="1:8" x14ac:dyDescent="0.2">
      <c r="A27" s="90" t="s">
        <v>32</v>
      </c>
      <c r="B27" s="13">
        <v>394110</v>
      </c>
      <c r="C27" s="365">
        <v>397354</v>
      </c>
      <c r="D27" s="365">
        <v>3244</v>
      </c>
      <c r="E27" s="365">
        <v>348842</v>
      </c>
      <c r="F27" s="365">
        <v>351354</v>
      </c>
      <c r="G27" s="365">
        <v>2512</v>
      </c>
      <c r="H27" s="365">
        <v>732</v>
      </c>
    </row>
    <row r="28" spans="1:8" x14ac:dyDescent="0.2">
      <c r="A28" s="90" t="s">
        <v>10</v>
      </c>
      <c r="B28" s="13">
        <v>800104</v>
      </c>
      <c r="C28" s="365">
        <v>803412</v>
      </c>
      <c r="D28" s="365">
        <v>3308</v>
      </c>
      <c r="E28" s="365">
        <v>720775</v>
      </c>
      <c r="F28" s="365">
        <v>723493</v>
      </c>
      <c r="G28" s="365">
        <v>2718</v>
      </c>
      <c r="H28" s="365">
        <v>590</v>
      </c>
    </row>
    <row r="29" spans="1:8" x14ac:dyDescent="0.2">
      <c r="A29" s="90" t="s">
        <v>4</v>
      </c>
      <c r="B29" s="365">
        <v>1029815</v>
      </c>
      <c r="C29" s="365">
        <v>1034409</v>
      </c>
      <c r="D29" s="365">
        <v>4594</v>
      </c>
      <c r="E29" s="365">
        <v>935191</v>
      </c>
      <c r="F29" s="365">
        <v>938081</v>
      </c>
      <c r="G29" s="365">
        <v>2890</v>
      </c>
      <c r="H29" s="365">
        <v>1704</v>
      </c>
    </row>
    <row r="30" spans="1:8" x14ac:dyDescent="0.2">
      <c r="A30" s="90" t="s">
        <v>28</v>
      </c>
      <c r="B30" s="365">
        <v>208396</v>
      </c>
      <c r="C30" s="365">
        <v>213110</v>
      </c>
      <c r="D30" s="365">
        <v>4714</v>
      </c>
      <c r="E30" s="365">
        <v>162351</v>
      </c>
      <c r="F30" s="365">
        <v>165243</v>
      </c>
      <c r="G30" s="365">
        <v>2892</v>
      </c>
      <c r="H30" s="365">
        <v>1822</v>
      </c>
    </row>
    <row r="31" spans="1:8" x14ac:dyDescent="0.2">
      <c r="A31" s="90" t="s">
        <v>23</v>
      </c>
      <c r="B31" s="365">
        <v>634086</v>
      </c>
      <c r="C31" s="365">
        <v>639432</v>
      </c>
      <c r="D31" s="365">
        <v>5346</v>
      </c>
      <c r="E31" s="365">
        <v>527660</v>
      </c>
      <c r="F31" s="365">
        <v>531025</v>
      </c>
      <c r="G31" s="365">
        <v>3365</v>
      </c>
      <c r="H31" s="365">
        <v>1981</v>
      </c>
    </row>
    <row r="32" spans="1:8" x14ac:dyDescent="0.2">
      <c r="A32" s="90" t="s">
        <v>14</v>
      </c>
      <c r="B32" s="365">
        <v>1024800</v>
      </c>
      <c r="C32" s="365">
        <v>1031331</v>
      </c>
      <c r="D32" s="365">
        <v>6531</v>
      </c>
      <c r="E32" s="365">
        <v>903481</v>
      </c>
      <c r="F32" s="365">
        <v>908631</v>
      </c>
      <c r="G32" s="365">
        <v>5150</v>
      </c>
      <c r="H32" s="365">
        <v>1381</v>
      </c>
    </row>
    <row r="33" spans="1:8" x14ac:dyDescent="0.2">
      <c r="A33" s="90" t="s">
        <v>31</v>
      </c>
      <c r="B33" s="365">
        <v>726153</v>
      </c>
      <c r="C33" s="365">
        <v>732809</v>
      </c>
      <c r="D33" s="365">
        <v>6656</v>
      </c>
      <c r="E33" s="365">
        <v>622775</v>
      </c>
      <c r="F33" s="365">
        <v>625680</v>
      </c>
      <c r="G33" s="365">
        <v>2905</v>
      </c>
      <c r="H33" s="365">
        <v>3751</v>
      </c>
    </row>
    <row r="34" spans="1:8" x14ac:dyDescent="0.2">
      <c r="A34" s="90" t="s">
        <v>22</v>
      </c>
      <c r="B34" s="365">
        <v>608050</v>
      </c>
      <c r="C34" s="365">
        <v>615837</v>
      </c>
      <c r="D34" s="365">
        <v>7787</v>
      </c>
      <c r="E34" s="365">
        <v>533884</v>
      </c>
      <c r="F34" s="365">
        <v>538940</v>
      </c>
      <c r="G34" s="365">
        <v>5056</v>
      </c>
      <c r="H34" s="365">
        <v>2731</v>
      </c>
    </row>
    <row r="35" spans="1:8" x14ac:dyDescent="0.2">
      <c r="A35" s="90" t="s">
        <v>20</v>
      </c>
      <c r="B35" s="365">
        <v>1720364</v>
      </c>
      <c r="C35" s="365">
        <v>1730346</v>
      </c>
      <c r="D35" s="365">
        <v>9982</v>
      </c>
      <c r="E35" s="365">
        <v>1560088</v>
      </c>
      <c r="F35" s="365">
        <v>1568591</v>
      </c>
      <c r="G35" s="365">
        <v>8503</v>
      </c>
      <c r="H35" s="365">
        <v>1479</v>
      </c>
    </row>
    <row r="36" spans="1:8" x14ac:dyDescent="0.2">
      <c r="A36" s="90" t="s">
        <v>24</v>
      </c>
      <c r="B36" s="365">
        <v>431755</v>
      </c>
      <c r="C36" s="365">
        <v>442048</v>
      </c>
      <c r="D36" s="365">
        <v>10293</v>
      </c>
      <c r="E36" s="365">
        <v>307301</v>
      </c>
      <c r="F36" s="365">
        <v>311832</v>
      </c>
      <c r="G36" s="365">
        <v>4531</v>
      </c>
      <c r="H36" s="365">
        <v>5762</v>
      </c>
    </row>
    <row r="37" spans="1:8" x14ac:dyDescent="0.2">
      <c r="A37" s="90" t="s">
        <v>13</v>
      </c>
      <c r="B37" s="365">
        <v>1667919</v>
      </c>
      <c r="C37" s="365">
        <v>1681296</v>
      </c>
      <c r="D37" s="365">
        <v>13377</v>
      </c>
      <c r="E37" s="365">
        <v>1419028</v>
      </c>
      <c r="F37" s="365">
        <v>1431814</v>
      </c>
      <c r="G37" s="365">
        <v>12786</v>
      </c>
      <c r="H37" s="365">
        <v>591</v>
      </c>
    </row>
    <row r="38" spans="1:8" x14ac:dyDescent="0.2">
      <c r="A38" s="90" t="s">
        <v>0</v>
      </c>
      <c r="B38" s="365">
        <v>1858235</v>
      </c>
      <c r="C38" s="365">
        <v>1873476</v>
      </c>
      <c r="D38" s="365">
        <v>15241</v>
      </c>
      <c r="E38" s="365">
        <v>1616036</v>
      </c>
      <c r="F38" s="365">
        <v>1626936</v>
      </c>
      <c r="G38" s="365">
        <v>10900</v>
      </c>
      <c r="H38" s="365">
        <v>4341</v>
      </c>
    </row>
    <row r="39" spans="1:8" x14ac:dyDescent="0.2">
      <c r="A39" s="90" t="s">
        <v>9</v>
      </c>
      <c r="B39" s="365">
        <v>3311635</v>
      </c>
      <c r="C39" s="365">
        <v>3348570</v>
      </c>
      <c r="D39" s="365">
        <v>36935</v>
      </c>
      <c r="E39" s="365">
        <v>2914058</v>
      </c>
      <c r="F39" s="365">
        <v>2946573</v>
      </c>
      <c r="G39" s="365">
        <v>32515</v>
      </c>
      <c r="H39" s="365">
        <v>4420</v>
      </c>
    </row>
    <row r="40" spans="1:8" x14ac:dyDescent="0.2">
      <c r="G40" s="369">
        <f>G38/D38</f>
        <v>0.71517616954268093</v>
      </c>
      <c r="H40" s="369">
        <f>H38/D38</f>
        <v>0.28482383045731907</v>
      </c>
    </row>
    <row r="44" spans="1:8" x14ac:dyDescent="0.2">
      <c r="E44" s="90" t="s">
        <v>688</v>
      </c>
      <c r="F44" s="90" t="s">
        <v>689</v>
      </c>
      <c r="G44" s="90" t="s">
        <v>690</v>
      </c>
    </row>
    <row r="45" spans="1:8" x14ac:dyDescent="0.2">
      <c r="E45" s="365">
        <v>7265</v>
      </c>
      <c r="F45" s="365">
        <v>6125</v>
      </c>
      <c r="G45" s="365">
        <v>1140</v>
      </c>
    </row>
    <row r="46" spans="1:8" x14ac:dyDescent="0.2">
      <c r="F46" s="369">
        <f>F45/E45</f>
        <v>0.84308327598072952</v>
      </c>
      <c r="G46" s="369">
        <f>G45/E45</f>
        <v>0.15691672401927048</v>
      </c>
    </row>
    <row r="159" spans="2:2" x14ac:dyDescent="0.2">
      <c r="B159" s="415"/>
    </row>
  </sheetData>
  <mergeCells count="1">
    <mergeCell ref="H1:I1"/>
  </mergeCells>
  <hyperlinks>
    <hyperlink ref="H1:I1" location="Index!A1" display="Regresar al Índice" xr:uid="{20C38381-C35B-45D5-84ED-1F88BB2070D6}"/>
  </hyperlink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51"/>
  <dimension ref="A1:P159"/>
  <sheetViews>
    <sheetView zoomScale="106" zoomScaleNormal="106" workbookViewId="0"/>
  </sheetViews>
  <sheetFormatPr baseColWidth="10" defaultColWidth="11.42578125" defaultRowHeight="14.25" x14ac:dyDescent="0.2"/>
  <cols>
    <col min="1" max="1" width="27.85546875" style="214" customWidth="1"/>
    <col min="2" max="2" width="16.7109375" style="214" customWidth="1"/>
    <col min="3" max="3" width="14.140625" style="214" customWidth="1"/>
    <col min="4" max="4" width="11.85546875" style="214" customWidth="1"/>
    <col min="5" max="16384" width="11.42578125" style="214"/>
  </cols>
  <sheetData>
    <row r="1" spans="1:16" ht="15" x14ac:dyDescent="0.25">
      <c r="A1" s="63" t="s">
        <v>1180</v>
      </c>
      <c r="H1" s="408" t="s">
        <v>38</v>
      </c>
      <c r="I1" s="408"/>
      <c r="O1" s="233" t="s">
        <v>277</v>
      </c>
      <c r="P1" s="233"/>
    </row>
    <row r="2" spans="1:16" x14ac:dyDescent="0.2">
      <c r="A2" s="214" t="s">
        <v>278</v>
      </c>
    </row>
    <row r="3" spans="1:16" x14ac:dyDescent="0.2">
      <c r="A3" s="159"/>
      <c r="B3" s="159"/>
      <c r="C3" s="159"/>
      <c r="D3" s="159"/>
      <c r="E3" s="159"/>
    </row>
    <row r="4" spans="1:16" ht="56.25" customHeight="1" thickBot="1" x14ac:dyDescent="0.25">
      <c r="A4" s="183" t="s">
        <v>279</v>
      </c>
      <c r="B4" s="184" t="s">
        <v>1023</v>
      </c>
      <c r="C4" s="174" t="s">
        <v>1022</v>
      </c>
      <c r="D4" s="183" t="s">
        <v>34</v>
      </c>
      <c r="E4" s="183" t="s">
        <v>290</v>
      </c>
    </row>
    <row r="5" spans="1:16" ht="29.25" thickBot="1" x14ac:dyDescent="0.25">
      <c r="A5" s="185" t="s">
        <v>281</v>
      </c>
      <c r="B5" s="186">
        <v>114437</v>
      </c>
      <c r="C5" s="176">
        <v>119220</v>
      </c>
      <c r="D5" s="186">
        <f>C5-B5</f>
        <v>4783</v>
      </c>
      <c r="E5" s="187">
        <f>C5/B5-1</f>
        <v>4.17959226473954E-2</v>
      </c>
    </row>
    <row r="6" spans="1:16" ht="15" thickBot="1" x14ac:dyDescent="0.25">
      <c r="A6" s="188" t="s">
        <v>282</v>
      </c>
      <c r="B6" s="189">
        <v>368965</v>
      </c>
      <c r="C6" s="178">
        <v>391234</v>
      </c>
      <c r="D6" s="186">
        <f t="shared" ref="D6:D13" si="0">C6-B6</f>
        <v>22269</v>
      </c>
      <c r="E6" s="187">
        <f t="shared" ref="E6:E13" si="1">C6/B6-1</f>
        <v>6.0355318255119084E-2</v>
      </c>
    </row>
    <row r="7" spans="1:16" ht="15" thickBot="1" x14ac:dyDescent="0.25">
      <c r="A7" s="188" t="s">
        <v>283</v>
      </c>
      <c r="B7" s="189">
        <v>140212</v>
      </c>
      <c r="C7" s="178">
        <v>141823</v>
      </c>
      <c r="D7" s="186">
        <f t="shared" si="0"/>
        <v>1611</v>
      </c>
      <c r="E7" s="187">
        <f t="shared" si="1"/>
        <v>1.1489744101788713E-2</v>
      </c>
    </row>
    <row r="8" spans="1:16" ht="29.25" thickBot="1" x14ac:dyDescent="0.25">
      <c r="A8" s="190" t="s">
        <v>284</v>
      </c>
      <c r="B8" s="189">
        <v>9956</v>
      </c>
      <c r="C8" s="178">
        <v>9570</v>
      </c>
      <c r="D8" s="186">
        <f t="shared" si="0"/>
        <v>-386</v>
      </c>
      <c r="E8" s="187">
        <f t="shared" si="1"/>
        <v>-3.8770590598633969E-2</v>
      </c>
    </row>
    <row r="9" spans="1:16" ht="15" thickBot="1" x14ac:dyDescent="0.25">
      <c r="A9" s="188" t="s">
        <v>285</v>
      </c>
      <c r="B9" s="189">
        <v>456439</v>
      </c>
      <c r="C9" s="178">
        <v>484648</v>
      </c>
      <c r="D9" s="186">
        <f t="shared" si="0"/>
        <v>28209</v>
      </c>
      <c r="E9" s="187">
        <f t="shared" si="1"/>
        <v>6.1802343796213632E-2</v>
      </c>
    </row>
    <row r="10" spans="1:16" ht="15" thickBot="1" x14ac:dyDescent="0.25">
      <c r="A10" s="188" t="s">
        <v>286</v>
      </c>
      <c r="B10" s="189">
        <v>2745</v>
      </c>
      <c r="C10" s="178">
        <v>2646</v>
      </c>
      <c r="D10" s="186">
        <f t="shared" si="0"/>
        <v>-99</v>
      </c>
      <c r="E10" s="187">
        <f t="shared" si="1"/>
        <v>-3.6065573770491799E-2</v>
      </c>
    </row>
    <row r="11" spans="1:16" ht="15" thickBot="1" x14ac:dyDescent="0.25">
      <c r="A11" s="188" t="s">
        <v>287</v>
      </c>
      <c r="B11" s="189">
        <v>623527</v>
      </c>
      <c r="C11" s="178">
        <v>626463</v>
      </c>
      <c r="D11" s="186">
        <f t="shared" si="0"/>
        <v>2936</v>
      </c>
      <c r="E11" s="187">
        <f t="shared" si="1"/>
        <v>4.7086974581693752E-3</v>
      </c>
    </row>
    <row r="12" spans="1:16" ht="15" thickBot="1" x14ac:dyDescent="0.25">
      <c r="A12" s="188" t="s">
        <v>288</v>
      </c>
      <c r="B12" s="189">
        <v>88988</v>
      </c>
      <c r="C12" s="178">
        <v>97872</v>
      </c>
      <c r="D12" s="186">
        <f t="shared" si="0"/>
        <v>8884</v>
      </c>
      <c r="E12" s="187">
        <f t="shared" si="1"/>
        <v>9.9833685440733566E-2</v>
      </c>
    </row>
    <row r="13" spans="1:16" ht="15.75" thickBot="1" x14ac:dyDescent="0.25">
      <c r="A13" s="191" t="s">
        <v>53</v>
      </c>
      <c r="B13" s="192">
        <f>SUM(B5:B12)</f>
        <v>1805269</v>
      </c>
      <c r="C13" s="192">
        <f>SUM(C5:C12)</f>
        <v>1873476</v>
      </c>
      <c r="D13" s="193">
        <f t="shared" si="0"/>
        <v>68207</v>
      </c>
      <c r="E13" s="194">
        <f t="shared" si="1"/>
        <v>3.7782180938131571E-2</v>
      </c>
    </row>
    <row r="159" spans="2:2" x14ac:dyDescent="0.2">
      <c r="B159" s="416"/>
    </row>
  </sheetData>
  <mergeCells count="2">
    <mergeCell ref="H1:I1"/>
    <mergeCell ref="O1:P1"/>
  </mergeCells>
  <hyperlinks>
    <hyperlink ref="H1:I1" location="Index!A1" display="Regresar al Índice" xr:uid="{00000000-0004-0000-1300-000000000000}"/>
    <hyperlink ref="O1:P1" location="Index!B2" display="Regresar al índice" xr:uid="{00000000-0004-0000-1300-000001000000}"/>
  </hyperlinks>
  <pageMargins left="0.7" right="0.7" top="0.75" bottom="0.75" header="0.3" footer="0.3"/>
  <pageSetup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6B9AD-66BE-452F-B3FF-710A82E3A406}">
  <sheetPr codeName="Hoja69"/>
  <dimension ref="A1:J159"/>
  <sheetViews>
    <sheetView workbookViewId="0"/>
  </sheetViews>
  <sheetFormatPr baseColWidth="10" defaultColWidth="9.140625" defaultRowHeight="14.25" x14ac:dyDescent="0.2"/>
  <cols>
    <col min="1" max="1" width="44.7109375" style="90" customWidth="1"/>
    <col min="2" max="2" width="32.7109375" style="90" customWidth="1"/>
    <col min="3" max="6" width="8.7109375" style="90" customWidth="1"/>
    <col min="7" max="7" width="10" style="90" bestFit="1" customWidth="1"/>
    <col min="8" max="8" width="11.7109375" style="90" customWidth="1"/>
    <col min="9" max="9" width="10.7109375" style="90" customWidth="1"/>
    <col min="10" max="12" width="9.140625" style="90"/>
    <col min="13" max="15" width="11.85546875" style="90" bestFit="1" customWidth="1"/>
    <col min="16" max="16" width="9.140625" style="90"/>
    <col min="17" max="17" width="11.85546875" style="90" bestFit="1" customWidth="1"/>
    <col min="18" max="16384" width="9.140625" style="90"/>
  </cols>
  <sheetData>
    <row r="1" spans="1:10" ht="15" x14ac:dyDescent="0.25">
      <c r="A1" s="63" t="s">
        <v>1320</v>
      </c>
      <c r="B1" s="90" t="s">
        <v>54</v>
      </c>
      <c r="C1" s="90" t="s">
        <v>54</v>
      </c>
      <c r="D1" s="90" t="s">
        <v>54</v>
      </c>
      <c r="E1" s="90" t="s">
        <v>54</v>
      </c>
      <c r="F1" s="90" t="s">
        <v>54</v>
      </c>
      <c r="G1" s="90" t="s">
        <v>54</v>
      </c>
      <c r="H1" s="408" t="s">
        <v>38</v>
      </c>
      <c r="I1" s="408"/>
    </row>
    <row r="2" spans="1:10" x14ac:dyDescent="0.2">
      <c r="A2" s="90" t="s">
        <v>152</v>
      </c>
      <c r="B2" s="90" t="s">
        <v>54</v>
      </c>
      <c r="C2" s="90" t="s">
        <v>54</v>
      </c>
      <c r="D2" s="90" t="s">
        <v>54</v>
      </c>
      <c r="E2" s="90" t="s">
        <v>54</v>
      </c>
      <c r="F2" s="90" t="s">
        <v>54</v>
      </c>
      <c r="G2" s="90" t="s">
        <v>54</v>
      </c>
      <c r="H2" s="90" t="s">
        <v>54</v>
      </c>
    </row>
    <row r="6" spans="1:10" x14ac:dyDescent="0.2">
      <c r="A6" s="90" t="s">
        <v>704</v>
      </c>
      <c r="B6" s="90" t="s">
        <v>705</v>
      </c>
      <c r="C6" s="90" t="s">
        <v>1081</v>
      </c>
      <c r="D6" s="90" t="s">
        <v>1082</v>
      </c>
      <c r="E6" s="90" t="s">
        <v>1083</v>
      </c>
      <c r="F6" s="90" t="s">
        <v>1084</v>
      </c>
      <c r="G6" s="90" t="s">
        <v>688</v>
      </c>
      <c r="H6" s="90" t="s">
        <v>689</v>
      </c>
      <c r="I6" s="90" t="s">
        <v>690</v>
      </c>
    </row>
    <row r="7" spans="1:10" x14ac:dyDescent="0.2">
      <c r="A7" s="90">
        <v>124</v>
      </c>
      <c r="B7" s="90" t="s">
        <v>238</v>
      </c>
      <c r="C7" s="365">
        <v>6564</v>
      </c>
      <c r="D7" s="365">
        <v>6043</v>
      </c>
      <c r="E7" s="365">
        <v>6998</v>
      </c>
      <c r="F7" s="365">
        <v>6447</v>
      </c>
      <c r="G7" s="365">
        <v>-434</v>
      </c>
      <c r="H7" s="365">
        <v>-404</v>
      </c>
      <c r="I7" s="365">
        <v>-30</v>
      </c>
      <c r="J7" s="365"/>
    </row>
    <row r="8" spans="1:10" x14ac:dyDescent="0.2">
      <c r="A8" s="90">
        <v>53</v>
      </c>
      <c r="B8" s="90" t="s">
        <v>162</v>
      </c>
      <c r="C8" s="365">
        <v>34917</v>
      </c>
      <c r="D8" s="365">
        <v>27964</v>
      </c>
      <c r="E8" s="365">
        <v>35098</v>
      </c>
      <c r="F8" s="365">
        <v>28109</v>
      </c>
      <c r="G8" s="365">
        <v>-181</v>
      </c>
      <c r="H8" s="365">
        <v>-145</v>
      </c>
      <c r="I8" s="365">
        <v>-36</v>
      </c>
      <c r="J8" s="365"/>
    </row>
    <row r="9" spans="1:10" x14ac:dyDescent="0.2">
      <c r="A9" s="90">
        <v>106</v>
      </c>
      <c r="B9" s="90" t="s">
        <v>182</v>
      </c>
      <c r="C9" s="365">
        <v>3495</v>
      </c>
      <c r="D9" s="365">
        <v>1405</v>
      </c>
      <c r="E9" s="365">
        <v>3663</v>
      </c>
      <c r="F9" s="365">
        <v>1411</v>
      </c>
      <c r="G9" s="365">
        <v>-168</v>
      </c>
      <c r="H9" s="365">
        <v>-6</v>
      </c>
      <c r="I9" s="365">
        <v>-162</v>
      </c>
      <c r="J9" s="365"/>
    </row>
    <row r="10" spans="1:10" x14ac:dyDescent="0.2">
      <c r="A10" s="90">
        <v>18</v>
      </c>
      <c r="B10" s="90" t="s">
        <v>276</v>
      </c>
      <c r="C10" s="365">
        <v>5085</v>
      </c>
      <c r="D10" s="365">
        <v>4411</v>
      </c>
      <c r="E10" s="365">
        <v>5147</v>
      </c>
      <c r="F10" s="365">
        <v>4451</v>
      </c>
      <c r="G10" s="365">
        <v>-62</v>
      </c>
      <c r="H10" s="365">
        <v>-40</v>
      </c>
      <c r="I10" s="365">
        <v>-22</v>
      </c>
      <c r="J10" s="365"/>
    </row>
    <row r="11" spans="1:10" x14ac:dyDescent="0.2">
      <c r="A11" s="90">
        <v>30</v>
      </c>
      <c r="B11" s="90" t="s">
        <v>179</v>
      </c>
      <c r="C11" s="365">
        <v>5962</v>
      </c>
      <c r="D11" s="365">
        <v>5042</v>
      </c>
      <c r="E11" s="365">
        <v>6020</v>
      </c>
      <c r="F11" s="365">
        <v>5061</v>
      </c>
      <c r="G11" s="365">
        <v>-58</v>
      </c>
      <c r="H11" s="365">
        <v>-19</v>
      </c>
      <c r="I11" s="365">
        <v>-39</v>
      </c>
      <c r="J11" s="365"/>
    </row>
    <row r="12" spans="1:10" x14ac:dyDescent="0.2">
      <c r="A12" s="90">
        <v>24</v>
      </c>
      <c r="B12" s="90" t="s">
        <v>176</v>
      </c>
      <c r="C12" s="365">
        <v>2391</v>
      </c>
      <c r="D12" s="365">
        <v>2281</v>
      </c>
      <c r="E12" s="365">
        <v>2437</v>
      </c>
      <c r="F12" s="365">
        <v>2329</v>
      </c>
      <c r="G12" s="365">
        <v>-46</v>
      </c>
      <c r="H12" s="365">
        <v>-48</v>
      </c>
      <c r="I12" s="365">
        <v>2</v>
      </c>
      <c r="J12" s="365"/>
    </row>
    <row r="13" spans="1:10" x14ac:dyDescent="0.2">
      <c r="A13" s="90">
        <v>119</v>
      </c>
      <c r="B13" s="90" t="s">
        <v>275</v>
      </c>
      <c r="C13" s="365">
        <v>2512</v>
      </c>
      <c r="D13" s="365">
        <v>1232</v>
      </c>
      <c r="E13" s="365">
        <v>2552</v>
      </c>
      <c r="F13" s="365">
        <v>1109</v>
      </c>
      <c r="G13" s="365">
        <v>-40</v>
      </c>
      <c r="H13" s="365">
        <v>123</v>
      </c>
      <c r="I13" s="365">
        <v>-163</v>
      </c>
      <c r="J13" s="365"/>
    </row>
    <row r="14" spans="1:10" x14ac:dyDescent="0.2">
      <c r="A14" s="90">
        <v>110</v>
      </c>
      <c r="B14" s="90" t="s">
        <v>237</v>
      </c>
      <c r="C14" s="365">
        <v>548</v>
      </c>
      <c r="D14" s="365">
        <v>494</v>
      </c>
      <c r="E14" s="365">
        <v>587</v>
      </c>
      <c r="F14" s="365">
        <v>491</v>
      </c>
      <c r="G14" s="365">
        <v>-39</v>
      </c>
      <c r="H14" s="365">
        <v>3</v>
      </c>
      <c r="I14" s="365">
        <v>-42</v>
      </c>
      <c r="J14" s="365"/>
    </row>
    <row r="15" spans="1:10" x14ac:dyDescent="0.2">
      <c r="A15" s="90">
        <v>42</v>
      </c>
      <c r="B15" s="90" t="s">
        <v>186</v>
      </c>
      <c r="C15" s="365">
        <v>965</v>
      </c>
      <c r="D15" s="365">
        <v>920</v>
      </c>
      <c r="E15" s="365">
        <v>1004</v>
      </c>
      <c r="F15" s="365">
        <v>961</v>
      </c>
      <c r="G15" s="365">
        <v>-39</v>
      </c>
      <c r="H15" s="365">
        <v>-41</v>
      </c>
      <c r="I15" s="365">
        <v>2</v>
      </c>
      <c r="J15" s="365"/>
    </row>
    <row r="16" spans="1:10" x14ac:dyDescent="0.2">
      <c r="A16" s="90">
        <v>107</v>
      </c>
      <c r="B16" s="90" t="s">
        <v>265</v>
      </c>
      <c r="C16" s="365">
        <v>353</v>
      </c>
      <c r="D16" s="365">
        <v>77</v>
      </c>
      <c r="E16" s="365">
        <v>387</v>
      </c>
      <c r="F16" s="365">
        <v>89</v>
      </c>
      <c r="G16" s="365">
        <v>-34</v>
      </c>
      <c r="H16" s="365">
        <v>-12</v>
      </c>
      <c r="I16" s="365">
        <v>-22</v>
      </c>
      <c r="J16" s="365"/>
    </row>
    <row r="17" spans="1:10" x14ac:dyDescent="0.2">
      <c r="A17" s="90">
        <v>114</v>
      </c>
      <c r="B17" s="90" t="s">
        <v>261</v>
      </c>
      <c r="C17" s="365">
        <v>1010</v>
      </c>
      <c r="D17" s="365">
        <v>889</v>
      </c>
      <c r="E17" s="365">
        <v>1044</v>
      </c>
      <c r="F17" s="365">
        <v>906</v>
      </c>
      <c r="G17" s="365">
        <v>-34</v>
      </c>
      <c r="H17" s="365">
        <v>-17</v>
      </c>
      <c r="I17" s="365">
        <v>-17</v>
      </c>
      <c r="J17" s="365"/>
    </row>
    <row r="18" spans="1:10" x14ac:dyDescent="0.2">
      <c r="A18" s="90">
        <v>123</v>
      </c>
      <c r="B18" s="90" t="s">
        <v>161</v>
      </c>
      <c r="C18" s="365">
        <v>2329</v>
      </c>
      <c r="D18" s="365">
        <v>2322</v>
      </c>
      <c r="E18" s="365">
        <v>2363</v>
      </c>
      <c r="F18" s="365">
        <v>2356</v>
      </c>
      <c r="G18" s="365">
        <v>-34</v>
      </c>
      <c r="H18" s="365">
        <v>-34</v>
      </c>
      <c r="I18" s="365">
        <v>0</v>
      </c>
      <c r="J18" s="365"/>
    </row>
    <row r="19" spans="1:10" x14ac:dyDescent="0.2">
      <c r="A19" s="90">
        <v>74</v>
      </c>
      <c r="B19" s="90" t="s">
        <v>232</v>
      </c>
      <c r="C19" s="365">
        <v>919</v>
      </c>
      <c r="D19" s="365">
        <v>815</v>
      </c>
      <c r="E19" s="365">
        <v>953</v>
      </c>
      <c r="F19" s="365">
        <v>813</v>
      </c>
      <c r="G19" s="365">
        <v>-34</v>
      </c>
      <c r="H19" s="365">
        <v>2</v>
      </c>
      <c r="I19" s="365">
        <v>-36</v>
      </c>
      <c r="J19" s="365"/>
    </row>
    <row r="20" spans="1:10" x14ac:dyDescent="0.2">
      <c r="A20" s="90">
        <v>95</v>
      </c>
      <c r="B20" s="90" t="s">
        <v>172</v>
      </c>
      <c r="C20" s="365">
        <v>554</v>
      </c>
      <c r="D20" s="365">
        <v>381</v>
      </c>
      <c r="E20" s="365">
        <v>586</v>
      </c>
      <c r="F20" s="365">
        <v>396</v>
      </c>
      <c r="G20" s="365">
        <v>-32</v>
      </c>
      <c r="H20" s="365">
        <v>-15</v>
      </c>
      <c r="I20" s="365">
        <v>-17</v>
      </c>
      <c r="J20" s="365"/>
    </row>
    <row r="21" spans="1:10" x14ac:dyDescent="0.2">
      <c r="A21" s="90">
        <v>46</v>
      </c>
      <c r="B21" s="90" t="s">
        <v>178</v>
      </c>
      <c r="C21" s="365">
        <v>2741</v>
      </c>
      <c r="D21" s="365">
        <v>2697</v>
      </c>
      <c r="E21" s="365">
        <v>2759</v>
      </c>
      <c r="F21" s="365">
        <v>2709</v>
      </c>
      <c r="G21" s="365">
        <v>-18</v>
      </c>
      <c r="H21" s="365">
        <v>-12</v>
      </c>
      <c r="I21" s="365">
        <v>-6</v>
      </c>
      <c r="J21" s="365"/>
    </row>
    <row r="22" spans="1:10" x14ac:dyDescent="0.2">
      <c r="A22" s="90">
        <v>51</v>
      </c>
      <c r="B22" s="90" t="s">
        <v>177</v>
      </c>
      <c r="C22" s="365">
        <v>1327</v>
      </c>
      <c r="D22" s="365">
        <v>1296</v>
      </c>
      <c r="E22" s="365">
        <v>1343</v>
      </c>
      <c r="F22" s="365">
        <v>1312</v>
      </c>
      <c r="G22" s="365">
        <v>-16</v>
      </c>
      <c r="H22" s="365">
        <v>-16</v>
      </c>
      <c r="I22" s="365">
        <v>0</v>
      </c>
      <c r="J22" s="365"/>
    </row>
    <row r="23" spans="1:10" x14ac:dyDescent="0.2">
      <c r="A23" s="90">
        <v>22</v>
      </c>
      <c r="B23" s="90" t="s">
        <v>181</v>
      </c>
      <c r="C23" s="365">
        <v>2329</v>
      </c>
      <c r="D23" s="365">
        <v>1841</v>
      </c>
      <c r="E23" s="365">
        <v>2337</v>
      </c>
      <c r="F23" s="365">
        <v>1846</v>
      </c>
      <c r="G23" s="365">
        <v>-8</v>
      </c>
      <c r="H23" s="365">
        <v>-5</v>
      </c>
      <c r="I23" s="365">
        <v>-3</v>
      </c>
      <c r="J23" s="365"/>
    </row>
    <row r="24" spans="1:10" x14ac:dyDescent="0.2">
      <c r="A24" s="90">
        <v>36</v>
      </c>
      <c r="B24" s="90" t="s">
        <v>206</v>
      </c>
      <c r="C24" s="365">
        <v>708</v>
      </c>
      <c r="D24" s="365">
        <v>647</v>
      </c>
      <c r="E24" s="365">
        <v>716</v>
      </c>
      <c r="F24" s="365">
        <v>660</v>
      </c>
      <c r="G24" s="365">
        <v>-8</v>
      </c>
      <c r="H24" s="365">
        <v>-13</v>
      </c>
      <c r="I24" s="365">
        <v>5</v>
      </c>
      <c r="J24" s="365"/>
    </row>
    <row r="25" spans="1:10" x14ac:dyDescent="0.2">
      <c r="A25" s="90">
        <v>41</v>
      </c>
      <c r="B25" s="90" t="s">
        <v>217</v>
      </c>
      <c r="C25" s="365">
        <v>101</v>
      </c>
      <c r="D25" s="365">
        <v>100</v>
      </c>
      <c r="E25" s="365">
        <v>109</v>
      </c>
      <c r="F25" s="365">
        <v>108</v>
      </c>
      <c r="G25" s="365">
        <v>-8</v>
      </c>
      <c r="H25" s="365">
        <v>-8</v>
      </c>
      <c r="I25" s="365">
        <v>0</v>
      </c>
      <c r="J25" s="365"/>
    </row>
    <row r="26" spans="1:10" x14ac:dyDescent="0.2">
      <c r="A26" s="90">
        <v>109</v>
      </c>
      <c r="B26" s="90" t="s">
        <v>195</v>
      </c>
      <c r="C26" s="365">
        <v>1517</v>
      </c>
      <c r="D26" s="365">
        <v>1480</v>
      </c>
      <c r="E26" s="365">
        <v>1524</v>
      </c>
      <c r="F26" s="365">
        <v>1489</v>
      </c>
      <c r="G26" s="365">
        <v>-7</v>
      </c>
      <c r="H26" s="365">
        <v>-9</v>
      </c>
      <c r="I26" s="365">
        <v>2</v>
      </c>
      <c r="J26" s="365"/>
    </row>
    <row r="27" spans="1:10" x14ac:dyDescent="0.2">
      <c r="A27" s="90">
        <v>17</v>
      </c>
      <c r="B27" s="90" t="s">
        <v>215</v>
      </c>
      <c r="C27" s="365">
        <v>353</v>
      </c>
      <c r="D27" s="365">
        <v>314</v>
      </c>
      <c r="E27" s="365">
        <v>360</v>
      </c>
      <c r="F27" s="365">
        <v>317</v>
      </c>
      <c r="G27" s="365">
        <v>-7</v>
      </c>
      <c r="H27" s="365">
        <v>-3</v>
      </c>
      <c r="I27" s="365">
        <v>-4</v>
      </c>
      <c r="J27" s="365"/>
    </row>
    <row r="28" spans="1:10" x14ac:dyDescent="0.2">
      <c r="A28" s="90">
        <v>29</v>
      </c>
      <c r="B28" s="90" t="s">
        <v>223</v>
      </c>
      <c r="C28" s="365">
        <v>225</v>
      </c>
      <c r="D28" s="365">
        <v>201</v>
      </c>
      <c r="E28" s="365">
        <v>232</v>
      </c>
      <c r="F28" s="365">
        <v>208</v>
      </c>
      <c r="G28" s="365">
        <v>-7</v>
      </c>
      <c r="H28" s="365">
        <v>-7</v>
      </c>
      <c r="I28" s="365">
        <v>0</v>
      </c>
      <c r="J28" s="365"/>
    </row>
    <row r="29" spans="1:10" x14ac:dyDescent="0.2">
      <c r="A29" s="90">
        <v>112</v>
      </c>
      <c r="B29" s="90" t="s">
        <v>260</v>
      </c>
      <c r="C29" s="365">
        <v>496</v>
      </c>
      <c r="D29" s="365">
        <v>486</v>
      </c>
      <c r="E29" s="365">
        <v>502</v>
      </c>
      <c r="F29" s="365">
        <v>483</v>
      </c>
      <c r="G29" s="365">
        <v>-6</v>
      </c>
      <c r="H29" s="365">
        <v>3</v>
      </c>
      <c r="I29" s="365">
        <v>-9</v>
      </c>
      <c r="J29" s="365"/>
    </row>
    <row r="30" spans="1:10" x14ac:dyDescent="0.2">
      <c r="A30" s="90">
        <v>37</v>
      </c>
      <c r="B30" s="90" t="s">
        <v>209</v>
      </c>
      <c r="C30" s="365">
        <v>2532</v>
      </c>
      <c r="D30" s="365">
        <v>2110</v>
      </c>
      <c r="E30" s="365">
        <v>2538</v>
      </c>
      <c r="F30" s="365">
        <v>2115</v>
      </c>
      <c r="G30" s="365">
        <v>-6</v>
      </c>
      <c r="H30" s="365">
        <v>-5</v>
      </c>
      <c r="I30" s="365">
        <v>-1</v>
      </c>
      <c r="J30" s="365"/>
    </row>
    <row r="31" spans="1:10" x14ac:dyDescent="0.2">
      <c r="A31" s="90">
        <v>49</v>
      </c>
      <c r="B31" s="90" t="s">
        <v>246</v>
      </c>
      <c r="C31" s="365">
        <v>59</v>
      </c>
      <c r="D31" s="365">
        <v>57</v>
      </c>
      <c r="E31" s="365">
        <v>64</v>
      </c>
      <c r="F31" s="365">
        <v>62</v>
      </c>
      <c r="G31" s="365">
        <v>-5</v>
      </c>
      <c r="H31" s="365">
        <v>-5</v>
      </c>
      <c r="I31" s="365">
        <v>0</v>
      </c>
      <c r="J31" s="365"/>
    </row>
    <row r="32" spans="1:10" x14ac:dyDescent="0.2">
      <c r="A32" s="90">
        <v>118</v>
      </c>
      <c r="B32" s="90" t="s">
        <v>253</v>
      </c>
      <c r="C32" s="365">
        <v>521</v>
      </c>
      <c r="D32" s="365">
        <v>490</v>
      </c>
      <c r="E32" s="365">
        <v>524</v>
      </c>
      <c r="F32" s="365">
        <v>490</v>
      </c>
      <c r="G32" s="365">
        <v>-3</v>
      </c>
      <c r="H32" s="365">
        <v>0</v>
      </c>
      <c r="I32" s="365">
        <v>-3</v>
      </c>
      <c r="J32" s="365"/>
    </row>
    <row r="33" spans="1:10" x14ac:dyDescent="0.2">
      <c r="A33" s="90">
        <v>40</v>
      </c>
      <c r="B33" s="90" t="s">
        <v>216</v>
      </c>
      <c r="C33" s="365">
        <v>202</v>
      </c>
      <c r="D33" s="365">
        <v>127</v>
      </c>
      <c r="E33" s="365">
        <v>205</v>
      </c>
      <c r="F33" s="365">
        <v>128</v>
      </c>
      <c r="G33" s="365">
        <v>-3</v>
      </c>
      <c r="H33" s="365">
        <v>-1</v>
      </c>
      <c r="I33" s="365">
        <v>-2</v>
      </c>
      <c r="J33" s="365"/>
    </row>
    <row r="34" spans="1:10" x14ac:dyDescent="0.2">
      <c r="A34" s="90">
        <v>99</v>
      </c>
      <c r="B34" s="90" t="s">
        <v>267</v>
      </c>
      <c r="C34" s="365">
        <v>994</v>
      </c>
      <c r="D34" s="365">
        <v>439</v>
      </c>
      <c r="E34" s="365">
        <v>997</v>
      </c>
      <c r="F34" s="365">
        <v>424</v>
      </c>
      <c r="G34" s="365">
        <v>-3</v>
      </c>
      <c r="H34" s="365">
        <v>15</v>
      </c>
      <c r="I34" s="365">
        <v>-18</v>
      </c>
      <c r="J34" s="365"/>
    </row>
    <row r="35" spans="1:10" x14ac:dyDescent="0.2">
      <c r="A35" s="90">
        <v>104</v>
      </c>
      <c r="B35" s="90" t="s">
        <v>220</v>
      </c>
      <c r="C35" s="365">
        <v>49</v>
      </c>
      <c r="D35" s="365">
        <v>44</v>
      </c>
      <c r="E35" s="365">
        <v>51</v>
      </c>
      <c r="F35" s="365">
        <v>46</v>
      </c>
      <c r="G35" s="365">
        <v>-2</v>
      </c>
      <c r="H35" s="365">
        <v>-2</v>
      </c>
      <c r="I35" s="365">
        <v>0</v>
      </c>
      <c r="J35" s="365"/>
    </row>
    <row r="36" spans="1:10" x14ac:dyDescent="0.2">
      <c r="A36" s="90">
        <v>14</v>
      </c>
      <c r="B36" s="90" t="s">
        <v>264</v>
      </c>
      <c r="C36" s="365">
        <v>617</v>
      </c>
      <c r="D36" s="365">
        <v>544</v>
      </c>
      <c r="E36" s="365">
        <v>619</v>
      </c>
      <c r="F36" s="365">
        <v>538</v>
      </c>
      <c r="G36" s="365">
        <v>-2</v>
      </c>
      <c r="H36" s="365">
        <v>6</v>
      </c>
      <c r="I36" s="365">
        <v>-8</v>
      </c>
      <c r="J36" s="365"/>
    </row>
    <row r="37" spans="1:10" x14ac:dyDescent="0.2">
      <c r="A37" s="90">
        <v>28</v>
      </c>
      <c r="B37" s="90" t="s">
        <v>240</v>
      </c>
      <c r="C37" s="365">
        <v>57</v>
      </c>
      <c r="D37" s="365">
        <v>13</v>
      </c>
      <c r="E37" s="365">
        <v>59</v>
      </c>
      <c r="F37" s="365">
        <v>13</v>
      </c>
      <c r="G37" s="365">
        <v>-2</v>
      </c>
      <c r="H37" s="365">
        <v>0</v>
      </c>
      <c r="I37" s="365">
        <v>-2</v>
      </c>
      <c r="J37" s="365"/>
    </row>
    <row r="38" spans="1:10" x14ac:dyDescent="0.2">
      <c r="A38" s="90">
        <v>45</v>
      </c>
      <c r="B38" s="90" t="s">
        <v>211</v>
      </c>
      <c r="C38" s="365">
        <v>592</v>
      </c>
      <c r="D38" s="365">
        <v>586</v>
      </c>
      <c r="E38" s="365">
        <v>594</v>
      </c>
      <c r="F38" s="365">
        <v>588</v>
      </c>
      <c r="G38" s="365">
        <v>-2</v>
      </c>
      <c r="H38" s="365">
        <v>-2</v>
      </c>
      <c r="I38" s="365">
        <v>0</v>
      </c>
      <c r="J38" s="365"/>
    </row>
    <row r="39" spans="1:10" x14ac:dyDescent="0.2">
      <c r="A39" s="90">
        <v>61</v>
      </c>
      <c r="B39" s="90" t="s">
        <v>227</v>
      </c>
      <c r="C39" s="365">
        <v>152</v>
      </c>
      <c r="D39" s="365">
        <v>143</v>
      </c>
      <c r="E39" s="365">
        <v>154</v>
      </c>
      <c r="F39" s="365">
        <v>143</v>
      </c>
      <c r="G39" s="365">
        <v>-2</v>
      </c>
      <c r="H39" s="365">
        <v>0</v>
      </c>
      <c r="I39" s="365">
        <v>-2</v>
      </c>
      <c r="J39" s="365"/>
    </row>
    <row r="40" spans="1:10" x14ac:dyDescent="0.2">
      <c r="A40" s="90">
        <v>72</v>
      </c>
      <c r="B40" s="90" t="s">
        <v>242</v>
      </c>
      <c r="C40" s="365">
        <v>71</v>
      </c>
      <c r="D40" s="365">
        <v>67</v>
      </c>
      <c r="E40" s="365">
        <v>73</v>
      </c>
      <c r="F40" s="365">
        <v>69</v>
      </c>
      <c r="G40" s="365">
        <v>-2</v>
      </c>
      <c r="H40" s="365">
        <v>-2</v>
      </c>
      <c r="I40" s="365">
        <v>0</v>
      </c>
      <c r="J40" s="365"/>
    </row>
    <row r="41" spans="1:10" x14ac:dyDescent="0.2">
      <c r="A41" s="90">
        <v>12</v>
      </c>
      <c r="B41" s="90" t="s">
        <v>222</v>
      </c>
      <c r="C41" s="365">
        <v>99</v>
      </c>
      <c r="D41" s="365">
        <v>86</v>
      </c>
      <c r="E41" s="365">
        <v>100</v>
      </c>
      <c r="F41" s="365">
        <v>82</v>
      </c>
      <c r="G41" s="365">
        <v>-1</v>
      </c>
      <c r="H41" s="365">
        <v>4</v>
      </c>
      <c r="I41" s="365">
        <v>-5</v>
      </c>
      <c r="J41" s="365"/>
    </row>
    <row r="42" spans="1:10" x14ac:dyDescent="0.2">
      <c r="A42" s="90">
        <v>122</v>
      </c>
      <c r="B42" s="90" t="s">
        <v>201</v>
      </c>
      <c r="C42" s="365">
        <v>50</v>
      </c>
      <c r="D42" s="365">
        <v>49</v>
      </c>
      <c r="E42" s="365">
        <v>51</v>
      </c>
      <c r="F42" s="365">
        <v>50</v>
      </c>
      <c r="G42" s="365">
        <v>-1</v>
      </c>
      <c r="H42" s="365">
        <v>-1</v>
      </c>
      <c r="I42" s="365">
        <v>0</v>
      </c>
      <c r="J42" s="365"/>
    </row>
    <row r="43" spans="1:10" x14ac:dyDescent="0.2">
      <c r="A43" s="90">
        <v>26</v>
      </c>
      <c r="B43" s="90" t="s">
        <v>245</v>
      </c>
      <c r="C43" s="365">
        <v>113</v>
      </c>
      <c r="D43" s="365">
        <v>101</v>
      </c>
      <c r="E43" s="365">
        <v>114</v>
      </c>
      <c r="F43" s="365">
        <v>101</v>
      </c>
      <c r="G43" s="365">
        <v>-1</v>
      </c>
      <c r="H43" s="365">
        <v>0</v>
      </c>
      <c r="I43" s="365">
        <v>-1</v>
      </c>
      <c r="J43" s="365"/>
    </row>
    <row r="44" spans="1:10" x14ac:dyDescent="0.2">
      <c r="A44" s="90">
        <v>4</v>
      </c>
      <c r="B44" s="90" t="s">
        <v>207</v>
      </c>
      <c r="C44" s="365">
        <v>88</v>
      </c>
      <c r="D44" s="365">
        <v>70</v>
      </c>
      <c r="E44" s="365">
        <v>89</v>
      </c>
      <c r="F44" s="365">
        <v>75</v>
      </c>
      <c r="G44" s="365">
        <v>-1</v>
      </c>
      <c r="H44" s="365">
        <v>-5</v>
      </c>
      <c r="I44" s="365">
        <v>4</v>
      </c>
      <c r="J44" s="365"/>
    </row>
    <row r="45" spans="1:10" x14ac:dyDescent="0.2">
      <c r="A45" s="90">
        <v>68</v>
      </c>
      <c r="B45" s="90" t="s">
        <v>229</v>
      </c>
      <c r="C45" s="365">
        <v>129</v>
      </c>
      <c r="D45" s="365">
        <v>118</v>
      </c>
      <c r="E45" s="365">
        <v>130</v>
      </c>
      <c r="F45" s="365">
        <v>118</v>
      </c>
      <c r="G45" s="365">
        <v>-1</v>
      </c>
      <c r="H45" s="365">
        <v>0</v>
      </c>
      <c r="I45" s="365">
        <v>-1</v>
      </c>
      <c r="J45" s="365"/>
    </row>
    <row r="46" spans="1:10" x14ac:dyDescent="0.2">
      <c r="A46" s="90">
        <v>71</v>
      </c>
      <c r="B46" s="90" t="s">
        <v>231</v>
      </c>
      <c r="C46" s="365">
        <v>48</v>
      </c>
      <c r="D46" s="365">
        <v>32</v>
      </c>
      <c r="E46" s="365">
        <v>49</v>
      </c>
      <c r="F46" s="365">
        <v>32</v>
      </c>
      <c r="G46" s="365">
        <v>-1</v>
      </c>
      <c r="H46" s="365">
        <v>0</v>
      </c>
      <c r="I46" s="365">
        <v>-1</v>
      </c>
      <c r="J46" s="365"/>
    </row>
    <row r="47" spans="1:10" x14ac:dyDescent="0.2">
      <c r="A47" s="90">
        <v>117</v>
      </c>
      <c r="B47" s="90" t="s">
        <v>221</v>
      </c>
      <c r="C47" s="365">
        <v>100</v>
      </c>
      <c r="D47" s="365">
        <v>97</v>
      </c>
      <c r="E47" s="365">
        <v>100</v>
      </c>
      <c r="F47" s="365">
        <v>97</v>
      </c>
      <c r="G47" s="365">
        <v>0</v>
      </c>
      <c r="H47" s="365">
        <v>0</v>
      </c>
      <c r="I47" s="365">
        <v>0</v>
      </c>
      <c r="J47" s="365"/>
    </row>
    <row r="48" spans="1:10" x14ac:dyDescent="0.2">
      <c r="A48" s="90">
        <v>31</v>
      </c>
      <c r="B48" s="90" t="s">
        <v>241</v>
      </c>
      <c r="C48" s="365">
        <v>3</v>
      </c>
      <c r="D48" s="365">
        <v>3</v>
      </c>
      <c r="E48" s="365">
        <v>3</v>
      </c>
      <c r="F48" s="365">
        <v>3</v>
      </c>
      <c r="G48" s="365">
        <v>0</v>
      </c>
      <c r="H48" s="365">
        <v>0</v>
      </c>
      <c r="I48" s="365">
        <v>0</v>
      </c>
      <c r="J48" s="365"/>
    </row>
    <row r="49" spans="1:10" x14ac:dyDescent="0.2">
      <c r="A49" s="90">
        <v>34</v>
      </c>
      <c r="B49" s="90" t="s">
        <v>248</v>
      </c>
      <c r="C49" s="365">
        <v>8</v>
      </c>
      <c r="D49" s="365">
        <v>8</v>
      </c>
      <c r="E49" s="365">
        <v>8</v>
      </c>
      <c r="F49" s="365">
        <v>8</v>
      </c>
      <c r="G49" s="365">
        <v>0</v>
      </c>
      <c r="H49" s="365">
        <v>0</v>
      </c>
      <c r="I49" s="365">
        <v>0</v>
      </c>
      <c r="J49" s="365"/>
    </row>
    <row r="50" spans="1:10" x14ac:dyDescent="0.2">
      <c r="A50" s="90">
        <v>38</v>
      </c>
      <c r="B50" s="90" t="s">
        <v>210</v>
      </c>
      <c r="C50" s="365">
        <v>159</v>
      </c>
      <c r="D50" s="365">
        <v>114</v>
      </c>
      <c r="E50" s="365">
        <v>159</v>
      </c>
      <c r="F50" s="365">
        <v>115</v>
      </c>
      <c r="G50" s="365">
        <v>0</v>
      </c>
      <c r="H50" s="365">
        <v>-1</v>
      </c>
      <c r="I50" s="365">
        <v>1</v>
      </c>
      <c r="J50" s="365"/>
    </row>
    <row r="51" spans="1:10" x14ac:dyDescent="0.2">
      <c r="A51" s="90">
        <v>54</v>
      </c>
      <c r="B51" s="90" t="s">
        <v>212</v>
      </c>
      <c r="C51" s="365">
        <v>156</v>
      </c>
      <c r="D51" s="365">
        <v>148</v>
      </c>
      <c r="E51" s="365">
        <v>156</v>
      </c>
      <c r="F51" s="365">
        <v>148</v>
      </c>
      <c r="G51" s="365">
        <v>0</v>
      </c>
      <c r="H51" s="365">
        <v>0</v>
      </c>
      <c r="I51" s="365">
        <v>0</v>
      </c>
      <c r="J51" s="365"/>
    </row>
    <row r="52" spans="1:10" x14ac:dyDescent="0.2">
      <c r="A52" s="90">
        <v>56</v>
      </c>
      <c r="B52" s="90" t="s">
        <v>224</v>
      </c>
      <c r="C52" s="365">
        <v>0</v>
      </c>
      <c r="D52" s="365">
        <v>0</v>
      </c>
      <c r="E52" s="365">
        <v>0</v>
      </c>
      <c r="F52" s="365">
        <v>0</v>
      </c>
      <c r="G52" s="365">
        <v>0</v>
      </c>
      <c r="H52" s="365">
        <v>0</v>
      </c>
      <c r="I52" s="365">
        <v>0</v>
      </c>
      <c r="J52" s="365"/>
    </row>
    <row r="53" spans="1:10" x14ac:dyDescent="0.2">
      <c r="A53" s="90">
        <v>60</v>
      </c>
      <c r="B53" s="90" t="s">
        <v>226</v>
      </c>
      <c r="C53" s="365">
        <v>13</v>
      </c>
      <c r="D53" s="365">
        <v>12</v>
      </c>
      <c r="E53" s="365">
        <v>13</v>
      </c>
      <c r="F53" s="365">
        <v>12</v>
      </c>
      <c r="G53" s="365">
        <v>0</v>
      </c>
      <c r="H53" s="365">
        <v>0</v>
      </c>
      <c r="I53" s="365">
        <v>0</v>
      </c>
      <c r="J53" s="365"/>
    </row>
    <row r="54" spans="1:10" x14ac:dyDescent="0.2">
      <c r="A54" s="90">
        <v>69</v>
      </c>
      <c r="B54" s="90" t="s">
        <v>230</v>
      </c>
      <c r="C54" s="365">
        <v>12</v>
      </c>
      <c r="D54" s="365">
        <v>10</v>
      </c>
      <c r="E54" s="365">
        <v>12</v>
      </c>
      <c r="F54" s="365">
        <v>10</v>
      </c>
      <c r="G54" s="365">
        <v>0</v>
      </c>
      <c r="H54" s="365">
        <v>0</v>
      </c>
      <c r="I54" s="365">
        <v>0</v>
      </c>
      <c r="J54" s="365"/>
    </row>
    <row r="55" spans="1:10" x14ac:dyDescent="0.2">
      <c r="A55" s="90">
        <v>75</v>
      </c>
      <c r="B55" s="90" t="s">
        <v>233</v>
      </c>
      <c r="C55" s="365">
        <v>29</v>
      </c>
      <c r="D55" s="365">
        <v>29</v>
      </c>
      <c r="E55" s="365">
        <v>29</v>
      </c>
      <c r="F55" s="365">
        <v>29</v>
      </c>
      <c r="G55" s="365">
        <v>0</v>
      </c>
      <c r="H55" s="365">
        <v>0</v>
      </c>
      <c r="I55" s="365">
        <v>0</v>
      </c>
      <c r="J55" s="365"/>
    </row>
    <row r="56" spans="1:10" x14ac:dyDescent="0.2">
      <c r="A56" s="90">
        <v>81</v>
      </c>
      <c r="B56" s="90" t="s">
        <v>234</v>
      </c>
      <c r="C56" s="365">
        <v>1</v>
      </c>
      <c r="D56" s="365">
        <v>1</v>
      </c>
      <c r="E56" s="365">
        <v>1</v>
      </c>
      <c r="F56" s="365">
        <v>1</v>
      </c>
      <c r="G56" s="365">
        <v>0</v>
      </c>
      <c r="H56" s="365">
        <v>0</v>
      </c>
      <c r="I56" s="365">
        <v>0</v>
      </c>
      <c r="J56" s="365"/>
    </row>
    <row r="57" spans="1:10" x14ac:dyDescent="0.2">
      <c r="A57" s="90">
        <v>113</v>
      </c>
      <c r="B57" s="90" t="s">
        <v>274</v>
      </c>
      <c r="C57" s="365">
        <v>4686</v>
      </c>
      <c r="D57" s="365">
        <v>1608</v>
      </c>
      <c r="E57" s="365">
        <v>4685</v>
      </c>
      <c r="F57" s="365">
        <v>1659</v>
      </c>
      <c r="G57" s="365">
        <v>1</v>
      </c>
      <c r="H57" s="365">
        <v>-51</v>
      </c>
      <c r="I57" s="365">
        <v>52</v>
      </c>
      <c r="J57" s="365"/>
    </row>
    <row r="58" spans="1:10" x14ac:dyDescent="0.2">
      <c r="A58" s="90">
        <v>115</v>
      </c>
      <c r="B58" s="90" t="s">
        <v>214</v>
      </c>
      <c r="C58" s="365">
        <v>43</v>
      </c>
      <c r="D58" s="365">
        <v>43</v>
      </c>
      <c r="E58" s="365">
        <v>42</v>
      </c>
      <c r="F58" s="365">
        <v>42</v>
      </c>
      <c r="G58" s="365">
        <v>1</v>
      </c>
      <c r="H58" s="365">
        <v>1</v>
      </c>
      <c r="I58" s="365">
        <v>0</v>
      </c>
      <c r="J58" s="365"/>
    </row>
    <row r="59" spans="1:10" x14ac:dyDescent="0.2">
      <c r="A59" s="90">
        <v>57</v>
      </c>
      <c r="B59" s="90" t="s">
        <v>225</v>
      </c>
      <c r="C59" s="365">
        <v>127</v>
      </c>
      <c r="D59" s="365">
        <v>118</v>
      </c>
      <c r="E59" s="365">
        <v>126</v>
      </c>
      <c r="F59" s="365">
        <v>117</v>
      </c>
      <c r="G59" s="365">
        <v>1</v>
      </c>
      <c r="H59" s="365">
        <v>1</v>
      </c>
      <c r="I59" s="365">
        <v>0</v>
      </c>
      <c r="J59" s="365"/>
    </row>
    <row r="60" spans="1:10" x14ac:dyDescent="0.2">
      <c r="A60" s="90">
        <v>90</v>
      </c>
      <c r="B60" s="90" t="s">
        <v>219</v>
      </c>
      <c r="C60" s="365">
        <v>115</v>
      </c>
      <c r="D60" s="365">
        <v>103</v>
      </c>
      <c r="E60" s="365">
        <v>114</v>
      </c>
      <c r="F60" s="365">
        <v>102</v>
      </c>
      <c r="G60" s="365">
        <v>1</v>
      </c>
      <c r="H60" s="365">
        <v>1</v>
      </c>
      <c r="I60" s="365">
        <v>0</v>
      </c>
      <c r="J60" s="365"/>
    </row>
    <row r="61" spans="1:10" x14ac:dyDescent="0.2">
      <c r="A61" s="90">
        <v>102</v>
      </c>
      <c r="B61" s="90" t="s">
        <v>247</v>
      </c>
      <c r="C61" s="365">
        <v>932</v>
      </c>
      <c r="D61" s="365">
        <v>428</v>
      </c>
      <c r="E61" s="365">
        <v>930</v>
      </c>
      <c r="F61" s="365">
        <v>432</v>
      </c>
      <c r="G61" s="365">
        <v>2</v>
      </c>
      <c r="H61" s="365">
        <v>-4</v>
      </c>
      <c r="I61" s="365">
        <v>6</v>
      </c>
      <c r="J61" s="365"/>
    </row>
    <row r="62" spans="1:10" x14ac:dyDescent="0.2">
      <c r="A62" s="90">
        <v>11</v>
      </c>
      <c r="B62" s="90" t="s">
        <v>236</v>
      </c>
      <c r="C62" s="365">
        <v>29</v>
      </c>
      <c r="D62" s="365">
        <v>29</v>
      </c>
      <c r="E62" s="365">
        <v>27</v>
      </c>
      <c r="F62" s="365">
        <v>27</v>
      </c>
      <c r="G62" s="365">
        <v>2</v>
      </c>
      <c r="H62" s="365">
        <v>2</v>
      </c>
      <c r="I62" s="365">
        <v>0</v>
      </c>
      <c r="J62" s="365"/>
    </row>
    <row r="63" spans="1:10" x14ac:dyDescent="0.2">
      <c r="A63" s="90">
        <v>33</v>
      </c>
      <c r="B63" s="90" t="s">
        <v>202</v>
      </c>
      <c r="C63" s="365">
        <v>993</v>
      </c>
      <c r="D63" s="365">
        <v>977</v>
      </c>
      <c r="E63" s="365">
        <v>991</v>
      </c>
      <c r="F63" s="365">
        <v>976</v>
      </c>
      <c r="G63" s="365">
        <v>2</v>
      </c>
      <c r="H63" s="365">
        <v>1</v>
      </c>
      <c r="I63" s="365">
        <v>1</v>
      </c>
      <c r="J63" s="365"/>
    </row>
    <row r="64" spans="1:10" x14ac:dyDescent="0.2">
      <c r="A64" s="90">
        <v>116</v>
      </c>
      <c r="B64" s="90" t="s">
        <v>188</v>
      </c>
      <c r="C64" s="365">
        <v>666</v>
      </c>
      <c r="D64" s="365">
        <v>639</v>
      </c>
      <c r="E64" s="365">
        <v>663</v>
      </c>
      <c r="F64" s="365">
        <v>638</v>
      </c>
      <c r="G64" s="365">
        <v>3</v>
      </c>
      <c r="H64" s="365">
        <v>1</v>
      </c>
      <c r="I64" s="365">
        <v>2</v>
      </c>
      <c r="J64" s="365"/>
    </row>
    <row r="65" spans="1:10" x14ac:dyDescent="0.2">
      <c r="A65" s="90">
        <v>59</v>
      </c>
      <c r="B65" s="90" t="s">
        <v>251</v>
      </c>
      <c r="C65" s="365">
        <v>1101</v>
      </c>
      <c r="D65" s="365">
        <v>921</v>
      </c>
      <c r="E65" s="365">
        <v>1098</v>
      </c>
      <c r="F65" s="365">
        <v>906</v>
      </c>
      <c r="G65" s="365">
        <v>3</v>
      </c>
      <c r="H65" s="365">
        <v>15</v>
      </c>
      <c r="I65" s="365">
        <v>-12</v>
      </c>
      <c r="J65" s="365"/>
    </row>
    <row r="66" spans="1:10" x14ac:dyDescent="0.2">
      <c r="A66" s="90">
        <v>76</v>
      </c>
      <c r="B66" s="90" t="s">
        <v>218</v>
      </c>
      <c r="C66" s="365">
        <v>105</v>
      </c>
      <c r="D66" s="365">
        <v>92</v>
      </c>
      <c r="E66" s="365">
        <v>102</v>
      </c>
      <c r="F66" s="365">
        <v>91</v>
      </c>
      <c r="G66" s="365">
        <v>3</v>
      </c>
      <c r="H66" s="365">
        <v>1</v>
      </c>
      <c r="I66" s="365">
        <v>2</v>
      </c>
      <c r="J66" s="365"/>
    </row>
    <row r="67" spans="1:10" x14ac:dyDescent="0.2">
      <c r="A67" s="90">
        <v>87</v>
      </c>
      <c r="B67" s="90" t="s">
        <v>244</v>
      </c>
      <c r="C67" s="365">
        <v>681</v>
      </c>
      <c r="D67" s="365">
        <v>656</v>
      </c>
      <c r="E67" s="365">
        <v>677</v>
      </c>
      <c r="F67" s="365">
        <v>648</v>
      </c>
      <c r="G67" s="365">
        <v>4</v>
      </c>
      <c r="H67" s="365">
        <v>8</v>
      </c>
      <c r="I67" s="365">
        <v>-4</v>
      </c>
      <c r="J67" s="365"/>
    </row>
    <row r="68" spans="1:10" x14ac:dyDescent="0.2">
      <c r="A68" s="90">
        <v>94</v>
      </c>
      <c r="B68" s="90" t="s">
        <v>262</v>
      </c>
      <c r="C68" s="365">
        <v>7789</v>
      </c>
      <c r="D68" s="365">
        <v>4971</v>
      </c>
      <c r="E68" s="365">
        <v>7785</v>
      </c>
      <c r="F68" s="365">
        <v>4900</v>
      </c>
      <c r="G68" s="365">
        <v>4</v>
      </c>
      <c r="H68" s="365">
        <v>71</v>
      </c>
      <c r="I68" s="365">
        <v>-67</v>
      </c>
      <c r="J68" s="365"/>
    </row>
    <row r="69" spans="1:10" x14ac:dyDescent="0.2">
      <c r="A69" s="90">
        <v>96</v>
      </c>
      <c r="B69" s="90" t="s">
        <v>205</v>
      </c>
      <c r="C69" s="365">
        <v>459</v>
      </c>
      <c r="D69" s="365">
        <v>414</v>
      </c>
      <c r="E69" s="365">
        <v>455</v>
      </c>
      <c r="F69" s="365">
        <v>411</v>
      </c>
      <c r="G69" s="365">
        <v>4</v>
      </c>
      <c r="H69" s="365">
        <v>3</v>
      </c>
      <c r="I69" s="365">
        <v>1</v>
      </c>
      <c r="J69" s="365"/>
    </row>
    <row r="70" spans="1:10" x14ac:dyDescent="0.2">
      <c r="A70" s="90">
        <v>111</v>
      </c>
      <c r="B70" s="90" t="s">
        <v>268</v>
      </c>
      <c r="C70" s="365">
        <v>2152</v>
      </c>
      <c r="D70" s="365">
        <v>2138</v>
      </c>
      <c r="E70" s="365">
        <v>2147</v>
      </c>
      <c r="F70" s="365">
        <v>2132</v>
      </c>
      <c r="G70" s="365">
        <v>5</v>
      </c>
      <c r="H70" s="365">
        <v>6</v>
      </c>
      <c r="I70" s="365">
        <v>-1</v>
      </c>
      <c r="J70" s="365"/>
    </row>
    <row r="71" spans="1:10" x14ac:dyDescent="0.2">
      <c r="A71" s="90">
        <v>52</v>
      </c>
      <c r="B71" s="90" t="s">
        <v>203</v>
      </c>
      <c r="C71" s="365">
        <v>97</v>
      </c>
      <c r="D71" s="365">
        <v>95</v>
      </c>
      <c r="E71" s="365">
        <v>92</v>
      </c>
      <c r="F71" s="365">
        <v>90</v>
      </c>
      <c r="G71" s="365">
        <v>5</v>
      </c>
      <c r="H71" s="365">
        <v>5</v>
      </c>
      <c r="I71" s="365">
        <v>0</v>
      </c>
      <c r="J71" s="365"/>
    </row>
    <row r="72" spans="1:10" x14ac:dyDescent="0.2">
      <c r="A72" s="90">
        <v>84</v>
      </c>
      <c r="B72" s="90" t="s">
        <v>250</v>
      </c>
      <c r="C72" s="365">
        <v>413</v>
      </c>
      <c r="D72" s="365">
        <v>382</v>
      </c>
      <c r="E72" s="365">
        <v>408</v>
      </c>
      <c r="F72" s="365">
        <v>377</v>
      </c>
      <c r="G72" s="365">
        <v>5</v>
      </c>
      <c r="H72" s="365">
        <v>5</v>
      </c>
      <c r="I72" s="365">
        <v>0</v>
      </c>
      <c r="J72" s="365"/>
    </row>
    <row r="73" spans="1:10" x14ac:dyDescent="0.2">
      <c r="A73" s="90">
        <v>55</v>
      </c>
      <c r="B73" s="90" t="s">
        <v>255</v>
      </c>
      <c r="C73" s="365">
        <v>1135</v>
      </c>
      <c r="D73" s="365">
        <v>1086</v>
      </c>
      <c r="E73" s="365">
        <v>1129</v>
      </c>
      <c r="F73" s="365">
        <v>1077</v>
      </c>
      <c r="G73" s="365">
        <v>6</v>
      </c>
      <c r="H73" s="365">
        <v>9</v>
      </c>
      <c r="I73" s="365">
        <v>-3</v>
      </c>
      <c r="J73" s="365"/>
    </row>
    <row r="74" spans="1:10" x14ac:dyDescent="0.2">
      <c r="A74" s="90">
        <v>64</v>
      </c>
      <c r="B74" s="90" t="s">
        <v>256</v>
      </c>
      <c r="C74" s="365">
        <v>556</v>
      </c>
      <c r="D74" s="365">
        <v>457</v>
      </c>
      <c r="E74" s="365">
        <v>550</v>
      </c>
      <c r="F74" s="365">
        <v>446</v>
      </c>
      <c r="G74" s="365">
        <v>6</v>
      </c>
      <c r="H74" s="365">
        <v>11</v>
      </c>
      <c r="I74" s="365">
        <v>-5</v>
      </c>
      <c r="J74" s="365"/>
    </row>
    <row r="75" spans="1:10" x14ac:dyDescent="0.2">
      <c r="A75" s="90">
        <v>25</v>
      </c>
      <c r="B75" s="90" t="s">
        <v>239</v>
      </c>
      <c r="C75" s="365">
        <v>634</v>
      </c>
      <c r="D75" s="365">
        <v>592</v>
      </c>
      <c r="E75" s="365">
        <v>627</v>
      </c>
      <c r="F75" s="365">
        <v>592</v>
      </c>
      <c r="G75" s="365">
        <v>7</v>
      </c>
      <c r="H75" s="365">
        <v>0</v>
      </c>
      <c r="I75" s="365">
        <v>7</v>
      </c>
      <c r="J75" s="365"/>
    </row>
    <row r="76" spans="1:10" x14ac:dyDescent="0.2">
      <c r="A76" s="90">
        <v>27</v>
      </c>
      <c r="B76" s="90" t="s">
        <v>258</v>
      </c>
      <c r="C76" s="365">
        <v>55</v>
      </c>
      <c r="D76" s="365">
        <v>49</v>
      </c>
      <c r="E76" s="365">
        <v>47</v>
      </c>
      <c r="F76" s="365">
        <v>46</v>
      </c>
      <c r="G76" s="365">
        <v>8</v>
      </c>
      <c r="H76" s="365">
        <v>3</v>
      </c>
      <c r="I76" s="365">
        <v>5</v>
      </c>
      <c r="J76" s="365"/>
    </row>
    <row r="77" spans="1:10" x14ac:dyDescent="0.2">
      <c r="A77" s="90">
        <v>66</v>
      </c>
      <c r="B77" s="90" t="s">
        <v>173</v>
      </c>
      <c r="C77" s="365">
        <v>4726</v>
      </c>
      <c r="D77" s="365">
        <v>3096</v>
      </c>
      <c r="E77" s="365">
        <v>4718</v>
      </c>
      <c r="F77" s="365">
        <v>3064</v>
      </c>
      <c r="G77" s="365">
        <v>8</v>
      </c>
      <c r="H77" s="365">
        <v>32</v>
      </c>
      <c r="I77" s="365">
        <v>-24</v>
      </c>
      <c r="J77" s="365"/>
    </row>
    <row r="78" spans="1:10" x14ac:dyDescent="0.2">
      <c r="A78" s="90">
        <v>78</v>
      </c>
      <c r="B78" s="90" t="s">
        <v>192</v>
      </c>
      <c r="C78" s="365">
        <v>4037</v>
      </c>
      <c r="D78" s="365">
        <v>3935</v>
      </c>
      <c r="E78" s="365">
        <v>4028</v>
      </c>
      <c r="F78" s="365">
        <v>3905</v>
      </c>
      <c r="G78" s="365">
        <v>9</v>
      </c>
      <c r="H78" s="365">
        <v>30</v>
      </c>
      <c r="I78" s="365">
        <v>-21</v>
      </c>
      <c r="J78" s="365"/>
    </row>
    <row r="79" spans="1:10" x14ac:dyDescent="0.2">
      <c r="A79" s="90">
        <v>92</v>
      </c>
      <c r="B79" s="90" t="s">
        <v>174</v>
      </c>
      <c r="C79" s="365">
        <v>599</v>
      </c>
      <c r="D79" s="365">
        <v>261</v>
      </c>
      <c r="E79" s="365">
        <v>590</v>
      </c>
      <c r="F79" s="365">
        <v>263</v>
      </c>
      <c r="G79" s="365">
        <v>9</v>
      </c>
      <c r="H79" s="365">
        <v>-2</v>
      </c>
      <c r="I79" s="365">
        <v>11</v>
      </c>
      <c r="J79" s="365"/>
    </row>
    <row r="80" spans="1:10" x14ac:dyDescent="0.2">
      <c r="A80" s="90">
        <v>103</v>
      </c>
      <c r="B80" s="90" t="s">
        <v>200</v>
      </c>
      <c r="C80" s="365">
        <v>409</v>
      </c>
      <c r="D80" s="365">
        <v>381</v>
      </c>
      <c r="E80" s="365">
        <v>399</v>
      </c>
      <c r="F80" s="365">
        <v>364</v>
      </c>
      <c r="G80" s="365">
        <v>10</v>
      </c>
      <c r="H80" s="365">
        <v>17</v>
      </c>
      <c r="I80" s="365">
        <v>-7</v>
      </c>
      <c r="J80" s="365"/>
    </row>
    <row r="81" spans="1:10" x14ac:dyDescent="0.2">
      <c r="A81" s="90">
        <v>35</v>
      </c>
      <c r="B81" s="90" t="s">
        <v>180</v>
      </c>
      <c r="C81" s="365">
        <v>3460</v>
      </c>
      <c r="D81" s="365">
        <v>3337</v>
      </c>
      <c r="E81" s="365">
        <v>3450</v>
      </c>
      <c r="F81" s="365">
        <v>3332</v>
      </c>
      <c r="G81" s="365">
        <v>10</v>
      </c>
      <c r="H81" s="365">
        <v>5</v>
      </c>
      <c r="I81" s="365">
        <v>5</v>
      </c>
      <c r="J81" s="365"/>
    </row>
    <row r="82" spans="1:10" x14ac:dyDescent="0.2">
      <c r="A82" s="90">
        <v>58</v>
      </c>
      <c r="B82" s="90" t="s">
        <v>243</v>
      </c>
      <c r="C82" s="365">
        <v>629</v>
      </c>
      <c r="D82" s="365">
        <v>547</v>
      </c>
      <c r="E82" s="365">
        <v>619</v>
      </c>
      <c r="F82" s="365">
        <v>541</v>
      </c>
      <c r="G82" s="365">
        <v>10</v>
      </c>
      <c r="H82" s="365">
        <v>6</v>
      </c>
      <c r="I82" s="365">
        <v>4</v>
      </c>
      <c r="J82" s="365"/>
    </row>
    <row r="83" spans="1:10" x14ac:dyDescent="0.2">
      <c r="A83" s="90">
        <v>125</v>
      </c>
      <c r="B83" s="90" t="s">
        <v>204</v>
      </c>
      <c r="C83" s="365">
        <v>934</v>
      </c>
      <c r="D83" s="365">
        <v>860</v>
      </c>
      <c r="E83" s="365">
        <v>922</v>
      </c>
      <c r="F83" s="365">
        <v>850</v>
      </c>
      <c r="G83" s="365">
        <v>12</v>
      </c>
      <c r="H83" s="365">
        <v>10</v>
      </c>
      <c r="I83" s="365">
        <v>2</v>
      </c>
      <c r="J83" s="365"/>
    </row>
    <row r="84" spans="1:10" x14ac:dyDescent="0.2">
      <c r="A84" s="90">
        <v>32</v>
      </c>
      <c r="B84" s="90" t="s">
        <v>196</v>
      </c>
      <c r="C84" s="365">
        <v>177</v>
      </c>
      <c r="D84" s="365">
        <v>139</v>
      </c>
      <c r="E84" s="365">
        <v>165</v>
      </c>
      <c r="F84" s="365">
        <v>134</v>
      </c>
      <c r="G84" s="365">
        <v>12</v>
      </c>
      <c r="H84" s="365">
        <v>5</v>
      </c>
      <c r="I84" s="365">
        <v>7</v>
      </c>
      <c r="J84" s="365"/>
    </row>
    <row r="85" spans="1:10" x14ac:dyDescent="0.2">
      <c r="A85" s="90">
        <v>62</v>
      </c>
      <c r="B85" s="90" t="s">
        <v>228</v>
      </c>
      <c r="C85" s="365">
        <v>36</v>
      </c>
      <c r="D85" s="365">
        <v>35</v>
      </c>
      <c r="E85" s="365">
        <v>24</v>
      </c>
      <c r="F85" s="365">
        <v>23</v>
      </c>
      <c r="G85" s="365">
        <v>12</v>
      </c>
      <c r="H85" s="365">
        <v>12</v>
      </c>
      <c r="I85" s="365">
        <v>0</v>
      </c>
      <c r="J85" s="365"/>
    </row>
    <row r="86" spans="1:10" x14ac:dyDescent="0.2">
      <c r="A86" s="90">
        <v>7</v>
      </c>
      <c r="B86" s="90" t="s">
        <v>252</v>
      </c>
      <c r="C86" s="365">
        <v>214</v>
      </c>
      <c r="D86" s="365">
        <v>155</v>
      </c>
      <c r="E86" s="365">
        <v>202</v>
      </c>
      <c r="F86" s="365">
        <v>151</v>
      </c>
      <c r="G86" s="365">
        <v>12</v>
      </c>
      <c r="H86" s="365">
        <v>4</v>
      </c>
      <c r="I86" s="365">
        <v>8</v>
      </c>
      <c r="J86" s="365"/>
    </row>
    <row r="87" spans="1:10" x14ac:dyDescent="0.2">
      <c r="A87" s="90">
        <v>20</v>
      </c>
      <c r="B87" s="90" t="s">
        <v>184</v>
      </c>
      <c r="C87" s="365">
        <v>345</v>
      </c>
      <c r="D87" s="365">
        <v>279</v>
      </c>
      <c r="E87" s="365">
        <v>332</v>
      </c>
      <c r="F87" s="365">
        <v>278</v>
      </c>
      <c r="G87" s="365">
        <v>13</v>
      </c>
      <c r="H87" s="365">
        <v>1</v>
      </c>
      <c r="I87" s="365">
        <v>12</v>
      </c>
      <c r="J87" s="365"/>
    </row>
    <row r="88" spans="1:10" x14ac:dyDescent="0.2">
      <c r="A88" s="90">
        <v>47</v>
      </c>
      <c r="B88" s="90" t="s">
        <v>190</v>
      </c>
      <c r="C88" s="365">
        <v>1399</v>
      </c>
      <c r="D88" s="365">
        <v>1352</v>
      </c>
      <c r="E88" s="365">
        <v>1386</v>
      </c>
      <c r="F88" s="365">
        <v>1341</v>
      </c>
      <c r="G88" s="365">
        <v>13</v>
      </c>
      <c r="H88" s="365">
        <v>11</v>
      </c>
      <c r="I88" s="365">
        <v>2</v>
      </c>
      <c r="J88" s="365"/>
    </row>
    <row r="89" spans="1:10" x14ac:dyDescent="0.2">
      <c r="A89" s="90">
        <v>19</v>
      </c>
      <c r="B89" s="90" t="s">
        <v>271</v>
      </c>
      <c r="C89" s="365">
        <v>706</v>
      </c>
      <c r="D89" s="365">
        <v>476</v>
      </c>
      <c r="E89" s="365">
        <v>690</v>
      </c>
      <c r="F89" s="365">
        <v>487</v>
      </c>
      <c r="G89" s="365">
        <v>16</v>
      </c>
      <c r="H89" s="365">
        <v>-11</v>
      </c>
      <c r="I89" s="365">
        <v>27</v>
      </c>
      <c r="J89" s="365"/>
    </row>
    <row r="90" spans="1:10" x14ac:dyDescent="0.2">
      <c r="A90" s="90">
        <v>77</v>
      </c>
      <c r="B90" s="90" t="s">
        <v>191</v>
      </c>
      <c r="C90" s="365">
        <v>1171</v>
      </c>
      <c r="D90" s="365">
        <v>973</v>
      </c>
      <c r="E90" s="365">
        <v>1155</v>
      </c>
      <c r="F90" s="365">
        <v>965</v>
      </c>
      <c r="G90" s="365">
        <v>16</v>
      </c>
      <c r="H90" s="365">
        <v>8</v>
      </c>
      <c r="I90" s="365">
        <v>8</v>
      </c>
      <c r="J90" s="365"/>
    </row>
    <row r="91" spans="1:10" x14ac:dyDescent="0.2">
      <c r="A91" s="90">
        <v>89</v>
      </c>
      <c r="B91" s="90" t="s">
        <v>235</v>
      </c>
      <c r="C91" s="365">
        <v>356</v>
      </c>
      <c r="D91" s="365">
        <v>45</v>
      </c>
      <c r="E91" s="365">
        <v>339</v>
      </c>
      <c r="F91" s="365">
        <v>45</v>
      </c>
      <c r="G91" s="365">
        <v>17</v>
      </c>
      <c r="H91" s="365">
        <v>0</v>
      </c>
      <c r="I91" s="365">
        <v>17</v>
      </c>
      <c r="J91" s="365"/>
    </row>
    <row r="92" spans="1:10" x14ac:dyDescent="0.2">
      <c r="A92" s="90">
        <v>43</v>
      </c>
      <c r="B92" s="90" t="s">
        <v>170</v>
      </c>
      <c r="C92" s="365">
        <v>2443</v>
      </c>
      <c r="D92" s="365">
        <v>1372</v>
      </c>
      <c r="E92" s="365">
        <v>2424</v>
      </c>
      <c r="F92" s="365">
        <v>1345</v>
      </c>
      <c r="G92" s="365">
        <v>19</v>
      </c>
      <c r="H92" s="365">
        <v>27</v>
      </c>
      <c r="I92" s="365">
        <v>-8</v>
      </c>
      <c r="J92" s="365"/>
    </row>
    <row r="93" spans="1:10" x14ac:dyDescent="0.2">
      <c r="A93" s="90">
        <v>80</v>
      </c>
      <c r="B93" s="90" t="s">
        <v>194</v>
      </c>
      <c r="C93" s="365">
        <v>171</v>
      </c>
      <c r="D93" s="365">
        <v>148</v>
      </c>
      <c r="E93" s="365">
        <v>151</v>
      </c>
      <c r="F93" s="365">
        <v>134</v>
      </c>
      <c r="G93" s="365">
        <v>20</v>
      </c>
      <c r="H93" s="365">
        <v>14</v>
      </c>
      <c r="I93" s="365">
        <v>6</v>
      </c>
      <c r="J93" s="365"/>
    </row>
    <row r="94" spans="1:10" x14ac:dyDescent="0.2">
      <c r="A94" s="90">
        <v>65</v>
      </c>
      <c r="B94" s="90" t="s">
        <v>208</v>
      </c>
      <c r="C94" s="365">
        <v>569</v>
      </c>
      <c r="D94" s="365">
        <v>558</v>
      </c>
      <c r="E94" s="365">
        <v>545</v>
      </c>
      <c r="F94" s="365">
        <v>533</v>
      </c>
      <c r="G94" s="365">
        <v>24</v>
      </c>
      <c r="H94" s="365">
        <v>25</v>
      </c>
      <c r="I94" s="365">
        <v>-1</v>
      </c>
      <c r="J94" s="365"/>
    </row>
    <row r="95" spans="1:10" x14ac:dyDescent="0.2">
      <c r="A95" s="90">
        <v>9</v>
      </c>
      <c r="B95" s="90" t="s">
        <v>269</v>
      </c>
      <c r="C95" s="365">
        <v>3416</v>
      </c>
      <c r="D95" s="365">
        <v>2827</v>
      </c>
      <c r="E95" s="365">
        <v>3390</v>
      </c>
      <c r="F95" s="365">
        <v>2832</v>
      </c>
      <c r="G95" s="365">
        <v>26</v>
      </c>
      <c r="H95" s="365">
        <v>-5</v>
      </c>
      <c r="I95" s="365">
        <v>31</v>
      </c>
      <c r="J95" s="365"/>
    </row>
    <row r="96" spans="1:10" x14ac:dyDescent="0.2">
      <c r="A96" s="90">
        <v>73</v>
      </c>
      <c r="B96" s="90" t="s">
        <v>193</v>
      </c>
      <c r="C96" s="365">
        <v>15846</v>
      </c>
      <c r="D96" s="365">
        <v>15456</v>
      </c>
      <c r="E96" s="365">
        <v>15813</v>
      </c>
      <c r="F96" s="365">
        <v>15426</v>
      </c>
      <c r="G96" s="365">
        <v>33</v>
      </c>
      <c r="H96" s="365">
        <v>30</v>
      </c>
      <c r="I96" s="365">
        <v>3</v>
      </c>
      <c r="J96" s="365"/>
    </row>
    <row r="97" spans="1:10" x14ac:dyDescent="0.2">
      <c r="A97" s="90">
        <v>3</v>
      </c>
      <c r="B97" s="90" t="s">
        <v>168</v>
      </c>
      <c r="C97" s="365">
        <v>1555</v>
      </c>
      <c r="D97" s="365">
        <v>1195</v>
      </c>
      <c r="E97" s="365">
        <v>1512</v>
      </c>
      <c r="F97" s="365">
        <v>1168</v>
      </c>
      <c r="G97" s="365">
        <v>43</v>
      </c>
      <c r="H97" s="365">
        <v>27</v>
      </c>
      <c r="I97" s="365">
        <v>16</v>
      </c>
      <c r="J97" s="365"/>
    </row>
    <row r="98" spans="1:10" x14ac:dyDescent="0.2">
      <c r="A98" s="90">
        <v>44</v>
      </c>
      <c r="B98" s="90" t="s">
        <v>257</v>
      </c>
      <c r="C98" s="365">
        <v>4697</v>
      </c>
      <c r="D98" s="365">
        <v>4117</v>
      </c>
      <c r="E98" s="365">
        <v>4653</v>
      </c>
      <c r="F98" s="365">
        <v>4086</v>
      </c>
      <c r="G98" s="365">
        <v>44</v>
      </c>
      <c r="H98" s="365">
        <v>31</v>
      </c>
      <c r="I98" s="365">
        <v>13</v>
      </c>
      <c r="J98" s="365"/>
    </row>
    <row r="99" spans="1:10" x14ac:dyDescent="0.2">
      <c r="A99" s="90">
        <v>91</v>
      </c>
      <c r="B99" s="90" t="s">
        <v>189</v>
      </c>
      <c r="C99" s="365">
        <v>1494</v>
      </c>
      <c r="D99" s="365">
        <v>1392</v>
      </c>
      <c r="E99" s="365">
        <v>1450</v>
      </c>
      <c r="F99" s="365">
        <v>1370</v>
      </c>
      <c r="G99" s="365">
        <v>44</v>
      </c>
      <c r="H99" s="365">
        <v>22</v>
      </c>
      <c r="I99" s="365">
        <v>22</v>
      </c>
      <c r="J99" s="365"/>
    </row>
    <row r="100" spans="1:10" x14ac:dyDescent="0.2">
      <c r="A100" s="90">
        <v>100</v>
      </c>
      <c r="B100" s="90" t="s">
        <v>273</v>
      </c>
      <c r="C100" s="365">
        <v>1104</v>
      </c>
      <c r="D100" s="365">
        <v>997</v>
      </c>
      <c r="E100" s="365">
        <v>1057</v>
      </c>
      <c r="F100" s="365">
        <v>949</v>
      </c>
      <c r="G100" s="365">
        <v>47</v>
      </c>
      <c r="H100" s="365">
        <v>48</v>
      </c>
      <c r="I100" s="365">
        <v>-1</v>
      </c>
      <c r="J100" s="365"/>
    </row>
    <row r="101" spans="1:10" x14ac:dyDescent="0.2">
      <c r="A101" s="90">
        <v>88</v>
      </c>
      <c r="B101" s="90" t="s">
        <v>199</v>
      </c>
      <c r="C101" s="365">
        <v>1108</v>
      </c>
      <c r="D101" s="365">
        <v>1067</v>
      </c>
      <c r="E101" s="365">
        <v>1061</v>
      </c>
      <c r="F101" s="365">
        <v>1024</v>
      </c>
      <c r="G101" s="365">
        <v>47</v>
      </c>
      <c r="H101" s="365">
        <v>43</v>
      </c>
      <c r="I101" s="365">
        <v>4</v>
      </c>
      <c r="J101" s="365"/>
    </row>
    <row r="102" spans="1:10" x14ac:dyDescent="0.2">
      <c r="A102" s="90">
        <v>86</v>
      </c>
      <c r="B102" s="90" t="s">
        <v>166</v>
      </c>
      <c r="C102" s="365">
        <v>2798</v>
      </c>
      <c r="D102" s="365">
        <v>1396</v>
      </c>
      <c r="E102" s="365">
        <v>2750</v>
      </c>
      <c r="F102" s="365">
        <v>1371</v>
      </c>
      <c r="G102" s="365">
        <v>48</v>
      </c>
      <c r="H102" s="365">
        <v>25</v>
      </c>
      <c r="I102" s="365">
        <v>23</v>
      </c>
      <c r="J102" s="365"/>
    </row>
    <row r="103" spans="1:10" x14ac:dyDescent="0.2">
      <c r="A103" s="90">
        <v>5</v>
      </c>
      <c r="B103" s="90" t="s">
        <v>187</v>
      </c>
      <c r="C103" s="365">
        <v>2831</v>
      </c>
      <c r="D103" s="365">
        <v>2400</v>
      </c>
      <c r="E103" s="365">
        <v>2778</v>
      </c>
      <c r="F103" s="365">
        <v>2372</v>
      </c>
      <c r="G103" s="365">
        <v>53</v>
      </c>
      <c r="H103" s="365">
        <v>28</v>
      </c>
      <c r="I103" s="365">
        <v>25</v>
      </c>
      <c r="J103" s="365"/>
    </row>
    <row r="104" spans="1:10" x14ac:dyDescent="0.2">
      <c r="A104" s="90">
        <v>1</v>
      </c>
      <c r="B104" s="90" t="s">
        <v>185</v>
      </c>
      <c r="C104" s="365">
        <v>5028</v>
      </c>
      <c r="D104" s="365">
        <v>4495</v>
      </c>
      <c r="E104" s="365">
        <v>4973</v>
      </c>
      <c r="F104" s="365">
        <v>4447</v>
      </c>
      <c r="G104" s="365">
        <v>55</v>
      </c>
      <c r="H104" s="365">
        <v>48</v>
      </c>
      <c r="I104" s="365">
        <v>7</v>
      </c>
      <c r="J104" s="365"/>
    </row>
    <row r="105" spans="1:10" x14ac:dyDescent="0.2">
      <c r="A105" s="90">
        <v>48</v>
      </c>
      <c r="B105" s="90" t="s">
        <v>263</v>
      </c>
      <c r="C105" s="365">
        <v>2026</v>
      </c>
      <c r="D105" s="365">
        <v>1969</v>
      </c>
      <c r="E105" s="365">
        <v>1971</v>
      </c>
      <c r="F105" s="365">
        <v>1923</v>
      </c>
      <c r="G105" s="365">
        <v>55</v>
      </c>
      <c r="H105" s="365">
        <v>46</v>
      </c>
      <c r="I105" s="365">
        <v>9</v>
      </c>
      <c r="J105" s="365"/>
    </row>
    <row r="106" spans="1:10" x14ac:dyDescent="0.2">
      <c r="A106" s="90">
        <v>105</v>
      </c>
      <c r="B106" s="90" t="s">
        <v>259</v>
      </c>
      <c r="C106" s="365">
        <v>2015</v>
      </c>
      <c r="D106" s="365">
        <v>1837</v>
      </c>
      <c r="E106" s="365">
        <v>1948</v>
      </c>
      <c r="F106" s="365">
        <v>1741</v>
      </c>
      <c r="G106" s="365">
        <v>67</v>
      </c>
      <c r="H106" s="365">
        <v>96</v>
      </c>
      <c r="I106" s="365">
        <v>-29</v>
      </c>
      <c r="J106" s="365"/>
    </row>
    <row r="107" spans="1:10" x14ac:dyDescent="0.2">
      <c r="A107" s="90">
        <v>82</v>
      </c>
      <c r="B107" s="90" t="s">
        <v>175</v>
      </c>
      <c r="C107" s="365">
        <v>5382</v>
      </c>
      <c r="D107" s="365">
        <v>2589</v>
      </c>
      <c r="E107" s="365">
        <v>5303</v>
      </c>
      <c r="F107" s="365">
        <v>2568</v>
      </c>
      <c r="G107" s="365">
        <v>79</v>
      </c>
      <c r="H107" s="365">
        <v>21</v>
      </c>
      <c r="I107" s="365">
        <v>58</v>
      </c>
      <c r="J107" s="365"/>
    </row>
    <row r="108" spans="1:10" x14ac:dyDescent="0.2">
      <c r="A108" s="90">
        <v>108</v>
      </c>
      <c r="B108" s="90" t="s">
        <v>169</v>
      </c>
      <c r="C108" s="365">
        <v>2961</v>
      </c>
      <c r="D108" s="365">
        <v>2382</v>
      </c>
      <c r="E108" s="365">
        <v>2868</v>
      </c>
      <c r="F108" s="365">
        <v>2352</v>
      </c>
      <c r="G108" s="365">
        <v>93</v>
      </c>
      <c r="H108" s="365">
        <v>30</v>
      </c>
      <c r="I108" s="365">
        <v>63</v>
      </c>
      <c r="J108" s="365"/>
    </row>
    <row r="109" spans="1:10" x14ac:dyDescent="0.2">
      <c r="A109" s="90">
        <v>13</v>
      </c>
      <c r="B109" s="90" t="s">
        <v>197</v>
      </c>
      <c r="C109" s="365">
        <v>11138</v>
      </c>
      <c r="D109" s="365">
        <v>9518</v>
      </c>
      <c r="E109" s="365">
        <v>11040</v>
      </c>
      <c r="F109" s="365">
        <v>9382</v>
      </c>
      <c r="G109" s="365">
        <v>98</v>
      </c>
      <c r="H109" s="365">
        <v>136</v>
      </c>
      <c r="I109" s="365">
        <v>-38</v>
      </c>
      <c r="J109" s="365"/>
    </row>
    <row r="110" spans="1:10" x14ac:dyDescent="0.2">
      <c r="A110" s="90">
        <v>6</v>
      </c>
      <c r="B110" s="90" t="s">
        <v>183</v>
      </c>
      <c r="C110" s="365">
        <v>6768</v>
      </c>
      <c r="D110" s="365">
        <v>6239</v>
      </c>
      <c r="E110" s="365">
        <v>6668</v>
      </c>
      <c r="F110" s="365">
        <v>6237</v>
      </c>
      <c r="G110" s="365">
        <v>100</v>
      </c>
      <c r="H110" s="365">
        <v>2</v>
      </c>
      <c r="I110" s="365">
        <v>98</v>
      </c>
      <c r="J110" s="365"/>
    </row>
    <row r="111" spans="1:10" x14ac:dyDescent="0.2">
      <c r="A111" s="90">
        <v>15</v>
      </c>
      <c r="B111" s="90" t="s">
        <v>266</v>
      </c>
      <c r="C111" s="365">
        <v>11825</v>
      </c>
      <c r="D111" s="365">
        <v>8661</v>
      </c>
      <c r="E111" s="365">
        <v>11720</v>
      </c>
      <c r="F111" s="365">
        <v>8617</v>
      </c>
      <c r="G111" s="365">
        <v>105</v>
      </c>
      <c r="H111" s="365">
        <v>44</v>
      </c>
      <c r="I111" s="365">
        <v>61</v>
      </c>
      <c r="J111" s="365"/>
    </row>
    <row r="112" spans="1:10" x14ac:dyDescent="0.2">
      <c r="A112" s="90">
        <v>21</v>
      </c>
      <c r="B112" s="90" t="s">
        <v>198</v>
      </c>
      <c r="C112" s="365">
        <v>3005</v>
      </c>
      <c r="D112" s="365">
        <v>2565</v>
      </c>
      <c r="E112" s="365">
        <v>2896</v>
      </c>
      <c r="F112" s="365">
        <v>2566</v>
      </c>
      <c r="G112" s="365">
        <v>109</v>
      </c>
      <c r="H112" s="365">
        <v>-1</v>
      </c>
      <c r="I112" s="365">
        <v>110</v>
      </c>
      <c r="J112" s="365"/>
    </row>
    <row r="113" spans="1:10" x14ac:dyDescent="0.2">
      <c r="A113" s="90">
        <v>23</v>
      </c>
      <c r="B113" s="90" t="s">
        <v>157</v>
      </c>
      <c r="C113" s="365">
        <v>37022</v>
      </c>
      <c r="D113" s="365">
        <v>24841</v>
      </c>
      <c r="E113" s="365">
        <v>36913</v>
      </c>
      <c r="F113" s="365">
        <v>24942</v>
      </c>
      <c r="G113" s="365">
        <v>109</v>
      </c>
      <c r="H113" s="365">
        <v>-101</v>
      </c>
      <c r="I113" s="365">
        <v>210</v>
      </c>
      <c r="J113" s="365"/>
    </row>
    <row r="114" spans="1:10" x14ac:dyDescent="0.2">
      <c r="A114" s="90">
        <v>8</v>
      </c>
      <c r="B114" s="90" t="s">
        <v>159</v>
      </c>
      <c r="C114" s="365">
        <v>12824</v>
      </c>
      <c r="D114" s="365">
        <v>12291</v>
      </c>
      <c r="E114" s="365">
        <v>12692</v>
      </c>
      <c r="F114" s="365">
        <v>12140</v>
      </c>
      <c r="G114" s="365">
        <v>132</v>
      </c>
      <c r="H114" s="365">
        <v>151</v>
      </c>
      <c r="I114" s="365">
        <v>-19</v>
      </c>
      <c r="J114" s="365"/>
    </row>
    <row r="115" spans="1:10" x14ac:dyDescent="0.2">
      <c r="A115" s="90">
        <v>79</v>
      </c>
      <c r="B115" s="90" t="s">
        <v>249</v>
      </c>
      <c r="C115" s="365">
        <v>2730</v>
      </c>
      <c r="D115" s="365">
        <v>1280</v>
      </c>
      <c r="E115" s="365">
        <v>2544</v>
      </c>
      <c r="F115" s="365">
        <v>1260</v>
      </c>
      <c r="G115" s="365">
        <v>186</v>
      </c>
      <c r="H115" s="365">
        <v>20</v>
      </c>
      <c r="I115" s="365">
        <v>166</v>
      </c>
      <c r="J115" s="365"/>
    </row>
    <row r="116" spans="1:10" x14ac:dyDescent="0.2">
      <c r="A116" s="90">
        <v>83</v>
      </c>
      <c r="B116" s="90" t="s">
        <v>171</v>
      </c>
      <c r="C116" s="365">
        <v>14085</v>
      </c>
      <c r="D116" s="365">
        <v>11540</v>
      </c>
      <c r="E116" s="365">
        <v>13893</v>
      </c>
      <c r="F116" s="365">
        <v>11478</v>
      </c>
      <c r="G116" s="365">
        <v>192</v>
      </c>
      <c r="H116" s="365">
        <v>62</v>
      </c>
      <c r="I116" s="365">
        <v>130</v>
      </c>
      <c r="J116" s="365"/>
    </row>
    <row r="117" spans="1:10" x14ac:dyDescent="0.2">
      <c r="A117" s="90">
        <v>16</v>
      </c>
      <c r="B117" s="90" t="s">
        <v>272</v>
      </c>
      <c r="C117" s="365">
        <v>3802</v>
      </c>
      <c r="D117" s="365">
        <v>3448</v>
      </c>
      <c r="E117" s="365">
        <v>3609</v>
      </c>
      <c r="F117" s="365">
        <v>3408</v>
      </c>
      <c r="G117" s="365">
        <v>193</v>
      </c>
      <c r="H117" s="365">
        <v>40</v>
      </c>
      <c r="I117" s="365">
        <v>153</v>
      </c>
      <c r="J117" s="365"/>
    </row>
    <row r="118" spans="1:10" x14ac:dyDescent="0.2">
      <c r="A118" s="90">
        <v>10</v>
      </c>
      <c r="B118" s="90" t="s">
        <v>213</v>
      </c>
      <c r="C118" s="365">
        <v>760</v>
      </c>
      <c r="D118" s="365">
        <v>760</v>
      </c>
      <c r="E118" s="365">
        <v>517</v>
      </c>
      <c r="F118" s="365">
        <v>517</v>
      </c>
      <c r="G118" s="365">
        <v>243</v>
      </c>
      <c r="H118" s="365">
        <v>243</v>
      </c>
      <c r="I118" s="365">
        <v>0</v>
      </c>
      <c r="J118" s="365"/>
    </row>
    <row r="119" spans="1:10" x14ac:dyDescent="0.2">
      <c r="A119" s="90">
        <v>63</v>
      </c>
      <c r="B119" s="90" t="s">
        <v>158</v>
      </c>
      <c r="C119" s="365">
        <v>21807</v>
      </c>
      <c r="D119" s="365">
        <v>20463</v>
      </c>
      <c r="E119" s="365">
        <v>21530</v>
      </c>
      <c r="F119" s="365">
        <v>20173</v>
      </c>
      <c r="G119" s="365">
        <v>277</v>
      </c>
      <c r="H119" s="365">
        <v>290</v>
      </c>
      <c r="I119" s="365">
        <v>-13</v>
      </c>
      <c r="J119" s="365"/>
    </row>
    <row r="120" spans="1:10" x14ac:dyDescent="0.2">
      <c r="A120" s="90">
        <v>121</v>
      </c>
      <c r="B120" s="90" t="s">
        <v>160</v>
      </c>
      <c r="C120" s="365">
        <v>6518</v>
      </c>
      <c r="D120" s="365">
        <v>3626</v>
      </c>
      <c r="E120" s="365">
        <v>6225</v>
      </c>
      <c r="F120" s="365">
        <v>3511</v>
      </c>
      <c r="G120" s="365">
        <v>293</v>
      </c>
      <c r="H120" s="365">
        <v>115</v>
      </c>
      <c r="I120" s="365">
        <v>178</v>
      </c>
      <c r="J120" s="365"/>
    </row>
    <row r="121" spans="1:10" x14ac:dyDescent="0.2">
      <c r="A121" s="90">
        <v>93</v>
      </c>
      <c r="B121" s="90" t="s">
        <v>270</v>
      </c>
      <c r="C121" s="365">
        <v>38100</v>
      </c>
      <c r="D121" s="365">
        <v>34207</v>
      </c>
      <c r="E121" s="365">
        <v>37794</v>
      </c>
      <c r="F121" s="365">
        <v>34040</v>
      </c>
      <c r="G121" s="365">
        <v>306</v>
      </c>
      <c r="H121" s="365">
        <v>167</v>
      </c>
      <c r="I121" s="365">
        <v>139</v>
      </c>
      <c r="J121" s="365"/>
    </row>
    <row r="122" spans="1:10" x14ac:dyDescent="0.2">
      <c r="A122" s="90">
        <v>85</v>
      </c>
      <c r="B122" s="90" t="s">
        <v>164</v>
      </c>
      <c r="C122" s="365">
        <v>7488</v>
      </c>
      <c r="D122" s="365">
        <v>5918</v>
      </c>
      <c r="E122" s="365">
        <v>7164</v>
      </c>
      <c r="F122" s="365">
        <v>5883</v>
      </c>
      <c r="G122" s="365">
        <v>324</v>
      </c>
      <c r="H122" s="365">
        <v>35</v>
      </c>
      <c r="I122" s="365">
        <v>289</v>
      </c>
      <c r="J122" s="365"/>
    </row>
    <row r="123" spans="1:10" x14ac:dyDescent="0.2">
      <c r="A123" s="90">
        <v>101</v>
      </c>
      <c r="B123" s="90" t="s">
        <v>165</v>
      </c>
      <c r="C123" s="365">
        <v>31120</v>
      </c>
      <c r="D123" s="365">
        <v>29399</v>
      </c>
      <c r="E123" s="365">
        <v>30771</v>
      </c>
      <c r="F123" s="365">
        <v>29018</v>
      </c>
      <c r="G123" s="365">
        <v>349</v>
      </c>
      <c r="H123" s="365">
        <v>381</v>
      </c>
      <c r="I123" s="365">
        <v>-32</v>
      </c>
      <c r="J123" s="365"/>
    </row>
    <row r="124" spans="1:10" x14ac:dyDescent="0.2">
      <c r="A124" s="90">
        <v>2</v>
      </c>
      <c r="B124" s="90" t="s">
        <v>254</v>
      </c>
      <c r="C124" s="365">
        <v>7033</v>
      </c>
      <c r="D124" s="365">
        <v>5646</v>
      </c>
      <c r="E124" s="365">
        <v>6657</v>
      </c>
      <c r="F124" s="365">
        <v>5519</v>
      </c>
      <c r="G124" s="365">
        <v>376</v>
      </c>
      <c r="H124" s="365">
        <v>127</v>
      </c>
      <c r="I124" s="365">
        <v>249</v>
      </c>
      <c r="J124" s="365"/>
    </row>
    <row r="125" spans="1:10" x14ac:dyDescent="0.2">
      <c r="A125" s="90">
        <v>50</v>
      </c>
      <c r="B125" s="90" t="s">
        <v>163</v>
      </c>
      <c r="C125" s="365">
        <v>8319</v>
      </c>
      <c r="D125" s="365">
        <v>4126</v>
      </c>
      <c r="E125" s="365">
        <v>7774</v>
      </c>
      <c r="F125" s="365">
        <v>4006</v>
      </c>
      <c r="G125" s="365">
        <v>545</v>
      </c>
      <c r="H125" s="365">
        <v>120</v>
      </c>
      <c r="I125" s="365">
        <v>425</v>
      </c>
      <c r="J125" s="365"/>
    </row>
    <row r="126" spans="1:10" x14ac:dyDescent="0.2">
      <c r="A126" s="90">
        <v>70</v>
      </c>
      <c r="B126" s="90" t="s">
        <v>167</v>
      </c>
      <c r="C126" s="365">
        <v>62096</v>
      </c>
      <c r="D126" s="365">
        <v>52531</v>
      </c>
      <c r="E126" s="365">
        <v>61509</v>
      </c>
      <c r="F126" s="365">
        <v>52079</v>
      </c>
      <c r="G126" s="365">
        <v>587</v>
      </c>
      <c r="H126" s="365">
        <v>452</v>
      </c>
      <c r="I126" s="365">
        <v>135</v>
      </c>
      <c r="J126" s="365"/>
    </row>
    <row r="127" spans="1:10" x14ac:dyDescent="0.2">
      <c r="A127" s="90">
        <v>98</v>
      </c>
      <c r="B127" s="90" t="s">
        <v>156</v>
      </c>
      <c r="C127" s="365">
        <v>128731</v>
      </c>
      <c r="D127" s="365">
        <v>110533</v>
      </c>
      <c r="E127" s="365">
        <v>127941</v>
      </c>
      <c r="F127" s="365">
        <v>109897</v>
      </c>
      <c r="G127" s="365">
        <v>790</v>
      </c>
      <c r="H127" s="365">
        <v>636</v>
      </c>
      <c r="I127" s="365">
        <v>154</v>
      </c>
      <c r="J127" s="365"/>
    </row>
    <row r="128" spans="1:10" x14ac:dyDescent="0.2">
      <c r="A128" s="90">
        <v>67</v>
      </c>
      <c r="B128" s="90" t="s">
        <v>155</v>
      </c>
      <c r="C128" s="365">
        <v>71695</v>
      </c>
      <c r="D128" s="365">
        <v>52527</v>
      </c>
      <c r="E128" s="365">
        <v>70791</v>
      </c>
      <c r="F128" s="365">
        <v>52018</v>
      </c>
      <c r="G128" s="365">
        <v>904</v>
      </c>
      <c r="H128" s="365">
        <v>509</v>
      </c>
      <c r="I128" s="365">
        <v>395</v>
      </c>
      <c r="J128" s="365"/>
    </row>
    <row r="129" spans="1:10" x14ac:dyDescent="0.2">
      <c r="A129" s="90">
        <v>97</v>
      </c>
      <c r="B129" s="90" t="s">
        <v>154</v>
      </c>
      <c r="C129" s="365">
        <v>105996</v>
      </c>
      <c r="D129" s="365">
        <v>92062</v>
      </c>
      <c r="E129" s="365">
        <v>104669</v>
      </c>
      <c r="F129" s="365">
        <v>90924</v>
      </c>
      <c r="G129" s="365">
        <v>1327</v>
      </c>
      <c r="H129" s="365">
        <v>1138</v>
      </c>
      <c r="I129" s="365">
        <v>189</v>
      </c>
      <c r="J129" s="365"/>
    </row>
    <row r="130" spans="1:10" x14ac:dyDescent="0.2">
      <c r="A130" s="90">
        <v>39</v>
      </c>
      <c r="B130" s="90" t="s">
        <v>57</v>
      </c>
      <c r="C130" s="365">
        <v>670853</v>
      </c>
      <c r="D130" s="365">
        <v>615723</v>
      </c>
      <c r="E130" s="365">
        <v>668952</v>
      </c>
      <c r="F130" s="365">
        <v>614669</v>
      </c>
      <c r="G130" s="365">
        <v>1901</v>
      </c>
      <c r="H130" s="365">
        <v>1054</v>
      </c>
      <c r="I130" s="365">
        <v>847</v>
      </c>
      <c r="J130" s="365"/>
    </row>
    <row r="131" spans="1:10" x14ac:dyDescent="0.2">
      <c r="A131" s="367">
        <v>120</v>
      </c>
      <c r="B131" s="367" t="s">
        <v>153</v>
      </c>
      <c r="C131" s="368">
        <v>428096</v>
      </c>
      <c r="D131" s="368">
        <v>372330</v>
      </c>
      <c r="E131" s="368">
        <v>421992</v>
      </c>
      <c r="F131" s="368">
        <v>367101</v>
      </c>
      <c r="G131" s="368">
        <v>6104</v>
      </c>
      <c r="H131" s="368">
        <v>5229</v>
      </c>
      <c r="I131" s="368">
        <v>875</v>
      </c>
      <c r="J131" s="365"/>
    </row>
    <row r="133" spans="1:10" x14ac:dyDescent="0.2">
      <c r="G133" s="90">
        <f>64/125</f>
        <v>0.51200000000000001</v>
      </c>
    </row>
    <row r="134" spans="1:10" x14ac:dyDescent="0.2">
      <c r="G134" s="90">
        <f>53/125</f>
        <v>0.42399999999999999</v>
      </c>
    </row>
    <row r="135" spans="1:10" x14ac:dyDescent="0.2">
      <c r="G135" s="365">
        <f>SUM(C127+C128+C126+C124+C131+C129)</f>
        <v>803647</v>
      </c>
    </row>
    <row r="136" spans="1:10" x14ac:dyDescent="0.2">
      <c r="G136" s="90">
        <f>G135/1810884</f>
        <v>0.44378712275330723</v>
      </c>
    </row>
    <row r="159" spans="2:2" x14ac:dyDescent="0.2">
      <c r="B159" s="415"/>
    </row>
  </sheetData>
  <mergeCells count="1">
    <mergeCell ref="H1:I1"/>
  </mergeCells>
  <hyperlinks>
    <hyperlink ref="H1:I1" location="Index!A1" display="Regresar al Índice" xr:uid="{619878B2-CCBA-42F3-9512-1050F9ED79A7}"/>
  </hyperlinks>
  <pageMargins left="0.7" right="0.7" top="0.75" bottom="0.75" header="0.3" footer="0.3"/>
  <pageSetup paperSize="9"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791"/>
  <dimension ref="A1:R159"/>
  <sheetViews>
    <sheetView zoomScale="106" zoomScaleNormal="106" workbookViewId="0">
      <pane xSplit="12" topLeftCell="S1" activePane="topRight" state="frozen"/>
      <selection pane="topRight"/>
    </sheetView>
  </sheetViews>
  <sheetFormatPr baseColWidth="10" defaultColWidth="15.28515625" defaultRowHeight="14.25" x14ac:dyDescent="0.2"/>
  <cols>
    <col min="1" max="10" width="15.28515625" style="214"/>
    <col min="11" max="11" width="5" style="214" customWidth="1"/>
    <col min="12" max="12" width="21.42578125" style="214" hidden="1" customWidth="1"/>
    <col min="13" max="13" width="13.85546875" style="214" hidden="1" customWidth="1"/>
    <col min="14" max="14" width="12.42578125" style="214" hidden="1" customWidth="1"/>
    <col min="15" max="15" width="9.7109375" style="214" hidden="1" customWidth="1"/>
    <col min="16" max="16" width="10.7109375" style="214" hidden="1" customWidth="1"/>
    <col min="17" max="17" width="9.7109375" style="214" hidden="1" customWidth="1"/>
    <col min="18" max="18" width="14.5703125" style="214" hidden="1" customWidth="1"/>
    <col min="19" max="19" width="14.5703125" style="214" customWidth="1"/>
    <col min="20" max="24" width="15.28515625" style="214" customWidth="1"/>
    <col min="25" max="16384" width="15.28515625" style="214"/>
  </cols>
  <sheetData>
    <row r="1" spans="1:18" ht="15" x14ac:dyDescent="0.25">
      <c r="A1" s="63" t="s">
        <v>1227</v>
      </c>
      <c r="H1" s="408" t="s">
        <v>38</v>
      </c>
      <c r="I1" s="408"/>
      <c r="P1" s="233"/>
      <c r="Q1" s="233"/>
      <c r="R1" s="233"/>
    </row>
    <row r="2" spans="1:18" x14ac:dyDescent="0.2">
      <c r="A2" s="214" t="s">
        <v>152</v>
      </c>
    </row>
    <row r="5" spans="1:18" x14ac:dyDescent="0.2">
      <c r="A5" s="214" t="s">
        <v>324</v>
      </c>
      <c r="B5" s="221" t="s">
        <v>325</v>
      </c>
      <c r="C5" s="221" t="s">
        <v>282</v>
      </c>
      <c r="D5" s="221" t="s">
        <v>326</v>
      </c>
      <c r="E5" s="221" t="s">
        <v>327</v>
      </c>
      <c r="F5" s="221" t="s">
        <v>328</v>
      </c>
      <c r="G5" s="221" t="s">
        <v>329</v>
      </c>
      <c r="H5" s="221" t="s">
        <v>287</v>
      </c>
      <c r="I5" s="221" t="s">
        <v>330</v>
      </c>
    </row>
    <row r="6" spans="1:18" x14ac:dyDescent="0.2">
      <c r="A6" s="214">
        <v>2013</v>
      </c>
      <c r="B6" s="24">
        <v>70246</v>
      </c>
      <c r="C6" s="24">
        <v>282499</v>
      </c>
      <c r="D6" s="24">
        <v>98394</v>
      </c>
      <c r="E6" s="24">
        <v>9369</v>
      </c>
      <c r="F6" s="24">
        <v>347298</v>
      </c>
      <c r="G6" s="24">
        <v>3034</v>
      </c>
      <c r="H6" s="24">
        <v>523456</v>
      </c>
      <c r="I6" s="24">
        <v>62952</v>
      </c>
      <c r="L6" s="69" t="s">
        <v>331</v>
      </c>
      <c r="M6" s="82" t="s">
        <v>530</v>
      </c>
      <c r="N6" s="82" t="s">
        <v>1024</v>
      </c>
    </row>
    <row r="7" spans="1:18" x14ac:dyDescent="0.2">
      <c r="A7" s="214">
        <v>2014</v>
      </c>
      <c r="B7" s="24">
        <v>77509</v>
      </c>
      <c r="C7" s="24">
        <v>295797</v>
      </c>
      <c r="D7" s="24">
        <v>107248</v>
      </c>
      <c r="E7" s="24">
        <v>9548</v>
      </c>
      <c r="F7" s="24">
        <v>363344</v>
      </c>
      <c r="G7" s="24">
        <v>2860</v>
      </c>
      <c r="H7" s="24">
        <v>540644</v>
      </c>
      <c r="I7" s="24">
        <v>66390</v>
      </c>
      <c r="K7" s="83"/>
      <c r="L7" s="69" t="s">
        <v>325</v>
      </c>
      <c r="M7" s="214">
        <v>111767</v>
      </c>
      <c r="N7" s="214">
        <v>119220</v>
      </c>
      <c r="O7" s="20">
        <f>N7/$N$15</f>
        <v>6.3635723115748485E-2</v>
      </c>
    </row>
    <row r="8" spans="1:18" x14ac:dyDescent="0.2">
      <c r="A8" s="214">
        <v>2015</v>
      </c>
      <c r="B8" s="24">
        <v>82606</v>
      </c>
      <c r="C8" s="24">
        <v>312586</v>
      </c>
      <c r="D8" s="24">
        <v>119587</v>
      </c>
      <c r="E8" s="24">
        <v>9329</v>
      </c>
      <c r="F8" s="24">
        <v>385457</v>
      </c>
      <c r="G8" s="24">
        <v>2875</v>
      </c>
      <c r="H8" s="24">
        <v>551836</v>
      </c>
      <c r="I8" s="24">
        <v>70979</v>
      </c>
      <c r="K8" s="83"/>
      <c r="L8" s="69" t="s">
        <v>282</v>
      </c>
      <c r="M8" s="214">
        <v>366999</v>
      </c>
      <c r="N8" s="214">
        <v>391234</v>
      </c>
      <c r="O8" s="20">
        <f t="shared" ref="O8:O14" si="0">N8/$N$15</f>
        <v>0.2088278686249517</v>
      </c>
    </row>
    <row r="9" spans="1:18" x14ac:dyDescent="0.2">
      <c r="A9" s="214">
        <v>2016</v>
      </c>
      <c r="B9" s="24">
        <v>89558</v>
      </c>
      <c r="C9" s="24">
        <v>334254</v>
      </c>
      <c r="D9" s="24">
        <v>130890</v>
      </c>
      <c r="E9" s="24">
        <v>9329</v>
      </c>
      <c r="F9" s="24">
        <v>407270</v>
      </c>
      <c r="G9" s="24">
        <v>3040</v>
      </c>
      <c r="H9" s="24">
        <v>575641</v>
      </c>
      <c r="I9" s="24">
        <v>74255</v>
      </c>
      <c r="K9" s="83"/>
      <c r="L9" s="69" t="s">
        <v>326</v>
      </c>
      <c r="M9" s="214">
        <v>133149</v>
      </c>
      <c r="N9" s="214">
        <v>141823</v>
      </c>
      <c r="O9" s="20">
        <f t="shared" si="0"/>
        <v>7.5700462669391011E-2</v>
      </c>
    </row>
    <row r="10" spans="1:18" x14ac:dyDescent="0.2">
      <c r="A10" s="214">
        <v>2017</v>
      </c>
      <c r="B10" s="24">
        <v>96726</v>
      </c>
      <c r="C10" s="24">
        <v>343480</v>
      </c>
      <c r="D10" s="24">
        <v>144472</v>
      </c>
      <c r="E10" s="24">
        <v>9194</v>
      </c>
      <c r="F10" s="24">
        <v>435724</v>
      </c>
      <c r="G10" s="24">
        <v>3204</v>
      </c>
      <c r="H10" s="24">
        <v>605107</v>
      </c>
      <c r="I10" s="24">
        <v>79961</v>
      </c>
      <c r="K10" s="83"/>
      <c r="L10" s="69" t="s">
        <v>327</v>
      </c>
      <c r="M10" s="214">
        <v>9984</v>
      </c>
      <c r="N10" s="214">
        <v>9570</v>
      </c>
      <c r="O10" s="20">
        <f t="shared" si="0"/>
        <v>5.1081519058690907E-3</v>
      </c>
    </row>
    <row r="11" spans="1:18" x14ac:dyDescent="0.2">
      <c r="A11" s="214">
        <v>2018</v>
      </c>
      <c r="B11" s="24">
        <v>104065</v>
      </c>
      <c r="C11" s="24">
        <v>354114</v>
      </c>
      <c r="D11" s="24">
        <v>141254</v>
      </c>
      <c r="E11" s="24">
        <v>9458</v>
      </c>
      <c r="F11" s="24">
        <v>452017</v>
      </c>
      <c r="G11" s="24">
        <v>2703</v>
      </c>
      <c r="H11" s="24">
        <v>614655</v>
      </c>
      <c r="I11" s="24">
        <v>82734</v>
      </c>
      <c r="K11" s="83"/>
      <c r="L11" s="69" t="s">
        <v>328</v>
      </c>
      <c r="M11" s="214">
        <v>452541</v>
      </c>
      <c r="N11" s="214">
        <v>484648</v>
      </c>
      <c r="O11" s="20">
        <f>N11/$N$15</f>
        <v>0.25868919591177042</v>
      </c>
    </row>
    <row r="12" spans="1:18" x14ac:dyDescent="0.2">
      <c r="A12" s="214">
        <v>2019</v>
      </c>
      <c r="B12" s="24">
        <v>109333</v>
      </c>
      <c r="C12" s="24">
        <v>363625</v>
      </c>
      <c r="D12" s="24">
        <v>141943</v>
      </c>
      <c r="E12" s="24">
        <v>9697</v>
      </c>
      <c r="F12" s="24">
        <v>458198</v>
      </c>
      <c r="G12" s="24">
        <v>2683</v>
      </c>
      <c r="H12" s="24">
        <v>640252</v>
      </c>
      <c r="I12" s="24">
        <v>86968</v>
      </c>
      <c r="K12" s="83"/>
      <c r="L12" s="69" t="s">
        <v>329</v>
      </c>
      <c r="M12" s="214">
        <v>2738</v>
      </c>
      <c r="N12" s="214">
        <v>2646</v>
      </c>
      <c r="O12" s="20">
        <f t="shared" si="0"/>
        <v>1.4123479564189774E-3</v>
      </c>
    </row>
    <row r="13" spans="1:18" x14ac:dyDescent="0.2">
      <c r="A13" s="214">
        <v>2020</v>
      </c>
      <c r="B13" s="24">
        <v>111767</v>
      </c>
      <c r="C13" s="24">
        <v>366999</v>
      </c>
      <c r="D13" s="24">
        <v>133149</v>
      </c>
      <c r="E13" s="24">
        <v>9984</v>
      </c>
      <c r="F13" s="24">
        <v>452541</v>
      </c>
      <c r="G13" s="24">
        <v>2738</v>
      </c>
      <c r="H13" s="24">
        <v>614772</v>
      </c>
      <c r="I13" s="24">
        <v>88417</v>
      </c>
      <c r="J13" s="24"/>
      <c r="K13" s="83"/>
      <c r="L13" s="69" t="s">
        <v>287</v>
      </c>
      <c r="M13" s="214">
        <v>614772</v>
      </c>
      <c r="N13" s="214">
        <v>626463</v>
      </c>
      <c r="O13" s="20">
        <f>N13/$N$15</f>
        <v>0.33438538844372706</v>
      </c>
    </row>
    <row r="14" spans="1:18" ht="15" x14ac:dyDescent="0.2">
      <c r="A14" s="25">
        <v>44501</v>
      </c>
      <c r="B14" s="24">
        <v>119220</v>
      </c>
      <c r="C14" s="24">
        <v>391234</v>
      </c>
      <c r="D14" s="24">
        <v>141823</v>
      </c>
      <c r="E14" s="24">
        <v>9570</v>
      </c>
      <c r="F14" s="24">
        <v>484648</v>
      </c>
      <c r="G14" s="24">
        <v>2646</v>
      </c>
      <c r="H14" s="24">
        <v>626463</v>
      </c>
      <c r="I14" s="24">
        <v>97872</v>
      </c>
      <c r="J14" s="84"/>
      <c r="K14" s="83"/>
      <c r="L14" s="69" t="s">
        <v>330</v>
      </c>
      <c r="M14" s="214">
        <v>88417</v>
      </c>
      <c r="N14" s="214">
        <v>97872</v>
      </c>
      <c r="O14" s="20">
        <f t="shared" si="0"/>
        <v>5.2240861372123262E-2</v>
      </c>
    </row>
    <row r="15" spans="1:18" x14ac:dyDescent="0.2">
      <c r="L15" s="69" t="s">
        <v>332</v>
      </c>
      <c r="M15" s="214">
        <v>1780367</v>
      </c>
      <c r="N15" s="214">
        <f>SUM(N7:N14)</f>
        <v>1873476</v>
      </c>
      <c r="O15" s="20">
        <f>SUM(O7:O14)</f>
        <v>1</v>
      </c>
    </row>
    <row r="16" spans="1:18" x14ac:dyDescent="0.2">
      <c r="A16" s="214" t="s">
        <v>1025</v>
      </c>
      <c r="B16" s="20">
        <f>B14/B13-1</f>
        <v>6.6683368078234162E-2</v>
      </c>
      <c r="C16" s="20">
        <f t="shared" ref="C16:H16" si="1">C14/C13-1</f>
        <v>6.6035602276845351E-2</v>
      </c>
      <c r="D16" s="20">
        <f t="shared" si="1"/>
        <v>6.5145063049666163E-2</v>
      </c>
      <c r="E16" s="20">
        <f t="shared" si="1"/>
        <v>-4.1466346153846145E-2</v>
      </c>
      <c r="F16" s="20">
        <f t="shared" si="1"/>
        <v>7.0948267670774667E-2</v>
      </c>
      <c r="G16" s="20">
        <f t="shared" si="1"/>
        <v>-3.3601168736303921E-2</v>
      </c>
      <c r="H16" s="20">
        <f t="shared" si="1"/>
        <v>1.9016806230602645E-2</v>
      </c>
      <c r="I16" s="20">
        <f>I14/I13-1</f>
        <v>0.10693644887295428</v>
      </c>
    </row>
    <row r="17" spans="1:12" x14ac:dyDescent="0.2">
      <c r="A17" s="214" t="s">
        <v>1026</v>
      </c>
      <c r="B17" s="24">
        <f>B14-B13</f>
        <v>7453</v>
      </c>
      <c r="C17" s="24">
        <f t="shared" ref="C17:H17" si="2">C14-C13</f>
        <v>24235</v>
      </c>
      <c r="D17" s="24">
        <f t="shared" si="2"/>
        <v>8674</v>
      </c>
      <c r="E17" s="24">
        <f t="shared" si="2"/>
        <v>-414</v>
      </c>
      <c r="F17" s="24">
        <f t="shared" si="2"/>
        <v>32107</v>
      </c>
      <c r="G17" s="24">
        <f t="shared" si="2"/>
        <v>-92</v>
      </c>
      <c r="H17" s="24">
        <f t="shared" si="2"/>
        <v>11691</v>
      </c>
      <c r="I17" s="24">
        <f>I14-I13</f>
        <v>9455</v>
      </c>
      <c r="J17" s="24"/>
    </row>
    <row r="19" spans="1:12" x14ac:dyDescent="0.2">
      <c r="L19" s="63"/>
    </row>
    <row r="20" spans="1:12" x14ac:dyDescent="0.2">
      <c r="L20" s="63"/>
    </row>
    <row r="21" spans="1:12" x14ac:dyDescent="0.2">
      <c r="L21" s="63"/>
    </row>
    <row r="22" spans="1:12" x14ac:dyDescent="0.2">
      <c r="L22" s="63"/>
    </row>
    <row r="23" spans="1:12" x14ac:dyDescent="0.2">
      <c r="L23" s="63"/>
    </row>
    <row r="24" spans="1:12" x14ac:dyDescent="0.2">
      <c r="L24" s="63"/>
    </row>
    <row r="25" spans="1:12" x14ac:dyDescent="0.2">
      <c r="L25" s="63"/>
    </row>
    <row r="26" spans="1:12" x14ac:dyDescent="0.2">
      <c r="L26" s="63"/>
    </row>
    <row r="27" spans="1:12" x14ac:dyDescent="0.2">
      <c r="L27" s="63"/>
    </row>
    <row r="28" spans="1:12" x14ac:dyDescent="0.2">
      <c r="L28" s="63"/>
    </row>
    <row r="29" spans="1:12" x14ac:dyDescent="0.2">
      <c r="L29" s="83"/>
    </row>
    <row r="30" spans="1:12" x14ac:dyDescent="0.2">
      <c r="L30" s="83"/>
    </row>
    <row r="159" spans="2:2" x14ac:dyDescent="0.2">
      <c r="B159" s="416"/>
    </row>
  </sheetData>
  <mergeCells count="2">
    <mergeCell ref="H1:I1"/>
    <mergeCell ref="P1:R1"/>
  </mergeCells>
  <hyperlinks>
    <hyperlink ref="H1:I1" location="Index!A1" display="Regresar al Índice" xr:uid="{00000000-0004-0000-6C00-000000000000}"/>
  </hyperlinks>
  <pageMargins left="0.7" right="0.7" top="0.75" bottom="0.75" header="0.3" footer="0.3"/>
  <pageSetup orientation="portrait" horizontalDpi="4294967295" verticalDpi="4294967295"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801"/>
  <dimension ref="A1:P159"/>
  <sheetViews>
    <sheetView zoomScale="106" zoomScaleNormal="106" workbookViewId="0"/>
  </sheetViews>
  <sheetFormatPr baseColWidth="10" defaultColWidth="11.42578125" defaultRowHeight="14.25" x14ac:dyDescent="0.2"/>
  <cols>
    <col min="1" max="1" width="34.85546875" style="214" customWidth="1"/>
    <col min="2" max="2" width="16.5703125" style="214" customWidth="1"/>
    <col min="3" max="12" width="11.42578125" style="214"/>
    <col min="13" max="13" width="0" style="214" hidden="1" customWidth="1"/>
    <col min="14" max="14" width="26.28515625" style="214" hidden="1" customWidth="1"/>
    <col min="15" max="16" width="11.42578125" style="214" hidden="1" customWidth="1"/>
    <col min="17" max="17" width="11.42578125" style="214" customWidth="1"/>
    <col min="18" max="16384" width="11.42578125" style="214"/>
  </cols>
  <sheetData>
    <row r="1" spans="1:14" ht="15" customHeight="1" x14ac:dyDescent="0.25">
      <c r="A1" s="63" t="s">
        <v>1228</v>
      </c>
      <c r="H1" s="408" t="s">
        <v>38</v>
      </c>
      <c r="I1" s="408"/>
      <c r="J1" s="408"/>
    </row>
    <row r="4" spans="1:14" x14ac:dyDescent="0.2">
      <c r="A4" s="214" t="s">
        <v>311</v>
      </c>
      <c r="B4" s="77" t="s">
        <v>1024</v>
      </c>
      <c r="C4" s="221" t="s">
        <v>313</v>
      </c>
      <c r="N4" s="214" t="s">
        <v>333</v>
      </c>
    </row>
    <row r="5" spans="1:14" x14ac:dyDescent="0.2">
      <c r="A5" s="214" t="s">
        <v>325</v>
      </c>
      <c r="B5" s="24">
        <v>119220</v>
      </c>
      <c r="C5" s="20">
        <f>B5/$B$13</f>
        <v>6.3635723115748485E-2</v>
      </c>
      <c r="D5" s="78"/>
      <c r="N5" s="214">
        <v>108770</v>
      </c>
    </row>
    <row r="6" spans="1:14" x14ac:dyDescent="0.2">
      <c r="A6" s="214" t="s">
        <v>282</v>
      </c>
      <c r="B6" s="24">
        <v>391234</v>
      </c>
      <c r="C6" s="20">
        <f t="shared" ref="C6:C12" si="0">B6/$B$13</f>
        <v>0.2088278686249517</v>
      </c>
      <c r="D6" s="78"/>
      <c r="N6" s="214">
        <v>364270</v>
      </c>
    </row>
    <row r="7" spans="1:14" x14ac:dyDescent="0.2">
      <c r="A7" s="214" t="s">
        <v>326</v>
      </c>
      <c r="B7" s="24">
        <v>141823</v>
      </c>
      <c r="C7" s="20">
        <f t="shared" si="0"/>
        <v>7.5700462669391011E-2</v>
      </c>
      <c r="D7" s="78"/>
      <c r="N7" s="214">
        <v>150933</v>
      </c>
    </row>
    <row r="8" spans="1:14" x14ac:dyDescent="0.2">
      <c r="A8" s="214" t="s">
        <v>327</v>
      </c>
      <c r="B8" s="24">
        <v>9570</v>
      </c>
      <c r="C8" s="20">
        <f t="shared" si="0"/>
        <v>5.1081519058690907E-3</v>
      </c>
      <c r="D8" s="78"/>
      <c r="N8" s="214">
        <v>9755</v>
      </c>
    </row>
    <row r="9" spans="1:14" x14ac:dyDescent="0.2">
      <c r="A9" s="214" t="s">
        <v>328</v>
      </c>
      <c r="B9" s="24">
        <v>484648</v>
      </c>
      <c r="C9" s="20">
        <f t="shared" si="0"/>
        <v>0.25868919591177042</v>
      </c>
      <c r="D9" s="78"/>
      <c r="N9" s="214">
        <v>464598</v>
      </c>
    </row>
    <row r="10" spans="1:14" x14ac:dyDescent="0.2">
      <c r="A10" s="214" t="s">
        <v>329</v>
      </c>
      <c r="B10" s="24">
        <v>2646</v>
      </c>
      <c r="C10" s="20">
        <f t="shared" si="0"/>
        <v>1.4123479564189774E-3</v>
      </c>
      <c r="D10" s="78"/>
      <c r="N10" s="214">
        <v>2733</v>
      </c>
    </row>
    <row r="11" spans="1:14" x14ac:dyDescent="0.2">
      <c r="A11" s="214" t="s">
        <v>287</v>
      </c>
      <c r="B11" s="24">
        <v>626463</v>
      </c>
      <c r="C11" s="20">
        <f t="shared" si="0"/>
        <v>0.33438538844372706</v>
      </c>
      <c r="D11" s="78"/>
      <c r="N11" s="214">
        <v>641445</v>
      </c>
    </row>
    <row r="12" spans="1:14" x14ac:dyDescent="0.2">
      <c r="A12" s="214" t="s">
        <v>330</v>
      </c>
      <c r="B12" s="24">
        <v>97872</v>
      </c>
      <c r="C12" s="20">
        <f t="shared" si="0"/>
        <v>5.2240861372123262E-2</v>
      </c>
      <c r="D12" s="78"/>
      <c r="N12" s="214">
        <v>86187</v>
      </c>
    </row>
    <row r="13" spans="1:14" ht="15" x14ac:dyDescent="0.25">
      <c r="A13" s="214" t="s">
        <v>53</v>
      </c>
      <c r="B13" s="79">
        <f>SUM(B5:B12)</f>
        <v>1873476</v>
      </c>
      <c r="C13" s="80">
        <f>SUM(C5:C12)</f>
        <v>1</v>
      </c>
      <c r="D13" s="78"/>
      <c r="N13" s="214">
        <v>1828691</v>
      </c>
    </row>
    <row r="16" spans="1:14" x14ac:dyDescent="0.2">
      <c r="C16" s="81"/>
    </row>
    <row r="17" spans="1:3" x14ac:dyDescent="0.2">
      <c r="A17" s="69"/>
      <c r="C17" s="81"/>
    </row>
    <row r="18" spans="1:3" x14ac:dyDescent="0.2">
      <c r="A18" s="69"/>
      <c r="C18" s="81"/>
    </row>
    <row r="19" spans="1:3" x14ac:dyDescent="0.2">
      <c r="A19" s="69"/>
      <c r="C19" s="81"/>
    </row>
    <row r="20" spans="1:3" x14ac:dyDescent="0.2">
      <c r="A20" s="69"/>
      <c r="C20" s="81"/>
    </row>
    <row r="21" spans="1:3" x14ac:dyDescent="0.2">
      <c r="A21" s="69"/>
      <c r="C21" s="81"/>
    </row>
    <row r="22" spans="1:3" x14ac:dyDescent="0.2">
      <c r="A22" s="69"/>
      <c r="C22" s="81"/>
    </row>
    <row r="23" spans="1:3" x14ac:dyDescent="0.2">
      <c r="A23" s="69"/>
      <c r="C23" s="81"/>
    </row>
    <row r="24" spans="1:3" x14ac:dyDescent="0.2">
      <c r="A24" s="69"/>
      <c r="C24" s="21"/>
    </row>
    <row r="25" spans="1:3" x14ac:dyDescent="0.2">
      <c r="C25" s="21"/>
    </row>
    <row r="159" spans="2:2" x14ac:dyDescent="0.2">
      <c r="B159" s="416"/>
    </row>
  </sheetData>
  <mergeCells count="1">
    <mergeCell ref="H1:J1"/>
  </mergeCells>
  <hyperlinks>
    <hyperlink ref="H1" location="Index!A1" display="Regresar al Índice" xr:uid="{00000000-0004-0000-6D00-000000000000}"/>
    <hyperlink ref="H1:I1" location="Index!A1" display="Regresar al Índice" xr:uid="{00000000-0004-0000-6D00-000001000000}"/>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81"/>
  <dimension ref="A1:P159"/>
  <sheetViews>
    <sheetView zoomScale="106" zoomScaleNormal="106" workbookViewId="0"/>
  </sheetViews>
  <sheetFormatPr baseColWidth="10" defaultColWidth="11.42578125" defaultRowHeight="14.25" x14ac:dyDescent="0.2"/>
  <cols>
    <col min="1" max="1" width="15.140625" style="214" customWidth="1"/>
    <col min="2" max="16384" width="11.42578125" style="214"/>
  </cols>
  <sheetData>
    <row r="1" spans="1:16" ht="15" customHeight="1" x14ac:dyDescent="0.25">
      <c r="A1" s="63" t="s">
        <v>1229</v>
      </c>
      <c r="B1" s="75"/>
      <c r="C1" s="75"/>
      <c r="D1" s="75"/>
      <c r="E1" s="75"/>
      <c r="F1" s="75"/>
      <c r="G1" s="75"/>
      <c r="H1" s="408" t="s">
        <v>38</v>
      </c>
      <c r="I1" s="408"/>
      <c r="J1" s="72"/>
      <c r="K1" s="76"/>
      <c r="L1" s="76"/>
      <c r="O1" s="233"/>
      <c r="P1" s="233"/>
    </row>
    <row r="2" spans="1:16" x14ac:dyDescent="0.2">
      <c r="A2" s="214" t="s">
        <v>152</v>
      </c>
    </row>
    <row r="5" spans="1:16" x14ac:dyDescent="0.2">
      <c r="A5" s="214" t="s">
        <v>324</v>
      </c>
      <c r="B5" s="214" t="s">
        <v>334</v>
      </c>
    </row>
    <row r="6" spans="1:16" x14ac:dyDescent="0.2">
      <c r="A6" s="214">
        <v>2013</v>
      </c>
      <c r="B6" s="24">
        <v>70246</v>
      </c>
    </row>
    <row r="7" spans="1:16" x14ac:dyDescent="0.2">
      <c r="A7" s="214">
        <v>2014</v>
      </c>
      <c r="B7" s="24">
        <v>77509</v>
      </c>
    </row>
    <row r="8" spans="1:16" x14ac:dyDescent="0.2">
      <c r="A8" s="214">
        <v>2015</v>
      </c>
      <c r="B8" s="24">
        <v>82606</v>
      </c>
    </row>
    <row r="9" spans="1:16" x14ac:dyDescent="0.2">
      <c r="A9" s="214">
        <v>2016</v>
      </c>
      <c r="B9" s="24">
        <v>89558</v>
      </c>
    </row>
    <row r="10" spans="1:16" x14ac:dyDescent="0.2">
      <c r="A10" s="214">
        <v>2017</v>
      </c>
      <c r="B10" s="24">
        <v>96726</v>
      </c>
    </row>
    <row r="11" spans="1:16" x14ac:dyDescent="0.2">
      <c r="A11" s="214">
        <v>2018</v>
      </c>
      <c r="B11" s="24">
        <v>104065</v>
      </c>
    </row>
    <row r="12" spans="1:16" x14ac:dyDescent="0.2">
      <c r="A12" s="214">
        <v>2019</v>
      </c>
      <c r="B12" s="24">
        <v>109333</v>
      </c>
    </row>
    <row r="13" spans="1:16" x14ac:dyDescent="0.2">
      <c r="A13" s="214">
        <v>2020</v>
      </c>
      <c r="B13" s="24">
        <v>111767</v>
      </c>
      <c r="C13" s="20"/>
    </row>
    <row r="14" spans="1:16" x14ac:dyDescent="0.2">
      <c r="A14" s="25">
        <v>44501</v>
      </c>
      <c r="B14" s="24">
        <v>119220</v>
      </c>
      <c r="C14" s="24"/>
    </row>
    <row r="16" spans="1:16" x14ac:dyDescent="0.2">
      <c r="A16" s="214" t="s">
        <v>1026</v>
      </c>
      <c r="B16" s="20">
        <f>B14/B13-1</f>
        <v>6.6683368078234162E-2</v>
      </c>
    </row>
    <row r="17" spans="1:2" x14ac:dyDescent="0.2">
      <c r="A17" s="214" t="s">
        <v>1027</v>
      </c>
      <c r="B17" s="24">
        <f>B14-B13</f>
        <v>7453</v>
      </c>
    </row>
    <row r="159" spans="2:2" x14ac:dyDescent="0.2">
      <c r="B159" s="416"/>
    </row>
  </sheetData>
  <mergeCells count="2">
    <mergeCell ref="H1:I1"/>
    <mergeCell ref="O1:P1"/>
  </mergeCells>
  <hyperlinks>
    <hyperlink ref="H1:I1" location="Index!A1" display="Regresar al Índice" xr:uid="{00000000-0004-0000-6E00-000000000000}"/>
  </hyperlink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82"/>
  <dimension ref="A1:P159"/>
  <sheetViews>
    <sheetView zoomScale="106" zoomScaleNormal="106" workbookViewId="0"/>
  </sheetViews>
  <sheetFormatPr baseColWidth="10" defaultColWidth="11.42578125" defaultRowHeight="14.25" x14ac:dyDescent="0.2"/>
  <cols>
    <col min="1" max="1" width="22.7109375" style="214" customWidth="1"/>
    <col min="2" max="10" width="11.42578125" style="214"/>
    <col min="11" max="11" width="11.42578125" style="214" customWidth="1"/>
    <col min="12" max="12" width="25.5703125" style="214" hidden="1" customWidth="1"/>
    <col min="13" max="13" width="11.42578125" style="214" hidden="1" customWidth="1"/>
    <col min="14" max="18" width="11.42578125" style="214" customWidth="1"/>
    <col min="19" max="16384" width="11.42578125" style="214"/>
  </cols>
  <sheetData>
    <row r="1" spans="1:16" ht="15" x14ac:dyDescent="0.25">
      <c r="A1" s="63" t="s">
        <v>1230</v>
      </c>
      <c r="H1" s="408" t="s">
        <v>38</v>
      </c>
      <c r="I1" s="408"/>
      <c r="J1" s="70"/>
      <c r="K1" s="70"/>
      <c r="L1" s="70"/>
      <c r="M1" s="70"/>
      <c r="N1" s="70"/>
      <c r="O1" s="70"/>
      <c r="P1" s="70"/>
    </row>
    <row r="2" spans="1:16" x14ac:dyDescent="0.2">
      <c r="A2" s="214" t="s">
        <v>152</v>
      </c>
    </row>
    <row r="3" spans="1:16" x14ac:dyDescent="0.2">
      <c r="L3" s="69" t="s">
        <v>485</v>
      </c>
      <c r="M3" s="12" t="s">
        <v>1024</v>
      </c>
    </row>
    <row r="4" spans="1:16" x14ac:dyDescent="0.2">
      <c r="L4" s="69" t="s">
        <v>336</v>
      </c>
      <c r="M4" s="73">
        <v>94695</v>
      </c>
    </row>
    <row r="5" spans="1:16" x14ac:dyDescent="0.2">
      <c r="A5" s="214" t="s">
        <v>311</v>
      </c>
      <c r="B5" s="214" t="s">
        <v>313</v>
      </c>
      <c r="L5" s="69" t="s">
        <v>335</v>
      </c>
      <c r="M5" s="73">
        <v>47</v>
      </c>
    </row>
    <row r="6" spans="1:16" x14ac:dyDescent="0.2">
      <c r="A6" s="214" t="s">
        <v>336</v>
      </c>
      <c r="B6" s="20">
        <f>M4/$M$9</f>
        <v>0.79428787116255661</v>
      </c>
      <c r="L6" s="69" t="s">
        <v>337</v>
      </c>
      <c r="M6" s="73">
        <v>23541</v>
      </c>
    </row>
    <row r="7" spans="1:16" x14ac:dyDescent="0.2">
      <c r="A7" s="214" t="s">
        <v>338</v>
      </c>
      <c r="B7" s="20">
        <f>M5/$M$9</f>
        <v>3.9422915618184866E-4</v>
      </c>
      <c r="L7" s="69" t="s">
        <v>339</v>
      </c>
      <c r="M7" s="73">
        <v>547</v>
      </c>
    </row>
    <row r="8" spans="1:16" x14ac:dyDescent="0.2">
      <c r="A8" s="214" t="s">
        <v>340</v>
      </c>
      <c r="B8" s="20">
        <f>M6/$M$9</f>
        <v>0.1974584801207851</v>
      </c>
      <c r="L8" s="69" t="s">
        <v>341</v>
      </c>
      <c r="M8" s="73">
        <v>390</v>
      </c>
    </row>
    <row r="9" spans="1:16" x14ac:dyDescent="0.2">
      <c r="A9" s="214" t="s">
        <v>342</v>
      </c>
      <c r="B9" s="20">
        <f>M7/$M$9</f>
        <v>4.5881563496057709E-3</v>
      </c>
      <c r="L9" s="69" t="s">
        <v>325</v>
      </c>
      <c r="M9" s="73">
        <f>SUM(M4:M8)</f>
        <v>119220</v>
      </c>
    </row>
    <row r="10" spans="1:16" x14ac:dyDescent="0.2">
      <c r="A10" s="214" t="s">
        <v>343</v>
      </c>
      <c r="B10" s="20">
        <f>M8/$M$9</f>
        <v>3.2712632108706594E-3</v>
      </c>
    </row>
    <row r="11" spans="1:16" x14ac:dyDescent="0.2">
      <c r="A11" s="214" t="s">
        <v>53</v>
      </c>
      <c r="B11" s="20">
        <f>SUM(B6:B10)</f>
        <v>1</v>
      </c>
    </row>
    <row r="14" spans="1:16" x14ac:dyDescent="0.2">
      <c r="B14" s="74">
        <f>B7+B9+B10</f>
        <v>8.2536487166582802E-3</v>
      </c>
    </row>
    <row r="17" spans="1:2" x14ac:dyDescent="0.2">
      <c r="A17" s="63"/>
      <c r="B17" s="63"/>
    </row>
    <row r="18" spans="1:2" x14ac:dyDescent="0.2">
      <c r="A18" s="66"/>
      <c r="B18" s="66"/>
    </row>
    <row r="19" spans="1:2" x14ac:dyDescent="0.2">
      <c r="A19" s="63"/>
      <c r="B19" s="63"/>
    </row>
    <row r="20" spans="1:2" x14ac:dyDescent="0.2">
      <c r="A20" s="66"/>
      <c r="B20" s="66"/>
    </row>
    <row r="21" spans="1:2" x14ac:dyDescent="0.2">
      <c r="A21" s="63"/>
      <c r="B21" s="63"/>
    </row>
    <row r="22" spans="1:2" x14ac:dyDescent="0.2">
      <c r="A22" s="63"/>
      <c r="B22" s="63"/>
    </row>
    <row r="23" spans="1:2" x14ac:dyDescent="0.2">
      <c r="A23" s="66"/>
      <c r="B23" s="66"/>
    </row>
    <row r="159" spans="2:2" x14ac:dyDescent="0.2">
      <c r="B159" s="416"/>
    </row>
  </sheetData>
  <mergeCells count="1">
    <mergeCell ref="H1:I1"/>
  </mergeCells>
  <hyperlinks>
    <hyperlink ref="H1:I1" location="Index!A1" display="Regresar al Índice" xr:uid="{00000000-0004-0000-6F00-000000000000}"/>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83"/>
  <dimension ref="A1:P159"/>
  <sheetViews>
    <sheetView zoomScale="106" zoomScaleNormal="106" workbookViewId="0"/>
  </sheetViews>
  <sheetFormatPr baseColWidth="10" defaultColWidth="11.42578125" defaultRowHeight="14.25" x14ac:dyDescent="0.2"/>
  <cols>
    <col min="1" max="1" width="11.5703125" style="214" bestFit="1" customWidth="1"/>
    <col min="2" max="2" width="14.28515625" style="214" customWidth="1"/>
    <col min="3" max="16384" width="11.42578125" style="214"/>
  </cols>
  <sheetData>
    <row r="1" spans="1:16" ht="15" x14ac:dyDescent="0.25">
      <c r="A1" s="63" t="s">
        <v>1231</v>
      </c>
      <c r="B1" s="72"/>
      <c r="C1" s="72"/>
      <c r="D1" s="72"/>
      <c r="E1" s="72"/>
      <c r="F1" s="72"/>
      <c r="G1" s="72"/>
      <c r="H1" s="408" t="s">
        <v>38</v>
      </c>
      <c r="I1" s="408"/>
      <c r="J1" s="252"/>
      <c r="K1" s="252"/>
      <c r="O1" s="233"/>
      <c r="P1" s="233"/>
    </row>
    <row r="2" spans="1:16" x14ac:dyDescent="0.2">
      <c r="A2" s="214" t="s">
        <v>152</v>
      </c>
    </row>
    <row r="5" spans="1:16" x14ac:dyDescent="0.2">
      <c r="A5" s="214" t="s">
        <v>324</v>
      </c>
      <c r="B5" s="214" t="s">
        <v>334</v>
      </c>
    </row>
    <row r="6" spans="1:16" x14ac:dyDescent="0.2">
      <c r="A6" s="214">
        <v>2013</v>
      </c>
      <c r="B6" s="24">
        <v>347298</v>
      </c>
    </row>
    <row r="7" spans="1:16" x14ac:dyDescent="0.2">
      <c r="A7" s="214">
        <v>2014</v>
      </c>
      <c r="B7" s="24">
        <v>363344</v>
      </c>
    </row>
    <row r="8" spans="1:16" x14ac:dyDescent="0.2">
      <c r="A8" s="214">
        <v>2015</v>
      </c>
      <c r="B8" s="24">
        <v>385457</v>
      </c>
    </row>
    <row r="9" spans="1:16" x14ac:dyDescent="0.2">
      <c r="A9" s="214">
        <v>2016</v>
      </c>
      <c r="B9" s="24">
        <v>407270</v>
      </c>
    </row>
    <row r="10" spans="1:16" x14ac:dyDescent="0.2">
      <c r="A10" s="214">
        <v>2017</v>
      </c>
      <c r="B10" s="24">
        <v>435724</v>
      </c>
    </row>
    <row r="11" spans="1:16" x14ac:dyDescent="0.2">
      <c r="A11" s="214">
        <v>2018</v>
      </c>
      <c r="B11" s="24">
        <v>452017</v>
      </c>
    </row>
    <row r="12" spans="1:16" x14ac:dyDescent="0.2">
      <c r="A12" s="214">
        <v>2019</v>
      </c>
      <c r="B12" s="24">
        <v>458198</v>
      </c>
    </row>
    <row r="13" spans="1:16" x14ac:dyDescent="0.2">
      <c r="A13" s="214">
        <v>2020</v>
      </c>
      <c r="B13" s="24">
        <v>452541</v>
      </c>
    </row>
    <row r="14" spans="1:16" x14ac:dyDescent="0.2">
      <c r="A14" s="25">
        <v>44501</v>
      </c>
      <c r="B14" s="24">
        <v>484648</v>
      </c>
    </row>
    <row r="16" spans="1:16" x14ac:dyDescent="0.2">
      <c r="A16" s="214" t="s">
        <v>1028</v>
      </c>
      <c r="B16" s="20">
        <f>B14/B13-1</f>
        <v>7.0948267670774667E-2</v>
      </c>
    </row>
    <row r="17" spans="1:2" x14ac:dyDescent="0.2">
      <c r="A17" s="214" t="s">
        <v>1029</v>
      </c>
      <c r="B17" s="24">
        <f>B14-B13</f>
        <v>32107</v>
      </c>
    </row>
    <row r="22" spans="1:2" hidden="1" x14ac:dyDescent="0.2">
      <c r="A22" s="214">
        <v>2013</v>
      </c>
      <c r="B22" s="214">
        <v>347298</v>
      </c>
    </row>
    <row r="23" spans="1:2" hidden="1" x14ac:dyDescent="0.2">
      <c r="A23" s="214">
        <v>2014</v>
      </c>
      <c r="B23" s="214">
        <v>363344</v>
      </c>
    </row>
    <row r="24" spans="1:2" hidden="1" x14ac:dyDescent="0.2">
      <c r="A24" s="214">
        <v>2015</v>
      </c>
      <c r="B24" s="214">
        <v>385457</v>
      </c>
    </row>
    <row r="25" spans="1:2" hidden="1" x14ac:dyDescent="0.2">
      <c r="A25" s="214">
        <v>2016</v>
      </c>
      <c r="B25" s="214">
        <v>407270</v>
      </c>
    </row>
    <row r="26" spans="1:2" hidden="1" x14ac:dyDescent="0.2">
      <c r="A26" s="214">
        <v>2017</v>
      </c>
      <c r="B26" s="214">
        <v>435724</v>
      </c>
    </row>
    <row r="27" spans="1:2" hidden="1" x14ac:dyDescent="0.2">
      <c r="A27" s="214">
        <v>2018</v>
      </c>
      <c r="B27" s="214">
        <v>452017</v>
      </c>
    </row>
    <row r="28" spans="1:2" hidden="1" x14ac:dyDescent="0.2">
      <c r="A28" s="214">
        <v>43466</v>
      </c>
      <c r="B28" s="214">
        <v>454528</v>
      </c>
    </row>
    <row r="29" spans="1:2" hidden="1" x14ac:dyDescent="0.2">
      <c r="A29" s="214">
        <v>43497</v>
      </c>
      <c r="B29" s="214">
        <v>457311</v>
      </c>
    </row>
    <row r="30" spans="1:2" hidden="1" x14ac:dyDescent="0.2">
      <c r="A30" s="214">
        <v>43525</v>
      </c>
      <c r="B30" s="214">
        <v>458843</v>
      </c>
    </row>
    <row r="31" spans="1:2" hidden="1" x14ac:dyDescent="0.2">
      <c r="A31" s="214">
        <v>43556</v>
      </c>
      <c r="B31" s="214">
        <v>459454</v>
      </c>
    </row>
    <row r="32" spans="1:2" hidden="1" x14ac:dyDescent="0.2">
      <c r="A32" s="214">
        <v>43586</v>
      </c>
      <c r="B32" s="214">
        <v>460324</v>
      </c>
    </row>
    <row r="33" spans="1:3" hidden="1" x14ac:dyDescent="0.2">
      <c r="A33" s="214">
        <v>43617</v>
      </c>
      <c r="B33" s="214">
        <v>460017</v>
      </c>
    </row>
    <row r="34" spans="1:3" hidden="1" x14ac:dyDescent="0.2">
      <c r="A34" s="214">
        <v>43647</v>
      </c>
      <c r="B34" s="214">
        <v>461674</v>
      </c>
    </row>
    <row r="35" spans="1:3" hidden="1" x14ac:dyDescent="0.2">
      <c r="A35" s="214">
        <v>43678</v>
      </c>
      <c r="B35" s="214">
        <v>461682</v>
      </c>
    </row>
    <row r="36" spans="1:3" hidden="1" x14ac:dyDescent="0.2">
      <c r="A36" s="214" t="s">
        <v>344</v>
      </c>
      <c r="B36" s="214">
        <f>B35/B34-1</f>
        <v>1.7328244605430143E-5</v>
      </c>
    </row>
    <row r="37" spans="1:3" hidden="1" x14ac:dyDescent="0.2">
      <c r="A37" s="214" t="s">
        <v>345</v>
      </c>
      <c r="B37" s="214">
        <f>B35-B34</f>
        <v>8</v>
      </c>
    </row>
    <row r="38" spans="1:3" hidden="1" x14ac:dyDescent="0.2"/>
    <row r="41" spans="1:3" x14ac:dyDescent="0.2">
      <c r="C41" s="214">
        <v>481</v>
      </c>
    </row>
    <row r="159" spans="2:2" x14ac:dyDescent="0.2">
      <c r="B159" s="416"/>
    </row>
  </sheetData>
  <mergeCells count="3">
    <mergeCell ref="H1:I1"/>
    <mergeCell ref="J1:K1"/>
    <mergeCell ref="O1:P1"/>
  </mergeCells>
  <hyperlinks>
    <hyperlink ref="H1:I1" location="Index!A1" display="Regresar al Índice" xr:uid="{00000000-0004-0000-7000-000000000000}"/>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84"/>
  <dimension ref="A1:P159"/>
  <sheetViews>
    <sheetView zoomScale="106" zoomScaleNormal="106" workbookViewId="0"/>
  </sheetViews>
  <sheetFormatPr baseColWidth="10" defaultColWidth="11.42578125" defaultRowHeight="14.25" x14ac:dyDescent="0.2"/>
  <cols>
    <col min="1" max="1" width="57.42578125" style="214" customWidth="1"/>
    <col min="2" max="2" width="11.7109375" style="214" bestFit="1" customWidth="1"/>
    <col min="3" max="12" width="11.42578125" style="214"/>
    <col min="13" max="13" width="42.42578125" style="214" customWidth="1"/>
    <col min="14" max="14" width="20" style="214" customWidth="1"/>
    <col min="15" max="16384" width="11.42578125" style="214"/>
  </cols>
  <sheetData>
    <row r="1" spans="1:16" ht="15" x14ac:dyDescent="0.25">
      <c r="A1" s="63" t="s">
        <v>1232</v>
      </c>
      <c r="H1" s="408" t="s">
        <v>38</v>
      </c>
      <c r="I1" s="408"/>
      <c r="O1" s="233" t="s">
        <v>277</v>
      </c>
      <c r="P1" s="233"/>
    </row>
    <row r="2" spans="1:16" x14ac:dyDescent="0.2">
      <c r="A2" s="214" t="s">
        <v>152</v>
      </c>
    </row>
    <row r="4" spans="1:16" ht="15" x14ac:dyDescent="0.25">
      <c r="A4" s="68" t="s">
        <v>346</v>
      </c>
      <c r="B4" s="221" t="s">
        <v>313</v>
      </c>
    </row>
    <row r="5" spans="1:16" x14ac:dyDescent="0.2">
      <c r="A5" s="63" t="s">
        <v>347</v>
      </c>
      <c r="B5" s="20">
        <f>B27/$B$37</f>
        <v>0.21188780310658456</v>
      </c>
      <c r="C5" s="21"/>
    </row>
    <row r="6" spans="1:16" x14ac:dyDescent="0.2">
      <c r="A6" s="63" t="s">
        <v>348</v>
      </c>
      <c r="B6" s="20">
        <f t="shared" ref="B6:B14" si="0">B28/$B$37</f>
        <v>0.12364025024347568</v>
      </c>
      <c r="C6" s="21"/>
    </row>
    <row r="7" spans="1:16" x14ac:dyDescent="0.2">
      <c r="A7" s="63" t="s">
        <v>349</v>
      </c>
      <c r="B7" s="20">
        <f t="shared" si="0"/>
        <v>0.10626062626896221</v>
      </c>
      <c r="C7" s="21"/>
    </row>
    <row r="8" spans="1:16" x14ac:dyDescent="0.2">
      <c r="A8" s="63" t="s">
        <v>351</v>
      </c>
      <c r="B8" s="20">
        <f t="shared" si="0"/>
        <v>9.0061240322873506E-2</v>
      </c>
      <c r="C8" s="21"/>
    </row>
    <row r="9" spans="1:16" x14ac:dyDescent="0.2">
      <c r="A9" s="63" t="s">
        <v>350</v>
      </c>
      <c r="B9" s="20">
        <f t="shared" si="0"/>
        <v>8.8610703025701121E-2</v>
      </c>
      <c r="C9" s="21"/>
    </row>
    <row r="10" spans="1:16" x14ac:dyDescent="0.2">
      <c r="A10" s="63" t="s">
        <v>352</v>
      </c>
      <c r="B10" s="20">
        <f>B32/$B$37</f>
        <v>5.816179990426041E-2</v>
      </c>
      <c r="C10" s="21"/>
    </row>
    <row r="11" spans="1:16" x14ac:dyDescent="0.2">
      <c r="A11" s="63" t="s">
        <v>353</v>
      </c>
      <c r="B11" s="20">
        <f>B33/$B$37</f>
        <v>4.9097489311830445E-2</v>
      </c>
      <c r="C11" s="21"/>
    </row>
    <row r="12" spans="1:16" x14ac:dyDescent="0.2">
      <c r="A12" s="63" t="s">
        <v>354</v>
      </c>
      <c r="B12" s="20">
        <f>B34/$B$37</f>
        <v>4.8589904425479939E-2</v>
      </c>
      <c r="C12" s="21"/>
    </row>
    <row r="13" spans="1:16" x14ac:dyDescent="0.2">
      <c r="A13" s="63" t="s">
        <v>511</v>
      </c>
      <c r="B13" s="20">
        <f t="shared" si="0"/>
        <v>4.667717601228108E-2</v>
      </c>
      <c r="C13" s="21"/>
    </row>
    <row r="14" spans="1:16" x14ac:dyDescent="0.2">
      <c r="A14" s="63" t="s">
        <v>355</v>
      </c>
      <c r="B14" s="20">
        <f t="shared" si="0"/>
        <v>0.17701300737855102</v>
      </c>
    </row>
    <row r="15" spans="1:16" x14ac:dyDescent="0.2">
      <c r="A15" s="214" t="s">
        <v>328</v>
      </c>
      <c r="B15" s="20">
        <f>SUM(B5:B14)</f>
        <v>1</v>
      </c>
    </row>
    <row r="26" spans="1:3" ht="15" hidden="1" x14ac:dyDescent="0.25">
      <c r="A26" s="68" t="s">
        <v>346</v>
      </c>
      <c r="B26" s="71" t="s">
        <v>1024</v>
      </c>
    </row>
    <row r="27" spans="1:3" hidden="1" x14ac:dyDescent="0.2">
      <c r="A27" s="63" t="s">
        <v>347</v>
      </c>
      <c r="B27" s="66">
        <v>102691</v>
      </c>
      <c r="C27" s="67"/>
    </row>
    <row r="28" spans="1:3" hidden="1" x14ac:dyDescent="0.2">
      <c r="A28" s="63" t="s">
        <v>348</v>
      </c>
      <c r="B28" s="66">
        <v>59922</v>
      </c>
      <c r="C28" s="67"/>
    </row>
    <row r="29" spans="1:3" hidden="1" x14ac:dyDescent="0.2">
      <c r="A29" s="63" t="s">
        <v>349</v>
      </c>
      <c r="B29" s="66">
        <v>51499</v>
      </c>
      <c r="C29" s="67"/>
    </row>
    <row r="30" spans="1:3" hidden="1" x14ac:dyDescent="0.2">
      <c r="A30" s="63" t="s">
        <v>351</v>
      </c>
      <c r="B30" s="66">
        <v>43648</v>
      </c>
      <c r="C30" s="67"/>
    </row>
    <row r="31" spans="1:3" hidden="1" x14ac:dyDescent="0.2">
      <c r="A31" s="63" t="s">
        <v>350</v>
      </c>
      <c r="B31" s="66">
        <v>42945</v>
      </c>
      <c r="C31" s="67"/>
    </row>
    <row r="32" spans="1:3" hidden="1" x14ac:dyDescent="0.2">
      <c r="A32" s="63" t="s">
        <v>352</v>
      </c>
      <c r="B32" s="66">
        <v>28188</v>
      </c>
      <c r="C32" s="67"/>
    </row>
    <row r="33" spans="1:3" hidden="1" x14ac:dyDescent="0.2">
      <c r="A33" s="63" t="s">
        <v>353</v>
      </c>
      <c r="B33" s="66">
        <v>23795</v>
      </c>
      <c r="C33" s="67"/>
    </row>
    <row r="34" spans="1:3" hidden="1" x14ac:dyDescent="0.2">
      <c r="A34" s="63" t="s">
        <v>354</v>
      </c>
      <c r="B34" s="66">
        <v>23549</v>
      </c>
      <c r="C34" s="67"/>
    </row>
    <row r="35" spans="1:3" hidden="1" x14ac:dyDescent="0.2">
      <c r="A35" s="63" t="s">
        <v>511</v>
      </c>
      <c r="B35" s="66">
        <v>22622</v>
      </c>
      <c r="C35" s="67"/>
    </row>
    <row r="36" spans="1:3" hidden="1" x14ac:dyDescent="0.2">
      <c r="A36" s="63" t="s">
        <v>355</v>
      </c>
      <c r="B36" s="66">
        <v>85789</v>
      </c>
      <c r="C36" s="67"/>
    </row>
    <row r="37" spans="1:3" ht="15" hidden="1" x14ac:dyDescent="0.25">
      <c r="A37" s="22" t="s">
        <v>328</v>
      </c>
      <c r="B37" s="22">
        <v>484648</v>
      </c>
    </row>
    <row r="38" spans="1:3" hidden="1" x14ac:dyDescent="0.2"/>
    <row r="39" spans="1:3" hidden="1" x14ac:dyDescent="0.2"/>
    <row r="44" spans="1:3" ht="16.5" customHeight="1" x14ac:dyDescent="0.2"/>
    <row r="159" spans="2:2" x14ac:dyDescent="0.2">
      <c r="B159" s="416"/>
    </row>
  </sheetData>
  <mergeCells count="2">
    <mergeCell ref="H1:I1"/>
    <mergeCell ref="O1:P1"/>
  </mergeCells>
  <hyperlinks>
    <hyperlink ref="H1:I1" location="Index!A1" display="Regresar al Índice" xr:uid="{00000000-0004-0000-7100-000000000000}"/>
    <hyperlink ref="O1:P1" location="Index!B2" display="Regresar al índice" xr:uid="{00000000-0004-0000-7100-000001000000}"/>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85"/>
  <dimension ref="A1:P159"/>
  <sheetViews>
    <sheetView zoomScale="106" zoomScaleNormal="106" workbookViewId="0"/>
  </sheetViews>
  <sheetFormatPr baseColWidth="10" defaultColWidth="11.42578125" defaultRowHeight="14.25" x14ac:dyDescent="0.2"/>
  <cols>
    <col min="1" max="16384" width="11.42578125" style="214"/>
  </cols>
  <sheetData>
    <row r="1" spans="1:16" ht="15" x14ac:dyDescent="0.25">
      <c r="A1" s="63" t="s">
        <v>1233</v>
      </c>
      <c r="H1" s="408" t="s">
        <v>38</v>
      </c>
      <c r="I1" s="408"/>
      <c r="J1" s="70"/>
      <c r="K1" s="70"/>
      <c r="O1" s="233"/>
      <c r="P1" s="233"/>
    </row>
    <row r="2" spans="1:16" x14ac:dyDescent="0.2">
      <c r="A2" s="214" t="s">
        <v>152</v>
      </c>
    </row>
    <row r="5" spans="1:16" x14ac:dyDescent="0.2">
      <c r="A5" s="214" t="s">
        <v>324</v>
      </c>
      <c r="B5" s="214" t="s">
        <v>334</v>
      </c>
    </row>
    <row r="6" spans="1:16" x14ac:dyDescent="0.2">
      <c r="A6" s="214">
        <v>2013</v>
      </c>
      <c r="B6" s="24">
        <v>282499</v>
      </c>
    </row>
    <row r="7" spans="1:16" x14ac:dyDescent="0.2">
      <c r="A7" s="214">
        <v>2014</v>
      </c>
      <c r="B7" s="24">
        <v>295797</v>
      </c>
    </row>
    <row r="8" spans="1:16" x14ac:dyDescent="0.2">
      <c r="A8" s="214">
        <v>2015</v>
      </c>
      <c r="B8" s="24">
        <v>312586</v>
      </c>
    </row>
    <row r="9" spans="1:16" x14ac:dyDescent="0.2">
      <c r="A9" s="214">
        <v>2016</v>
      </c>
      <c r="B9" s="24">
        <v>334254</v>
      </c>
    </row>
    <row r="10" spans="1:16" x14ac:dyDescent="0.2">
      <c r="A10" s="214">
        <v>2017</v>
      </c>
      <c r="B10" s="24">
        <v>343480</v>
      </c>
    </row>
    <row r="11" spans="1:16" x14ac:dyDescent="0.2">
      <c r="A11" s="214">
        <v>2018</v>
      </c>
      <c r="B11" s="24">
        <v>354114</v>
      </c>
    </row>
    <row r="12" spans="1:16" x14ac:dyDescent="0.2">
      <c r="A12" s="214">
        <v>2019</v>
      </c>
      <c r="B12" s="24">
        <v>363625</v>
      </c>
    </row>
    <row r="13" spans="1:16" x14ac:dyDescent="0.2">
      <c r="A13" s="214">
        <v>2020</v>
      </c>
      <c r="B13" s="24">
        <v>366999</v>
      </c>
    </row>
    <row r="14" spans="1:16" x14ac:dyDescent="0.2">
      <c r="A14" s="25">
        <v>44501</v>
      </c>
      <c r="B14" s="24">
        <v>391234</v>
      </c>
    </row>
    <row r="17" spans="1:2" x14ac:dyDescent="0.2">
      <c r="A17" s="214" t="s">
        <v>1028</v>
      </c>
      <c r="B17" s="20">
        <f>B14/B13-1</f>
        <v>6.6035602276845351E-2</v>
      </c>
    </row>
    <row r="18" spans="1:2" x14ac:dyDescent="0.2">
      <c r="A18" s="214" t="s">
        <v>1029</v>
      </c>
      <c r="B18" s="24">
        <f>B14-B13</f>
        <v>24235</v>
      </c>
    </row>
    <row r="21" spans="1:2" ht="12.75" hidden="1" customHeight="1" x14ac:dyDescent="0.2">
      <c r="A21" s="214" t="s">
        <v>356</v>
      </c>
      <c r="B21" s="214">
        <f>B12/B11-1</f>
        <v>2.6858582264468467E-2</v>
      </c>
    </row>
    <row r="22" spans="1:2" ht="12.75" hidden="1" customHeight="1" x14ac:dyDescent="0.2">
      <c r="A22" s="214" t="s">
        <v>357</v>
      </c>
      <c r="B22" s="214">
        <f>B12-B11</f>
        <v>9511</v>
      </c>
    </row>
    <row r="23" spans="1:2" ht="12.75" hidden="1" customHeight="1" x14ac:dyDescent="0.2"/>
    <row r="24" spans="1:2" ht="14.25" hidden="1" customHeight="1" x14ac:dyDescent="0.2">
      <c r="A24" s="214">
        <v>43770</v>
      </c>
      <c r="B24" s="214">
        <v>368314</v>
      </c>
    </row>
    <row r="25" spans="1:2" ht="12.75" hidden="1" customHeight="1" x14ac:dyDescent="0.2">
      <c r="A25" s="214" t="s">
        <v>358</v>
      </c>
      <c r="B25" s="214">
        <f>B12/B24-1</f>
        <v>-1.2730984974776982E-2</v>
      </c>
    </row>
    <row r="26" spans="1:2" ht="12.75" hidden="1" customHeight="1" x14ac:dyDescent="0.2">
      <c r="A26" s="214" t="s">
        <v>357</v>
      </c>
      <c r="B26" s="214">
        <f>B12-B24</f>
        <v>-4689</v>
      </c>
    </row>
    <row r="27" spans="1:2" ht="12.75" hidden="1" customHeight="1" x14ac:dyDescent="0.2"/>
    <row r="159" spans="2:2" x14ac:dyDescent="0.2">
      <c r="B159" s="416"/>
    </row>
  </sheetData>
  <mergeCells count="2">
    <mergeCell ref="H1:I1"/>
    <mergeCell ref="O1:P1"/>
  </mergeCells>
  <hyperlinks>
    <hyperlink ref="H1:I1" location="Index!A1" display="Regresar al Índice" xr:uid="{00000000-0004-0000-7200-000000000000}"/>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86"/>
  <dimension ref="A1:P159"/>
  <sheetViews>
    <sheetView zoomScale="106" zoomScaleNormal="106" workbookViewId="0"/>
  </sheetViews>
  <sheetFormatPr baseColWidth="10" defaultColWidth="11.42578125" defaultRowHeight="14.25" x14ac:dyDescent="0.2"/>
  <cols>
    <col min="1" max="1" width="68.140625" style="214" customWidth="1"/>
    <col min="2" max="16384" width="11.42578125" style="214"/>
  </cols>
  <sheetData>
    <row r="1" spans="1:16" ht="15" x14ac:dyDescent="0.25">
      <c r="A1" s="63" t="s">
        <v>1234</v>
      </c>
      <c r="H1" s="408" t="s">
        <v>38</v>
      </c>
      <c r="I1" s="408"/>
      <c r="O1" s="233"/>
      <c r="P1" s="233"/>
    </row>
    <row r="2" spans="1:16" x14ac:dyDescent="0.2">
      <c r="A2" s="214" t="s">
        <v>152</v>
      </c>
    </row>
    <row r="5" spans="1:16" ht="15" x14ac:dyDescent="0.25">
      <c r="A5" s="68" t="s">
        <v>346</v>
      </c>
      <c r="B5" s="68" t="s">
        <v>313</v>
      </c>
    </row>
    <row r="6" spans="1:16" x14ac:dyDescent="0.2">
      <c r="A6" s="214" t="s">
        <v>359</v>
      </c>
      <c r="B6" s="20">
        <f>B27/$B$36</f>
        <v>0.19884519239125434</v>
      </c>
      <c r="C6" s="21"/>
    </row>
    <row r="7" spans="1:16" x14ac:dyDescent="0.2">
      <c r="A7" s="214" t="s">
        <v>366</v>
      </c>
      <c r="B7" s="20">
        <f>B28/$B$36</f>
        <v>0.17411830260151215</v>
      </c>
      <c r="C7" s="21"/>
    </row>
    <row r="8" spans="1:16" x14ac:dyDescent="0.2">
      <c r="A8" s="214" t="s">
        <v>365</v>
      </c>
      <c r="B8" s="20">
        <f t="shared" ref="B8:B13" si="0">B29/$B$36</f>
        <v>0.1496419022886559</v>
      </c>
      <c r="C8" s="21"/>
    </row>
    <row r="9" spans="1:16" x14ac:dyDescent="0.2">
      <c r="A9" s="214" t="s">
        <v>367</v>
      </c>
      <c r="B9" s="20">
        <f>B30/$B$36</f>
        <v>0.12422744444501245</v>
      </c>
      <c r="C9" s="21"/>
    </row>
    <row r="10" spans="1:16" x14ac:dyDescent="0.2">
      <c r="A10" s="214" t="s">
        <v>364</v>
      </c>
      <c r="B10" s="20">
        <f t="shared" si="0"/>
        <v>0.12074359590424145</v>
      </c>
      <c r="C10" s="21"/>
    </row>
    <row r="11" spans="1:16" x14ac:dyDescent="0.2">
      <c r="A11" s="214" t="s">
        <v>361</v>
      </c>
      <c r="B11" s="20">
        <f>B32/$B$36</f>
        <v>7.5716834426455784E-2</v>
      </c>
      <c r="C11" s="21"/>
    </row>
    <row r="12" spans="1:16" x14ac:dyDescent="0.2">
      <c r="A12" s="214" t="s">
        <v>362</v>
      </c>
      <c r="B12" s="20">
        <f t="shared" si="0"/>
        <v>5.9749408282511234E-2</v>
      </c>
      <c r="C12" s="21"/>
    </row>
    <row r="13" spans="1:16" x14ac:dyDescent="0.2">
      <c r="A13" s="214" t="s">
        <v>360</v>
      </c>
      <c r="B13" s="20">
        <f t="shared" si="0"/>
        <v>5.1386126972604633E-2</v>
      </c>
      <c r="C13" s="21"/>
    </row>
    <row r="14" spans="1:16" x14ac:dyDescent="0.2">
      <c r="A14" s="214" t="s">
        <v>363</v>
      </c>
      <c r="B14" s="20">
        <f>B35/$B$36</f>
        <v>4.5571192687752088E-2</v>
      </c>
      <c r="C14" s="21"/>
    </row>
    <row r="15" spans="1:16" x14ac:dyDescent="0.2">
      <c r="A15" s="214" t="s">
        <v>282</v>
      </c>
      <c r="B15" s="20">
        <f>SUM(B6:B14)</f>
        <v>1</v>
      </c>
      <c r="C15" s="21"/>
    </row>
    <row r="26" spans="1:3" ht="12.6" hidden="1" customHeight="1" x14ac:dyDescent="0.2">
      <c r="A26" s="69" t="s">
        <v>331</v>
      </c>
      <c r="B26" s="221" t="s">
        <v>1024</v>
      </c>
    </row>
    <row r="27" spans="1:3" ht="12.6" hidden="1" customHeight="1" x14ac:dyDescent="0.2">
      <c r="A27" s="214" t="s">
        <v>359</v>
      </c>
      <c r="B27" s="214">
        <v>77795</v>
      </c>
      <c r="C27" s="67"/>
    </row>
    <row r="28" spans="1:3" ht="12.6" hidden="1" customHeight="1" x14ac:dyDescent="0.2">
      <c r="A28" s="214" t="s">
        <v>366</v>
      </c>
      <c r="B28" s="214">
        <v>68121</v>
      </c>
      <c r="C28" s="67"/>
    </row>
    <row r="29" spans="1:3" ht="12.6" hidden="1" customHeight="1" x14ac:dyDescent="0.2">
      <c r="A29" s="214" t="s">
        <v>365</v>
      </c>
      <c r="B29" s="214">
        <v>58545</v>
      </c>
      <c r="C29" s="67"/>
    </row>
    <row r="30" spans="1:3" ht="12.6" hidden="1" customHeight="1" x14ac:dyDescent="0.2">
      <c r="A30" s="214" t="s">
        <v>367</v>
      </c>
      <c r="B30" s="214">
        <v>48602</v>
      </c>
      <c r="C30" s="67"/>
    </row>
    <row r="31" spans="1:3" ht="12.6" hidden="1" customHeight="1" x14ac:dyDescent="0.2">
      <c r="A31" s="214" t="s">
        <v>364</v>
      </c>
      <c r="B31" s="214">
        <v>47239</v>
      </c>
      <c r="C31" s="67"/>
    </row>
    <row r="32" spans="1:3" ht="12.6" hidden="1" customHeight="1" x14ac:dyDescent="0.2">
      <c r="A32" s="214" t="s">
        <v>361</v>
      </c>
      <c r="B32" s="214">
        <v>29623</v>
      </c>
      <c r="C32" s="67"/>
    </row>
    <row r="33" spans="1:3" ht="12.6" hidden="1" customHeight="1" x14ac:dyDescent="0.2">
      <c r="A33" s="214" t="s">
        <v>362</v>
      </c>
      <c r="B33" s="214">
        <v>23376</v>
      </c>
      <c r="C33" s="67"/>
    </row>
    <row r="34" spans="1:3" hidden="1" x14ac:dyDescent="0.2">
      <c r="A34" s="214" t="s">
        <v>360</v>
      </c>
      <c r="B34" s="214">
        <v>20104</v>
      </c>
      <c r="C34" s="67"/>
    </row>
    <row r="35" spans="1:3" hidden="1" x14ac:dyDescent="0.2">
      <c r="A35" s="214" t="s">
        <v>363</v>
      </c>
      <c r="B35" s="214">
        <v>17829</v>
      </c>
      <c r="C35" s="67"/>
    </row>
    <row r="36" spans="1:3" hidden="1" x14ac:dyDescent="0.2">
      <c r="A36" s="214" t="s">
        <v>282</v>
      </c>
      <c r="B36" s="214">
        <v>391234</v>
      </c>
      <c r="C36" s="67"/>
    </row>
    <row r="37" spans="1:3" hidden="1" x14ac:dyDescent="0.2"/>
    <row r="38" spans="1:3" hidden="1" x14ac:dyDescent="0.2"/>
    <row r="39" spans="1:3" hidden="1" x14ac:dyDescent="0.2"/>
    <row r="40" spans="1:3" hidden="1" x14ac:dyDescent="0.2"/>
    <row r="159" spans="2:2" x14ac:dyDescent="0.2">
      <c r="B159" s="416"/>
    </row>
  </sheetData>
  <mergeCells count="2">
    <mergeCell ref="H1:I1"/>
    <mergeCell ref="O1:P1"/>
  </mergeCells>
  <hyperlinks>
    <hyperlink ref="H1:I1" location="Index!A1" display="Regresar al Índice" xr:uid="{00000000-0004-0000-7300-000000000000}"/>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87"/>
  <dimension ref="A1:P159"/>
  <sheetViews>
    <sheetView zoomScale="106" zoomScaleNormal="106" workbookViewId="0"/>
  </sheetViews>
  <sheetFormatPr baseColWidth="10" defaultColWidth="11.42578125" defaultRowHeight="14.25" x14ac:dyDescent="0.2"/>
  <cols>
    <col min="1" max="1" width="14.7109375" style="214" customWidth="1"/>
    <col min="2" max="2" width="11.42578125" style="214"/>
    <col min="3" max="3" width="12.85546875" style="214" bestFit="1" customWidth="1"/>
    <col min="4" max="16384" width="11.42578125" style="214"/>
  </cols>
  <sheetData>
    <row r="1" spans="1:16" ht="15" x14ac:dyDescent="0.25">
      <c r="A1" s="63" t="s">
        <v>1235</v>
      </c>
      <c r="H1" s="408" t="s">
        <v>38</v>
      </c>
      <c r="I1" s="408"/>
      <c r="J1" s="253"/>
      <c r="K1" s="253"/>
      <c r="O1" s="233"/>
      <c r="P1" s="233"/>
    </row>
    <row r="2" spans="1:16" x14ac:dyDescent="0.2">
      <c r="A2" s="214" t="s">
        <v>152</v>
      </c>
    </row>
    <row r="5" spans="1:16" x14ac:dyDescent="0.2">
      <c r="A5" s="214" t="s">
        <v>324</v>
      </c>
      <c r="B5" s="214" t="s">
        <v>334</v>
      </c>
    </row>
    <row r="6" spans="1:16" x14ac:dyDescent="0.2">
      <c r="A6" s="214">
        <v>2013</v>
      </c>
      <c r="B6" s="24">
        <v>523456</v>
      </c>
    </row>
    <row r="7" spans="1:16" x14ac:dyDescent="0.2">
      <c r="A7" s="214">
        <v>2014</v>
      </c>
      <c r="B7" s="24">
        <v>540644</v>
      </c>
    </row>
    <row r="8" spans="1:16" x14ac:dyDescent="0.2">
      <c r="A8" s="214">
        <v>2015</v>
      </c>
      <c r="B8" s="24">
        <v>551836</v>
      </c>
    </row>
    <row r="9" spans="1:16" x14ac:dyDescent="0.2">
      <c r="A9" s="214">
        <v>2016</v>
      </c>
      <c r="B9" s="24">
        <v>575641</v>
      </c>
    </row>
    <row r="10" spans="1:16" x14ac:dyDescent="0.2">
      <c r="A10" s="214">
        <v>2017</v>
      </c>
      <c r="B10" s="24">
        <v>605107</v>
      </c>
    </row>
    <row r="11" spans="1:16" x14ac:dyDescent="0.2">
      <c r="A11" s="214">
        <v>2018</v>
      </c>
      <c r="B11" s="24">
        <v>614655</v>
      </c>
    </row>
    <row r="12" spans="1:16" x14ac:dyDescent="0.2">
      <c r="A12" s="214">
        <v>2019</v>
      </c>
      <c r="B12" s="24">
        <v>640252</v>
      </c>
    </row>
    <row r="13" spans="1:16" x14ac:dyDescent="0.2">
      <c r="A13" s="214">
        <v>2020</v>
      </c>
      <c r="B13" s="24">
        <v>614772</v>
      </c>
      <c r="C13" s="20"/>
    </row>
    <row r="14" spans="1:16" x14ac:dyDescent="0.2">
      <c r="A14" s="25">
        <v>44501</v>
      </c>
      <c r="B14" s="24">
        <v>626463</v>
      </c>
    </row>
    <row r="16" spans="1:16" x14ac:dyDescent="0.2">
      <c r="A16" s="214" t="s">
        <v>1028</v>
      </c>
      <c r="B16" s="20">
        <f>B14/B13-1</f>
        <v>1.9016806230602645E-2</v>
      </c>
    </row>
    <row r="17" spans="1:2" x14ac:dyDescent="0.2">
      <c r="A17" s="214" t="s">
        <v>1029</v>
      </c>
      <c r="B17" s="24">
        <f>B14-B13</f>
        <v>11691</v>
      </c>
    </row>
    <row r="159" spans="2:2" x14ac:dyDescent="0.2">
      <c r="B159" s="416"/>
    </row>
  </sheetData>
  <mergeCells count="3">
    <mergeCell ref="H1:I1"/>
    <mergeCell ref="J1:K1"/>
    <mergeCell ref="O1:P1"/>
  </mergeCells>
  <hyperlinks>
    <hyperlink ref="H1:I1" location="Index!A1" display="Regresar al Índice" xr:uid="{00000000-0004-0000-74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
  <dimension ref="A1:P159"/>
  <sheetViews>
    <sheetView zoomScale="106" zoomScaleNormal="106" workbookViewId="0"/>
  </sheetViews>
  <sheetFormatPr baseColWidth="10" defaultColWidth="11.42578125" defaultRowHeight="14.25" x14ac:dyDescent="0.2"/>
  <cols>
    <col min="1" max="1" width="21.140625" style="214" customWidth="1"/>
    <col min="2" max="2" width="10.85546875" style="214" bestFit="1" customWidth="1"/>
    <col min="3" max="3" width="9" style="214" bestFit="1" customWidth="1"/>
    <col min="4" max="5" width="10.85546875" style="214" bestFit="1" customWidth="1"/>
    <col min="6" max="6" width="9.28515625" style="214" bestFit="1" customWidth="1"/>
    <col min="7" max="7" width="10.85546875" style="214" bestFit="1" customWidth="1"/>
    <col min="8" max="8" width="10.85546875" style="214" customWidth="1"/>
    <col min="9" max="9" width="10.140625" style="214" customWidth="1"/>
    <col min="10" max="10" width="7.85546875" style="214" bestFit="1" customWidth="1"/>
    <col min="11" max="16384" width="11.42578125" style="214"/>
  </cols>
  <sheetData>
    <row r="1" spans="1:16" ht="15" x14ac:dyDescent="0.25">
      <c r="A1" s="63" t="s">
        <v>1181</v>
      </c>
      <c r="B1" s="72"/>
      <c r="C1" s="72"/>
      <c r="D1" s="72"/>
      <c r="E1" s="72"/>
      <c r="F1" s="72"/>
      <c r="G1" s="72"/>
      <c r="H1" s="408" t="s">
        <v>38</v>
      </c>
      <c r="I1" s="408"/>
      <c r="J1" s="70"/>
      <c r="K1" s="70"/>
      <c r="O1" s="233"/>
      <c r="P1" s="233"/>
    </row>
    <row r="2" spans="1:16" x14ac:dyDescent="0.2">
      <c r="A2" s="214" t="s">
        <v>278</v>
      </c>
    </row>
    <row r="4" spans="1:16" ht="27.75" customHeight="1" x14ac:dyDescent="0.2">
      <c r="A4" s="234" t="s">
        <v>279</v>
      </c>
      <c r="B4" s="236" t="s">
        <v>950</v>
      </c>
      <c r="C4" s="236"/>
      <c r="D4" s="236"/>
      <c r="E4" s="236" t="s">
        <v>1022</v>
      </c>
      <c r="F4" s="236"/>
      <c r="G4" s="236"/>
      <c r="H4" s="237" t="s">
        <v>34</v>
      </c>
      <c r="I4" s="237"/>
      <c r="J4" s="237"/>
    </row>
    <row r="5" spans="1:16" ht="24.75" customHeight="1" thickBot="1" x14ac:dyDescent="0.25">
      <c r="A5" s="235"/>
      <c r="B5" s="174" t="s">
        <v>291</v>
      </c>
      <c r="C5" s="174" t="s">
        <v>292</v>
      </c>
      <c r="D5" s="174" t="s">
        <v>53</v>
      </c>
      <c r="E5" s="174" t="s">
        <v>291</v>
      </c>
      <c r="F5" s="174" t="s">
        <v>292</v>
      </c>
      <c r="G5" s="174" t="s">
        <v>53</v>
      </c>
      <c r="H5" s="215" t="s">
        <v>291</v>
      </c>
      <c r="I5" s="215" t="s">
        <v>292</v>
      </c>
      <c r="J5" s="215" t="s">
        <v>53</v>
      </c>
    </row>
    <row r="6" spans="1:16" ht="43.5" thickBot="1" x14ac:dyDescent="0.25">
      <c r="A6" s="175" t="s">
        <v>281</v>
      </c>
      <c r="B6" s="176">
        <v>81554</v>
      </c>
      <c r="C6" s="176">
        <v>35658</v>
      </c>
      <c r="D6" s="176">
        <v>117212</v>
      </c>
      <c r="E6" s="176">
        <v>82936</v>
      </c>
      <c r="F6" s="176">
        <v>36284</v>
      </c>
      <c r="G6" s="176">
        <v>119220</v>
      </c>
      <c r="H6" s="176">
        <f>E6-B6</f>
        <v>1382</v>
      </c>
      <c r="I6" s="176">
        <f>F6-C6</f>
        <v>626</v>
      </c>
      <c r="J6" s="176">
        <f>SUM(H6:I6)</f>
        <v>2008</v>
      </c>
    </row>
    <row r="7" spans="1:16" ht="15" thickBot="1" x14ac:dyDescent="0.25">
      <c r="A7" s="177" t="s">
        <v>282</v>
      </c>
      <c r="B7" s="178">
        <v>225384</v>
      </c>
      <c r="C7" s="178">
        <v>162989</v>
      </c>
      <c r="D7" s="176">
        <v>388373</v>
      </c>
      <c r="E7" s="178">
        <v>226415</v>
      </c>
      <c r="F7" s="178">
        <v>164819</v>
      </c>
      <c r="G7" s="176">
        <v>391234</v>
      </c>
      <c r="H7" s="176">
        <f t="shared" ref="H7:I14" si="0">E7-B7</f>
        <v>1031</v>
      </c>
      <c r="I7" s="176">
        <f t="shared" si="0"/>
        <v>1830</v>
      </c>
      <c r="J7" s="176">
        <f t="shared" ref="J7:J13" si="1">SUM(H7:I7)</f>
        <v>2861</v>
      </c>
    </row>
    <row r="8" spans="1:16" ht="15" thickBot="1" x14ac:dyDescent="0.25">
      <c r="A8" s="177" t="s">
        <v>283</v>
      </c>
      <c r="B8" s="178">
        <v>120354</v>
      </c>
      <c r="C8" s="178">
        <v>21211</v>
      </c>
      <c r="D8" s="176">
        <v>141565</v>
      </c>
      <c r="E8" s="178">
        <v>120408</v>
      </c>
      <c r="F8" s="178">
        <v>21415</v>
      </c>
      <c r="G8" s="176">
        <v>141823</v>
      </c>
      <c r="H8" s="176">
        <f t="shared" si="0"/>
        <v>54</v>
      </c>
      <c r="I8" s="176">
        <f t="shared" si="0"/>
        <v>204</v>
      </c>
      <c r="J8" s="176">
        <f t="shared" si="1"/>
        <v>258</v>
      </c>
    </row>
    <row r="9" spans="1:16" ht="43.5" thickBot="1" x14ac:dyDescent="0.25">
      <c r="A9" s="179" t="s">
        <v>284</v>
      </c>
      <c r="B9" s="176">
        <v>7236</v>
      </c>
      <c r="C9" s="176">
        <v>2272</v>
      </c>
      <c r="D9" s="176">
        <v>9508</v>
      </c>
      <c r="E9" s="176">
        <v>7295</v>
      </c>
      <c r="F9" s="176">
        <v>2275</v>
      </c>
      <c r="G9" s="176">
        <v>9570</v>
      </c>
      <c r="H9" s="176">
        <f t="shared" si="0"/>
        <v>59</v>
      </c>
      <c r="I9" s="176">
        <f t="shared" si="0"/>
        <v>3</v>
      </c>
      <c r="J9" s="176">
        <f t="shared" si="1"/>
        <v>62</v>
      </c>
    </row>
    <row r="10" spans="1:16" ht="29.25" thickBot="1" x14ac:dyDescent="0.25">
      <c r="A10" s="179" t="s">
        <v>285</v>
      </c>
      <c r="B10" s="406">
        <v>289007</v>
      </c>
      <c r="C10" s="406">
        <v>192688</v>
      </c>
      <c r="D10" s="406">
        <v>481695</v>
      </c>
      <c r="E10" s="406">
        <v>290764</v>
      </c>
      <c r="F10" s="406">
        <v>193884</v>
      </c>
      <c r="G10" s="406">
        <v>484648</v>
      </c>
      <c r="H10" s="176">
        <f t="shared" si="0"/>
        <v>1757</v>
      </c>
      <c r="I10" s="176">
        <f t="shared" si="0"/>
        <v>1196</v>
      </c>
      <c r="J10" s="176">
        <f t="shared" si="1"/>
        <v>2953</v>
      </c>
    </row>
    <row r="11" spans="1:16" ht="15" thickBot="1" x14ac:dyDescent="0.25">
      <c r="A11" s="177" t="s">
        <v>286</v>
      </c>
      <c r="B11" s="178">
        <v>2277</v>
      </c>
      <c r="C11" s="178">
        <v>343</v>
      </c>
      <c r="D11" s="178">
        <v>2620</v>
      </c>
      <c r="E11" s="178">
        <v>2301</v>
      </c>
      <c r="F11" s="178">
        <v>345</v>
      </c>
      <c r="G11" s="178">
        <v>2646</v>
      </c>
      <c r="H11" s="176">
        <f t="shared" si="0"/>
        <v>24</v>
      </c>
      <c r="I11" s="176">
        <f t="shared" si="0"/>
        <v>2</v>
      </c>
      <c r="J11" s="176">
        <f t="shared" si="1"/>
        <v>26</v>
      </c>
    </row>
    <row r="12" spans="1:16" ht="15" thickBot="1" x14ac:dyDescent="0.25">
      <c r="A12" s="177" t="s">
        <v>287</v>
      </c>
      <c r="B12" s="178">
        <v>318043</v>
      </c>
      <c r="C12" s="178">
        <v>304161</v>
      </c>
      <c r="D12" s="176">
        <v>622204</v>
      </c>
      <c r="E12" s="178">
        <v>320447</v>
      </c>
      <c r="F12" s="178">
        <v>306016</v>
      </c>
      <c r="G12" s="176">
        <v>626463</v>
      </c>
      <c r="H12" s="176">
        <f t="shared" si="0"/>
        <v>2404</v>
      </c>
      <c r="I12" s="176">
        <f t="shared" si="0"/>
        <v>1855</v>
      </c>
      <c r="J12" s="176">
        <f t="shared" si="1"/>
        <v>4259</v>
      </c>
    </row>
    <row r="13" spans="1:16" ht="29.25" thickBot="1" x14ac:dyDescent="0.25">
      <c r="A13" s="179" t="s">
        <v>288</v>
      </c>
      <c r="B13" s="178">
        <v>71760</v>
      </c>
      <c r="C13" s="178">
        <v>23298</v>
      </c>
      <c r="D13" s="176">
        <v>95058</v>
      </c>
      <c r="E13" s="178">
        <v>73770</v>
      </c>
      <c r="F13" s="178">
        <v>24102</v>
      </c>
      <c r="G13" s="176">
        <v>97872</v>
      </c>
      <c r="H13" s="176">
        <f t="shared" si="0"/>
        <v>2010</v>
      </c>
      <c r="I13" s="176">
        <f t="shared" si="0"/>
        <v>804</v>
      </c>
      <c r="J13" s="176">
        <f t="shared" si="1"/>
        <v>2814</v>
      </c>
    </row>
    <row r="14" spans="1:16" ht="15.75" thickBot="1" x14ac:dyDescent="0.25">
      <c r="A14" s="180" t="s">
        <v>53</v>
      </c>
      <c r="B14" s="181">
        <f t="shared" ref="B14:G14" si="2">SUM(B6:B13)</f>
        <v>1115615</v>
      </c>
      <c r="C14" s="181">
        <f t="shared" si="2"/>
        <v>742620</v>
      </c>
      <c r="D14" s="181">
        <f t="shared" si="2"/>
        <v>1858235</v>
      </c>
      <c r="E14" s="181">
        <f t="shared" si="2"/>
        <v>1124336</v>
      </c>
      <c r="F14" s="181">
        <f t="shared" si="2"/>
        <v>749140</v>
      </c>
      <c r="G14" s="181">
        <f t="shared" si="2"/>
        <v>1873476</v>
      </c>
      <c r="H14" s="182">
        <f>E14-B14</f>
        <v>8721</v>
      </c>
      <c r="I14" s="182">
        <f t="shared" si="0"/>
        <v>6520</v>
      </c>
      <c r="J14" s="182">
        <f>SUM(J6:J13)</f>
        <v>15241</v>
      </c>
    </row>
    <row r="159" spans="2:2" x14ac:dyDescent="0.2">
      <c r="B159" s="416"/>
    </row>
  </sheetData>
  <mergeCells count="6">
    <mergeCell ref="H1:I1"/>
    <mergeCell ref="O1:P1"/>
    <mergeCell ref="A4:A5"/>
    <mergeCell ref="B4:D4"/>
    <mergeCell ref="E4:G4"/>
    <mergeCell ref="H4:J4"/>
  </mergeCells>
  <hyperlinks>
    <hyperlink ref="H1:I1" location="Index!A1" display="Regresar al Índice" xr:uid="{00000000-0004-0000-1400-000000000000}"/>
  </hyperlinks>
  <pageMargins left="0.7" right="0.7" top="0.75" bottom="0.75" header="0.3" footer="0.3"/>
  <pageSetup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88"/>
  <dimension ref="A1:N159"/>
  <sheetViews>
    <sheetView zoomScale="106" zoomScaleNormal="106" workbookViewId="0"/>
  </sheetViews>
  <sheetFormatPr baseColWidth="10" defaultColWidth="11.42578125" defaultRowHeight="14.25" x14ac:dyDescent="0.2"/>
  <cols>
    <col min="1" max="1" width="61.42578125" style="214" customWidth="1"/>
    <col min="2" max="2" width="9.42578125" style="214" customWidth="1"/>
    <col min="3" max="16384" width="11.42578125" style="214"/>
  </cols>
  <sheetData>
    <row r="1" spans="1:14" ht="14.45" customHeight="1" x14ac:dyDescent="0.25">
      <c r="A1" s="63" t="s">
        <v>1236</v>
      </c>
      <c r="F1" s="254"/>
      <c r="G1" s="254"/>
      <c r="H1" s="408" t="s">
        <v>38</v>
      </c>
      <c r="I1" s="408"/>
      <c r="M1" s="233"/>
      <c r="N1" s="233"/>
    </row>
    <row r="2" spans="1:14" x14ac:dyDescent="0.2">
      <c r="A2" s="214" t="s">
        <v>152</v>
      </c>
    </row>
    <row r="5" spans="1:14" x14ac:dyDescent="0.2">
      <c r="A5" s="214" t="s">
        <v>346</v>
      </c>
      <c r="B5" s="221" t="s">
        <v>313</v>
      </c>
    </row>
    <row r="6" spans="1:14" x14ac:dyDescent="0.2">
      <c r="A6" s="63" t="s">
        <v>368</v>
      </c>
      <c r="B6" s="20">
        <f>B28/$B$38</f>
        <v>0.30066260896493491</v>
      </c>
      <c r="C6" s="21"/>
    </row>
    <row r="7" spans="1:14" x14ac:dyDescent="0.2">
      <c r="A7" s="63" t="s">
        <v>369</v>
      </c>
      <c r="B7" s="20">
        <f t="shared" ref="B7:B14" si="0">B29/$B$38</f>
        <v>0.26121255365440577</v>
      </c>
      <c r="C7" s="21"/>
    </row>
    <row r="8" spans="1:14" x14ac:dyDescent="0.2">
      <c r="A8" s="63" t="s">
        <v>372</v>
      </c>
      <c r="B8" s="20">
        <f t="shared" si="0"/>
        <v>8.1114128049062748E-2</v>
      </c>
      <c r="C8" s="21"/>
    </row>
    <row r="9" spans="1:14" x14ac:dyDescent="0.2">
      <c r="A9" s="63" t="s">
        <v>371</v>
      </c>
      <c r="B9" s="20">
        <f t="shared" si="0"/>
        <v>7.768535412306872E-2</v>
      </c>
      <c r="C9" s="21"/>
    </row>
    <row r="10" spans="1:14" x14ac:dyDescent="0.2">
      <c r="A10" s="63" t="s">
        <v>370</v>
      </c>
      <c r="B10" s="20">
        <f t="shared" si="0"/>
        <v>7.6901588761028192E-2</v>
      </c>
      <c r="C10" s="21"/>
    </row>
    <row r="11" spans="1:14" x14ac:dyDescent="0.2">
      <c r="A11" s="63" t="s">
        <v>373</v>
      </c>
      <c r="B11" s="20">
        <f t="shared" si="0"/>
        <v>5.3106089266245569E-2</v>
      </c>
      <c r="C11" s="21"/>
    </row>
    <row r="12" spans="1:14" x14ac:dyDescent="0.2">
      <c r="A12" s="63" t="s">
        <v>374</v>
      </c>
      <c r="B12" s="20">
        <f t="shared" si="0"/>
        <v>4.9806612681036228E-2</v>
      </c>
      <c r="C12" s="21"/>
    </row>
    <row r="13" spans="1:14" x14ac:dyDescent="0.2">
      <c r="A13" s="63" t="s">
        <v>376</v>
      </c>
      <c r="B13" s="20">
        <f t="shared" si="0"/>
        <v>3.1907710431422126E-2</v>
      </c>
      <c r="C13" s="21"/>
    </row>
    <row r="14" spans="1:14" x14ac:dyDescent="0.2">
      <c r="A14" s="63" t="s">
        <v>375</v>
      </c>
      <c r="B14" s="20">
        <f t="shared" si="0"/>
        <v>2.7723903885784155E-2</v>
      </c>
      <c r="C14" s="21"/>
    </row>
    <row r="15" spans="1:14" x14ac:dyDescent="0.2">
      <c r="A15" s="63" t="s">
        <v>355</v>
      </c>
      <c r="B15" s="20">
        <f>B37/$B$38</f>
        <v>3.987945018301161E-2</v>
      </c>
      <c r="C15" s="21"/>
    </row>
    <row r="16" spans="1:14" x14ac:dyDescent="0.2">
      <c r="A16" s="214" t="s">
        <v>287</v>
      </c>
      <c r="B16" s="20">
        <f>SUM(B6:B15)</f>
        <v>1</v>
      </c>
    </row>
    <row r="22" spans="1:3" ht="14.25" customHeight="1" x14ac:dyDescent="0.2"/>
    <row r="27" spans="1:3" hidden="1" x14ac:dyDescent="0.2">
      <c r="A27" s="214" t="s">
        <v>346</v>
      </c>
      <c r="B27" s="214" t="s">
        <v>1024</v>
      </c>
    </row>
    <row r="28" spans="1:3" hidden="1" x14ac:dyDescent="0.2">
      <c r="A28" s="63" t="s">
        <v>368</v>
      </c>
      <c r="B28" s="66">
        <v>188354</v>
      </c>
      <c r="C28" s="67"/>
    </row>
    <row r="29" spans="1:3" hidden="1" x14ac:dyDescent="0.2">
      <c r="A29" s="63" t="s">
        <v>369</v>
      </c>
      <c r="B29" s="66">
        <v>163640</v>
      </c>
      <c r="C29" s="67"/>
    </row>
    <row r="30" spans="1:3" hidden="1" x14ac:dyDescent="0.2">
      <c r="A30" s="63" t="s">
        <v>372</v>
      </c>
      <c r="B30" s="66">
        <v>50815</v>
      </c>
      <c r="C30" s="67"/>
    </row>
    <row r="31" spans="1:3" hidden="1" x14ac:dyDescent="0.2">
      <c r="A31" s="63" t="s">
        <v>371</v>
      </c>
      <c r="B31" s="66">
        <v>48667</v>
      </c>
      <c r="C31" s="67"/>
    </row>
    <row r="32" spans="1:3" hidden="1" x14ac:dyDescent="0.2">
      <c r="A32" s="63" t="s">
        <v>370</v>
      </c>
      <c r="B32" s="66">
        <v>48176</v>
      </c>
      <c r="C32" s="67"/>
    </row>
    <row r="33" spans="1:3" hidden="1" x14ac:dyDescent="0.2">
      <c r="A33" s="63" t="s">
        <v>373</v>
      </c>
      <c r="B33" s="66">
        <v>33269</v>
      </c>
      <c r="C33" s="67"/>
    </row>
    <row r="34" spans="1:3" hidden="1" x14ac:dyDescent="0.2">
      <c r="A34" s="63" t="s">
        <v>374</v>
      </c>
      <c r="B34" s="66">
        <v>31202</v>
      </c>
      <c r="C34" s="67"/>
    </row>
    <row r="35" spans="1:3" hidden="1" x14ac:dyDescent="0.2">
      <c r="A35" s="63" t="s">
        <v>376</v>
      </c>
      <c r="B35" s="66">
        <v>19989</v>
      </c>
      <c r="C35" s="67"/>
    </row>
    <row r="36" spans="1:3" hidden="1" x14ac:dyDescent="0.2">
      <c r="A36" s="63" t="s">
        <v>375</v>
      </c>
      <c r="B36" s="66">
        <v>17368</v>
      </c>
      <c r="C36" s="67"/>
    </row>
    <row r="37" spans="1:3" hidden="1" x14ac:dyDescent="0.2">
      <c r="A37" s="63" t="s">
        <v>355</v>
      </c>
      <c r="B37" s="66">
        <v>24983</v>
      </c>
      <c r="C37" s="67"/>
    </row>
    <row r="38" spans="1:3" hidden="1" x14ac:dyDescent="0.2">
      <c r="A38" s="63" t="s">
        <v>287</v>
      </c>
      <c r="B38" s="66">
        <v>626463</v>
      </c>
      <c r="C38" s="67"/>
    </row>
    <row r="39" spans="1:3" hidden="1" x14ac:dyDescent="0.2"/>
    <row r="159" spans="2:2" x14ac:dyDescent="0.2">
      <c r="B159" s="416"/>
    </row>
  </sheetData>
  <mergeCells count="3">
    <mergeCell ref="F1:G1"/>
    <mergeCell ref="H1:I1"/>
    <mergeCell ref="M1:N1"/>
  </mergeCells>
  <hyperlinks>
    <hyperlink ref="H1:I1" location="Index!A1" display="Regresar al Índice" xr:uid="{00000000-0004-0000-7500-000000000000}"/>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89"/>
  <dimension ref="A1:I159"/>
  <sheetViews>
    <sheetView zoomScale="106" zoomScaleNormal="106" workbookViewId="0"/>
  </sheetViews>
  <sheetFormatPr baseColWidth="10" defaultColWidth="10.85546875" defaultRowHeight="14.25" x14ac:dyDescent="0.2"/>
  <cols>
    <col min="1" max="1" width="8.140625" style="214" customWidth="1"/>
    <col min="2" max="2" width="57.85546875" style="214" bestFit="1" customWidth="1"/>
    <col min="3" max="3" width="14.7109375" style="214" customWidth="1"/>
    <col min="4" max="16384" width="10.85546875" style="214"/>
  </cols>
  <sheetData>
    <row r="1" spans="1:9" ht="15" x14ac:dyDescent="0.25">
      <c r="A1" s="63" t="s">
        <v>1237</v>
      </c>
      <c r="H1" s="408" t="s">
        <v>38</v>
      </c>
      <c r="I1" s="408"/>
    </row>
    <row r="2" spans="1:9" x14ac:dyDescent="0.2">
      <c r="A2" s="214" t="s">
        <v>152</v>
      </c>
    </row>
    <row r="3" spans="1:9" ht="15" x14ac:dyDescent="0.25">
      <c r="H3" s="22" t="s">
        <v>928</v>
      </c>
    </row>
    <row r="4" spans="1:9" x14ac:dyDescent="0.2">
      <c r="B4" s="214" t="s">
        <v>311</v>
      </c>
      <c r="C4" s="221" t="s">
        <v>291</v>
      </c>
      <c r="D4" s="221" t="s">
        <v>292</v>
      </c>
      <c r="E4" s="221" t="s">
        <v>53</v>
      </c>
    </row>
    <row r="5" spans="1:9" x14ac:dyDescent="0.2">
      <c r="B5" s="214" t="s">
        <v>325</v>
      </c>
      <c r="C5" s="214">
        <v>82936</v>
      </c>
      <c r="D5" s="214">
        <v>36284</v>
      </c>
      <c r="E5" s="214">
        <v>119220</v>
      </c>
    </row>
    <row r="6" spans="1:9" x14ac:dyDescent="0.2">
      <c r="B6" s="214" t="s">
        <v>282</v>
      </c>
      <c r="C6" s="214">
        <v>226415</v>
      </c>
      <c r="D6" s="214">
        <v>164819</v>
      </c>
      <c r="E6" s="214">
        <v>391234</v>
      </c>
    </row>
    <row r="7" spans="1:9" x14ac:dyDescent="0.2">
      <c r="B7" s="214" t="s">
        <v>326</v>
      </c>
      <c r="C7" s="214">
        <v>120408</v>
      </c>
      <c r="D7" s="214">
        <v>21415</v>
      </c>
      <c r="E7" s="214">
        <v>141823</v>
      </c>
    </row>
    <row r="8" spans="1:9" x14ac:dyDescent="0.2">
      <c r="B8" s="214" t="s">
        <v>327</v>
      </c>
      <c r="C8" s="214">
        <v>7295</v>
      </c>
      <c r="D8" s="214">
        <v>2275</v>
      </c>
      <c r="E8" s="214">
        <v>9570</v>
      </c>
    </row>
    <row r="9" spans="1:9" x14ac:dyDescent="0.2">
      <c r="B9" s="214" t="s">
        <v>328</v>
      </c>
      <c r="C9" s="214">
        <v>290764</v>
      </c>
      <c r="D9" s="214">
        <v>193884</v>
      </c>
      <c r="E9" s="214">
        <v>484648</v>
      </c>
    </row>
    <row r="10" spans="1:9" x14ac:dyDescent="0.2">
      <c r="B10" s="214" t="s">
        <v>329</v>
      </c>
      <c r="C10" s="214">
        <v>2301</v>
      </c>
      <c r="D10" s="214">
        <v>345</v>
      </c>
      <c r="E10" s="214">
        <v>2646</v>
      </c>
    </row>
    <row r="11" spans="1:9" x14ac:dyDescent="0.2">
      <c r="B11" s="214" t="s">
        <v>287</v>
      </c>
      <c r="C11" s="214">
        <v>320447</v>
      </c>
      <c r="D11" s="214">
        <v>306016</v>
      </c>
      <c r="E11" s="214">
        <v>626463</v>
      </c>
    </row>
    <row r="12" spans="1:9" x14ac:dyDescent="0.2">
      <c r="B12" s="214" t="s">
        <v>330</v>
      </c>
      <c r="C12" s="214">
        <v>73770</v>
      </c>
      <c r="D12" s="214">
        <v>24102</v>
      </c>
      <c r="E12" s="214">
        <v>97872</v>
      </c>
    </row>
    <row r="13" spans="1:9" x14ac:dyDescent="0.2">
      <c r="B13" s="214" t="s">
        <v>53</v>
      </c>
      <c r="C13" s="214">
        <f>SUM(C5:C12)</f>
        <v>1124336</v>
      </c>
      <c r="D13" s="214">
        <f>SUM(D5:D12)</f>
        <v>749140</v>
      </c>
      <c r="E13" s="214">
        <f>SUM(E5:E12)</f>
        <v>1873476</v>
      </c>
    </row>
    <row r="15" spans="1:9" x14ac:dyDescent="0.2">
      <c r="C15" s="221"/>
    </row>
    <row r="16" spans="1:9" x14ac:dyDescent="0.2">
      <c r="B16" s="214" t="s">
        <v>311</v>
      </c>
      <c r="C16" s="65" t="s">
        <v>291</v>
      </c>
      <c r="D16" s="214" t="s">
        <v>292</v>
      </c>
    </row>
    <row r="17" spans="2:5" x14ac:dyDescent="0.2">
      <c r="B17" s="214" t="s">
        <v>281</v>
      </c>
      <c r="C17" s="20">
        <f t="shared" ref="C17:C24" si="0">C5/$C$13</f>
        <v>7.3764426292496188E-2</v>
      </c>
      <c r="D17" s="20">
        <f>D5/$D$13</f>
        <v>4.8434204554555889E-2</v>
      </c>
      <c r="E17" s="21"/>
    </row>
    <row r="18" spans="2:5" x14ac:dyDescent="0.2">
      <c r="B18" s="214" t="s">
        <v>282</v>
      </c>
      <c r="C18" s="20">
        <f t="shared" si="0"/>
        <v>0.2013766347426392</v>
      </c>
      <c r="D18" s="20">
        <f t="shared" ref="D18:D24" si="1">D6/$D$13</f>
        <v>0.22001094588461437</v>
      </c>
      <c r="E18" s="20">
        <f>C17+C19+C20+C22+C24</f>
        <v>0.25500384226779182</v>
      </c>
    </row>
    <row r="19" spans="2:5" x14ac:dyDescent="0.2">
      <c r="B19" s="214" t="s">
        <v>283</v>
      </c>
      <c r="C19" s="20">
        <f t="shared" si="0"/>
        <v>0.10709254173129741</v>
      </c>
      <c r="D19" s="20">
        <f>D7/$D$13</f>
        <v>2.858611207517954E-2</v>
      </c>
      <c r="E19" s="21"/>
    </row>
    <row r="20" spans="2:5" x14ac:dyDescent="0.2">
      <c r="B20" s="214" t="s">
        <v>284</v>
      </c>
      <c r="C20" s="20">
        <f t="shared" si="0"/>
        <v>6.4882739679241793E-3</v>
      </c>
      <c r="D20" s="20">
        <f t="shared" si="1"/>
        <v>3.0368155484956083E-3</v>
      </c>
      <c r="E20" s="21"/>
    </row>
    <row r="21" spans="2:5" x14ac:dyDescent="0.2">
      <c r="B21" s="214" t="s">
        <v>285</v>
      </c>
      <c r="C21" s="20">
        <f t="shared" si="0"/>
        <v>0.25860952597799947</v>
      </c>
      <c r="D21" s="20">
        <f t="shared" si="1"/>
        <v>0.2588087673866033</v>
      </c>
      <c r="E21" s="21"/>
    </row>
    <row r="22" spans="2:5" x14ac:dyDescent="0.2">
      <c r="B22" s="214" t="s">
        <v>286</v>
      </c>
      <c r="C22" s="20">
        <f t="shared" si="0"/>
        <v>2.0465412474562762E-3</v>
      </c>
      <c r="D22" s="20">
        <f t="shared" si="1"/>
        <v>4.6052807218944391E-4</v>
      </c>
      <c r="E22" s="21"/>
    </row>
    <row r="23" spans="2:5" x14ac:dyDescent="0.2">
      <c r="B23" s="214" t="s">
        <v>287</v>
      </c>
      <c r="C23" s="20">
        <f t="shared" si="0"/>
        <v>0.28500999701156948</v>
      </c>
      <c r="D23" s="20">
        <f>D11/$D$13</f>
        <v>0.40848973489601409</v>
      </c>
      <c r="E23" s="21"/>
    </row>
    <row r="24" spans="2:5" x14ac:dyDescent="0.2">
      <c r="B24" s="214" t="s">
        <v>288</v>
      </c>
      <c r="C24" s="20">
        <f t="shared" si="0"/>
        <v>6.5612059028617775E-2</v>
      </c>
      <c r="D24" s="20">
        <f t="shared" si="1"/>
        <v>3.2172891582347755E-2</v>
      </c>
      <c r="E24" s="21"/>
    </row>
    <row r="25" spans="2:5" x14ac:dyDescent="0.2">
      <c r="B25" s="214" t="s">
        <v>53</v>
      </c>
      <c r="C25" s="20">
        <f>SUM(C17:C24)</f>
        <v>1</v>
      </c>
      <c r="D25" s="20">
        <f>SUM(D17:D24)</f>
        <v>0.99999999999999989</v>
      </c>
      <c r="E25" s="21"/>
    </row>
    <row r="26" spans="2:5" x14ac:dyDescent="0.2">
      <c r="C26" s="20"/>
      <c r="D26" s="20"/>
      <c r="E26" s="21"/>
    </row>
    <row r="27" spans="2:5" x14ac:dyDescent="0.2">
      <c r="C27" s="20"/>
      <c r="D27" s="20"/>
      <c r="E27" s="21"/>
    </row>
    <row r="159" spans="2:2" x14ac:dyDescent="0.2">
      <c r="B159" s="416"/>
    </row>
  </sheetData>
  <mergeCells count="1">
    <mergeCell ref="H1:I1"/>
  </mergeCells>
  <hyperlinks>
    <hyperlink ref="H1:I1" location="Index!A1" display="Regresar al Índice" xr:uid="{00000000-0004-0000-7600-000000000000}"/>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90"/>
  <dimension ref="A1:K159"/>
  <sheetViews>
    <sheetView zoomScale="106" zoomScaleNormal="106" workbookViewId="0"/>
  </sheetViews>
  <sheetFormatPr baseColWidth="10" defaultColWidth="11.42578125" defaultRowHeight="14.25" x14ac:dyDescent="0.2"/>
  <cols>
    <col min="1" max="1" width="37" style="63" customWidth="1"/>
    <col min="2" max="3" width="11.42578125" style="63"/>
    <col min="4" max="4" width="12.28515625" style="63" customWidth="1"/>
    <col min="5" max="16384" width="11.42578125" style="63"/>
  </cols>
  <sheetData>
    <row r="1" spans="1:11" ht="15" x14ac:dyDescent="0.25">
      <c r="A1" s="63" t="s">
        <v>1238</v>
      </c>
      <c r="H1" s="408" t="s">
        <v>38</v>
      </c>
      <c r="I1" s="408"/>
      <c r="J1" s="255"/>
      <c r="K1" s="255"/>
    </row>
    <row r="2" spans="1:11" x14ac:dyDescent="0.2">
      <c r="A2" s="214" t="s">
        <v>152</v>
      </c>
    </row>
    <row r="6" spans="1:11" x14ac:dyDescent="0.2">
      <c r="A6" s="214" t="s">
        <v>311</v>
      </c>
      <c r="B6" s="20" t="s">
        <v>291</v>
      </c>
      <c r="C6" s="214" t="s">
        <v>292</v>
      </c>
    </row>
    <row r="7" spans="1:11" ht="15" x14ac:dyDescent="0.25">
      <c r="A7" s="214" t="s">
        <v>281</v>
      </c>
      <c r="B7" s="20">
        <v>7.3764426292496188E-2</v>
      </c>
      <c r="C7" s="20">
        <v>4.8434204554555889E-2</v>
      </c>
      <c r="E7" s="22" t="s">
        <v>774</v>
      </c>
    </row>
    <row r="8" spans="1:11" x14ac:dyDescent="0.2">
      <c r="A8" s="214" t="s">
        <v>282</v>
      </c>
      <c r="B8" s="20">
        <v>0.2013766347426392</v>
      </c>
      <c r="C8" s="20">
        <v>0.22001094588461437</v>
      </c>
    </row>
    <row r="9" spans="1:11" x14ac:dyDescent="0.2">
      <c r="A9" s="214" t="s">
        <v>283</v>
      </c>
      <c r="B9" s="20">
        <v>0.10709254173129741</v>
      </c>
      <c r="C9" s="20">
        <v>2.858611207517954E-2</v>
      </c>
    </row>
    <row r="10" spans="1:11" x14ac:dyDescent="0.2">
      <c r="A10" s="214" t="s">
        <v>284</v>
      </c>
      <c r="B10" s="20">
        <v>6.4882739679241793E-3</v>
      </c>
      <c r="C10" s="20">
        <v>3.0368155484956083E-3</v>
      </c>
    </row>
    <row r="11" spans="1:11" x14ac:dyDescent="0.2">
      <c r="A11" s="214" t="s">
        <v>285</v>
      </c>
      <c r="B11" s="20">
        <v>0.25860952597799947</v>
      </c>
      <c r="C11" s="20">
        <v>0.2588087673866033</v>
      </c>
    </row>
    <row r="12" spans="1:11" x14ac:dyDescent="0.2">
      <c r="A12" s="214" t="s">
        <v>286</v>
      </c>
      <c r="B12" s="20">
        <v>2.0465412474562762E-3</v>
      </c>
      <c r="C12" s="20">
        <v>4.6052807218944391E-4</v>
      </c>
    </row>
    <row r="13" spans="1:11" x14ac:dyDescent="0.2">
      <c r="A13" s="214" t="s">
        <v>287</v>
      </c>
      <c r="B13" s="20">
        <v>0.28500999701156948</v>
      </c>
      <c r="C13" s="20">
        <v>0.40848973489601409</v>
      </c>
    </row>
    <row r="14" spans="1:11" x14ac:dyDescent="0.2">
      <c r="A14" s="214" t="s">
        <v>288</v>
      </c>
      <c r="B14" s="20">
        <v>6.5612059028617775E-2</v>
      </c>
      <c r="C14" s="20">
        <v>3.2172891582347755E-2</v>
      </c>
    </row>
    <row r="15" spans="1:11" x14ac:dyDescent="0.2">
      <c r="A15" s="214" t="s">
        <v>53</v>
      </c>
      <c r="B15" s="20">
        <v>1</v>
      </c>
      <c r="C15" s="20">
        <v>0.99999999999999989</v>
      </c>
    </row>
    <row r="18" spans="3:3" x14ac:dyDescent="0.2">
      <c r="C18" s="64"/>
    </row>
    <row r="159" spans="2:2" x14ac:dyDescent="0.2">
      <c r="B159" s="414"/>
    </row>
  </sheetData>
  <mergeCells count="2">
    <mergeCell ref="H1:I1"/>
    <mergeCell ref="J1:K1"/>
  </mergeCells>
  <hyperlinks>
    <hyperlink ref="H1:I1" location="Index!A1" display="Regresar al Índice" xr:uid="{00000000-0004-0000-7700-000000000000}"/>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91"/>
  <dimension ref="A1:K159"/>
  <sheetViews>
    <sheetView zoomScale="106" zoomScaleNormal="106" workbookViewId="0"/>
  </sheetViews>
  <sheetFormatPr baseColWidth="10" defaultColWidth="10.85546875" defaultRowHeight="14.25" x14ac:dyDescent="0.2"/>
  <cols>
    <col min="1" max="1" width="10.85546875" style="26"/>
    <col min="2" max="2" width="24.5703125" style="26" bestFit="1" customWidth="1"/>
    <col min="3" max="3" width="12.28515625" style="26" customWidth="1"/>
    <col min="4" max="4" width="13.5703125" style="26" customWidth="1"/>
    <col min="5" max="6" width="11" style="26" bestFit="1" customWidth="1"/>
    <col min="7" max="16384" width="10.85546875" style="26"/>
  </cols>
  <sheetData>
    <row r="1" spans="1:11" ht="15" x14ac:dyDescent="0.25">
      <c r="A1" s="63" t="s">
        <v>1239</v>
      </c>
      <c r="H1" s="408" t="s">
        <v>38</v>
      </c>
      <c r="I1" s="408"/>
      <c r="J1" s="252"/>
      <c r="K1" s="252"/>
    </row>
    <row r="2" spans="1:11" x14ac:dyDescent="0.2">
      <c r="A2" s="214" t="s">
        <v>278</v>
      </c>
    </row>
    <row r="3" spans="1:11" x14ac:dyDescent="0.2">
      <c r="A3" s="214"/>
    </row>
    <row r="4" spans="1:11" ht="47.25" customHeight="1" thickBot="1" x14ac:dyDescent="0.25">
      <c r="B4" s="27" t="s">
        <v>293</v>
      </c>
      <c r="C4" s="28" t="s">
        <v>950</v>
      </c>
      <c r="D4" s="28" t="s">
        <v>1022</v>
      </c>
      <c r="E4" s="29" t="s">
        <v>34</v>
      </c>
      <c r="F4" s="29" t="s">
        <v>280</v>
      </c>
    </row>
    <row r="5" spans="1:11" ht="15" thickBot="1" x14ac:dyDescent="0.25">
      <c r="B5" s="30" t="s">
        <v>294</v>
      </c>
      <c r="C5" s="31">
        <v>53848</v>
      </c>
      <c r="D5" s="31">
        <v>54189</v>
      </c>
      <c r="E5" s="32">
        <f>D5-C5</f>
        <v>341</v>
      </c>
      <c r="F5" s="33">
        <f>D5/C5-1</f>
        <v>6.3326400237706526E-3</v>
      </c>
    </row>
    <row r="6" spans="1:11" ht="15.75" thickBot="1" x14ac:dyDescent="0.3">
      <c r="B6" s="34" t="s">
        <v>295</v>
      </c>
      <c r="C6" s="35">
        <v>230787</v>
      </c>
      <c r="D6" s="35">
        <v>234220</v>
      </c>
      <c r="E6" s="32">
        <f t="shared" ref="E6:E18" si="0">D6-C6</f>
        <v>3433</v>
      </c>
      <c r="F6" s="33">
        <f t="shared" ref="F6:F18" si="1">D6/C6-1</f>
        <v>1.4875187943861556E-2</v>
      </c>
      <c r="H6" s="36" t="s">
        <v>1030</v>
      </c>
    </row>
    <row r="7" spans="1:11" ht="15" thickBot="1" x14ac:dyDescent="0.25">
      <c r="B7" s="34" t="s">
        <v>296</v>
      </c>
      <c r="C7" s="35">
        <v>300649</v>
      </c>
      <c r="D7" s="35">
        <v>302782</v>
      </c>
      <c r="E7" s="32">
        <f t="shared" si="0"/>
        <v>2133</v>
      </c>
      <c r="F7" s="33">
        <f t="shared" si="1"/>
        <v>7.0946519030496979E-3</v>
      </c>
    </row>
    <row r="8" spans="1:11" ht="15" thickBot="1" x14ac:dyDescent="0.25">
      <c r="B8" s="37" t="s">
        <v>297</v>
      </c>
      <c r="C8" s="35">
        <v>282258</v>
      </c>
      <c r="D8" s="35">
        <v>284369</v>
      </c>
      <c r="E8" s="32">
        <f t="shared" si="0"/>
        <v>2111</v>
      </c>
      <c r="F8" s="33">
        <f t="shared" si="1"/>
        <v>7.4789731380509039E-3</v>
      </c>
    </row>
    <row r="9" spans="1:11" ht="15" thickBot="1" x14ac:dyDescent="0.25">
      <c r="B9" s="34" t="s">
        <v>298</v>
      </c>
      <c r="C9" s="35">
        <v>253924</v>
      </c>
      <c r="D9" s="35">
        <v>255233</v>
      </c>
      <c r="E9" s="32">
        <f t="shared" si="0"/>
        <v>1309</v>
      </c>
      <c r="F9" s="33">
        <f t="shared" si="1"/>
        <v>5.1550857736961664E-3</v>
      </c>
    </row>
    <row r="10" spans="1:11" ht="15" thickBot="1" x14ac:dyDescent="0.25">
      <c r="B10" s="34" t="s">
        <v>299</v>
      </c>
      <c r="C10" s="35">
        <v>221096</v>
      </c>
      <c r="D10" s="35">
        <v>222788</v>
      </c>
      <c r="E10" s="32">
        <f t="shared" si="0"/>
        <v>1692</v>
      </c>
      <c r="F10" s="33">
        <f t="shared" si="1"/>
        <v>7.6527843108875615E-3</v>
      </c>
    </row>
    <row r="11" spans="1:11" ht="15" thickBot="1" x14ac:dyDescent="0.25">
      <c r="B11" s="34" t="s">
        <v>300</v>
      </c>
      <c r="C11" s="35">
        <v>195153</v>
      </c>
      <c r="D11" s="35">
        <v>196433</v>
      </c>
      <c r="E11" s="32">
        <f t="shared" si="0"/>
        <v>1280</v>
      </c>
      <c r="F11" s="33">
        <f t="shared" si="1"/>
        <v>6.5589563060777234E-3</v>
      </c>
    </row>
    <row r="12" spans="1:11" ht="15" thickBot="1" x14ac:dyDescent="0.25">
      <c r="B12" s="34" t="s">
        <v>301</v>
      </c>
      <c r="C12" s="35">
        <v>150556</v>
      </c>
      <c r="D12" s="35">
        <v>152004</v>
      </c>
      <c r="E12" s="32">
        <f t="shared" si="0"/>
        <v>1448</v>
      </c>
      <c r="F12" s="33">
        <f t="shared" si="1"/>
        <v>9.6176837854353714E-3</v>
      </c>
    </row>
    <row r="13" spans="1:11" ht="15" thickBot="1" x14ac:dyDescent="0.25">
      <c r="B13" s="38" t="s">
        <v>302</v>
      </c>
      <c r="C13" s="39">
        <v>103577</v>
      </c>
      <c r="D13" s="39">
        <v>104592</v>
      </c>
      <c r="E13" s="32">
        <f t="shared" si="0"/>
        <v>1015</v>
      </c>
      <c r="F13" s="33">
        <f t="shared" si="1"/>
        <v>9.7994728559429589E-3</v>
      </c>
    </row>
    <row r="14" spans="1:11" ht="15" thickBot="1" x14ac:dyDescent="0.25">
      <c r="B14" s="40" t="s">
        <v>303</v>
      </c>
      <c r="C14" s="41">
        <v>42587</v>
      </c>
      <c r="D14" s="41">
        <v>42897</v>
      </c>
      <c r="E14" s="32">
        <f t="shared" si="0"/>
        <v>310</v>
      </c>
      <c r="F14" s="33">
        <f t="shared" si="1"/>
        <v>7.2792166623616428E-3</v>
      </c>
    </row>
    <row r="15" spans="1:11" ht="15" thickBot="1" x14ac:dyDescent="0.25">
      <c r="B15" s="40" t="s">
        <v>304</v>
      </c>
      <c r="C15" s="41">
        <v>14485</v>
      </c>
      <c r="D15" s="41">
        <v>14579</v>
      </c>
      <c r="E15" s="32">
        <f t="shared" si="0"/>
        <v>94</v>
      </c>
      <c r="F15" s="33">
        <f t="shared" si="1"/>
        <v>6.4894718674490814E-3</v>
      </c>
    </row>
    <row r="16" spans="1:11" ht="15" thickBot="1" x14ac:dyDescent="0.25">
      <c r="B16" s="40" t="s">
        <v>305</v>
      </c>
      <c r="C16" s="41">
        <v>5503</v>
      </c>
      <c r="D16" s="41">
        <v>5539</v>
      </c>
      <c r="E16" s="32">
        <f t="shared" si="0"/>
        <v>36</v>
      </c>
      <c r="F16" s="33">
        <f t="shared" si="1"/>
        <v>6.5418862438670899E-3</v>
      </c>
    </row>
    <row r="17" spans="2:6" ht="15" thickBot="1" x14ac:dyDescent="0.25">
      <c r="B17" s="40" t="s">
        <v>306</v>
      </c>
      <c r="C17" s="41">
        <v>3769</v>
      </c>
      <c r="D17" s="41">
        <v>3811</v>
      </c>
      <c r="E17" s="32">
        <f t="shared" si="0"/>
        <v>42</v>
      </c>
      <c r="F17" s="33">
        <f t="shared" si="1"/>
        <v>1.1143539400371383E-2</v>
      </c>
    </row>
    <row r="18" spans="2:6" ht="15" thickBot="1" x14ac:dyDescent="0.25">
      <c r="B18" s="40" t="s">
        <v>307</v>
      </c>
      <c r="C18" s="41">
        <v>43</v>
      </c>
      <c r="D18" s="41">
        <v>40</v>
      </c>
      <c r="E18" s="32">
        <f t="shared" si="0"/>
        <v>-3</v>
      </c>
      <c r="F18" s="33">
        <f t="shared" si="1"/>
        <v>-6.9767441860465129E-2</v>
      </c>
    </row>
    <row r="19" spans="2:6" ht="15.75" thickBot="1" x14ac:dyDescent="0.3">
      <c r="B19" s="42" t="s">
        <v>53</v>
      </c>
      <c r="C19" s="43">
        <f>SUM(C5:C18)</f>
        <v>1858235</v>
      </c>
      <c r="D19" s="43">
        <f>SUM(D5:D18)</f>
        <v>1873476</v>
      </c>
      <c r="E19" s="44">
        <f>SUM(E5:E18)</f>
        <v>15241</v>
      </c>
      <c r="F19" s="45">
        <f>D19/C19-1</f>
        <v>8.2018689778202702E-3</v>
      </c>
    </row>
    <row r="22" spans="2:6" ht="15.75" thickBot="1" x14ac:dyDescent="0.25">
      <c r="B22" s="29" t="s">
        <v>293</v>
      </c>
      <c r="C22" s="46" t="s">
        <v>308</v>
      </c>
      <c r="D22" s="47"/>
      <c r="E22" s="48"/>
      <c r="F22" s="48"/>
    </row>
    <row r="23" spans="2:6" ht="15" thickBot="1" x14ac:dyDescent="0.25">
      <c r="B23" s="49" t="s">
        <v>294</v>
      </c>
      <c r="C23" s="50">
        <f>D5/$D$19</f>
        <v>2.8924309678907016E-2</v>
      </c>
      <c r="D23" s="51"/>
      <c r="E23" s="52"/>
      <c r="F23" s="53"/>
    </row>
    <row r="24" spans="2:6" ht="15" thickBot="1" x14ac:dyDescent="0.25">
      <c r="B24" s="54" t="s">
        <v>295</v>
      </c>
      <c r="C24" s="50">
        <f t="shared" ref="C24:C29" si="2">D6/$D$19</f>
        <v>0.12501894873486502</v>
      </c>
      <c r="D24" s="51"/>
      <c r="E24" s="52"/>
      <c r="F24" s="53"/>
    </row>
    <row r="25" spans="2:6" ht="15" thickBot="1" x14ac:dyDescent="0.25">
      <c r="B25" s="54" t="s">
        <v>296</v>
      </c>
      <c r="C25" s="50">
        <f>D7/$D$19</f>
        <v>0.16161509408180302</v>
      </c>
      <c r="D25" s="51"/>
      <c r="E25" s="52"/>
      <c r="F25" s="53"/>
    </row>
    <row r="26" spans="2:6" ht="15" thickBot="1" x14ac:dyDescent="0.25">
      <c r="B26" s="55" t="s">
        <v>297</v>
      </c>
      <c r="C26" s="50">
        <f>D8/$D$19</f>
        <v>0.1517868390094135</v>
      </c>
      <c r="D26" s="51"/>
      <c r="E26" s="52"/>
      <c r="F26" s="53"/>
    </row>
    <row r="27" spans="2:6" ht="15" thickBot="1" x14ac:dyDescent="0.25">
      <c r="B27" s="54" t="s">
        <v>298</v>
      </c>
      <c r="C27" s="50">
        <f>D9/$D$19</f>
        <v>0.13623499847342588</v>
      </c>
      <c r="D27" s="51"/>
      <c r="E27" s="52"/>
      <c r="F27" s="53"/>
    </row>
    <row r="28" spans="2:6" ht="15" thickBot="1" x14ac:dyDescent="0.25">
      <c r="B28" s="54" t="s">
        <v>299</v>
      </c>
      <c r="C28" s="50">
        <f t="shared" si="2"/>
        <v>0.11891692234114555</v>
      </c>
      <c r="D28" s="51"/>
      <c r="E28" s="52"/>
      <c r="F28" s="53"/>
    </row>
    <row r="29" spans="2:6" ht="15" thickBot="1" x14ac:dyDescent="0.25">
      <c r="B29" s="54" t="s">
        <v>300</v>
      </c>
      <c r="C29" s="50">
        <f t="shared" si="2"/>
        <v>0.10484948833078192</v>
      </c>
      <c r="D29" s="51"/>
      <c r="E29" s="52"/>
      <c r="F29" s="53"/>
    </row>
    <row r="30" spans="2:6" ht="15" thickBot="1" x14ac:dyDescent="0.25">
      <c r="B30" s="54" t="s">
        <v>301</v>
      </c>
      <c r="C30" s="50">
        <f>D12/$D$19</f>
        <v>8.1134746321810364E-2</v>
      </c>
      <c r="D30" s="51"/>
      <c r="E30" s="52"/>
      <c r="F30" s="53"/>
    </row>
    <row r="31" spans="2:6" ht="15" thickBot="1" x14ac:dyDescent="0.25">
      <c r="B31" s="56" t="s">
        <v>302</v>
      </c>
      <c r="C31" s="50">
        <f>D13/$D$19</f>
        <v>5.5827776816996855E-2</v>
      </c>
      <c r="D31" s="51"/>
      <c r="E31" s="52"/>
      <c r="F31" s="53"/>
    </row>
    <row r="32" spans="2:6" ht="15" thickBot="1" x14ac:dyDescent="0.25">
      <c r="B32" s="57" t="s">
        <v>309</v>
      </c>
      <c r="C32" s="50">
        <f>C35/D19</f>
        <v>3.5669525523678983E-2</v>
      </c>
      <c r="D32" s="51"/>
      <c r="E32" s="52"/>
      <c r="F32" s="53"/>
    </row>
    <row r="33" spans="2:6" ht="15.75" thickBot="1" x14ac:dyDescent="0.3">
      <c r="B33" s="42" t="s">
        <v>53</v>
      </c>
      <c r="C33" s="58">
        <f>SUM(C23:C32)</f>
        <v>0.9999786493128282</v>
      </c>
      <c r="D33" s="59"/>
      <c r="E33" s="60"/>
      <c r="F33" s="61"/>
    </row>
    <row r="35" spans="2:6" x14ac:dyDescent="0.2">
      <c r="B35" s="26" t="s">
        <v>310</v>
      </c>
      <c r="C35" s="62">
        <f>SUM(D14:D17)</f>
        <v>66826</v>
      </c>
    </row>
    <row r="159" spans="2:2" x14ac:dyDescent="0.2">
      <c r="B159" s="417"/>
    </row>
  </sheetData>
  <mergeCells count="2">
    <mergeCell ref="H1:I1"/>
    <mergeCell ref="J1:K1"/>
  </mergeCells>
  <hyperlinks>
    <hyperlink ref="H1:I1" location="Index!A1" display="Regresar al Índice" xr:uid="{00000000-0004-0000-7800-000000000000}"/>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92"/>
  <dimension ref="A1:P159"/>
  <sheetViews>
    <sheetView zoomScale="106" zoomScaleNormal="106" workbookViewId="0"/>
  </sheetViews>
  <sheetFormatPr baseColWidth="10" defaultColWidth="11.42578125" defaultRowHeight="14.25" x14ac:dyDescent="0.2"/>
  <cols>
    <col min="1" max="16384" width="11.42578125" style="214"/>
  </cols>
  <sheetData>
    <row r="1" spans="1:16" ht="15" x14ac:dyDescent="0.25">
      <c r="A1" s="63" t="s">
        <v>1240</v>
      </c>
      <c r="H1" s="408" t="s">
        <v>38</v>
      </c>
      <c r="I1" s="408"/>
      <c r="O1" s="233"/>
      <c r="P1" s="233"/>
    </row>
    <row r="2" spans="1:16" x14ac:dyDescent="0.2">
      <c r="A2" s="214" t="s">
        <v>152</v>
      </c>
    </row>
    <row r="5" spans="1:16" x14ac:dyDescent="0.2">
      <c r="A5" s="214" t="s">
        <v>324</v>
      </c>
      <c r="B5" s="214" t="s">
        <v>377</v>
      </c>
    </row>
    <row r="6" spans="1:16" x14ac:dyDescent="0.2">
      <c r="A6" s="214">
        <v>2013</v>
      </c>
      <c r="B6" s="24">
        <v>78051</v>
      </c>
    </row>
    <row r="7" spans="1:16" x14ac:dyDescent="0.2">
      <c r="A7" s="214">
        <v>2014</v>
      </c>
      <c r="B7" s="24">
        <v>79961</v>
      </c>
    </row>
    <row r="8" spans="1:16" x14ac:dyDescent="0.2">
      <c r="A8" s="214">
        <v>2015</v>
      </c>
      <c r="B8" s="24">
        <v>82957</v>
      </c>
    </row>
    <row r="9" spans="1:16" x14ac:dyDescent="0.2">
      <c r="A9" s="214">
        <v>2016</v>
      </c>
      <c r="B9" s="24">
        <v>86097</v>
      </c>
    </row>
    <row r="10" spans="1:16" x14ac:dyDescent="0.2">
      <c r="A10" s="214">
        <v>2017</v>
      </c>
      <c r="B10" s="24">
        <v>90125</v>
      </c>
    </row>
    <row r="11" spans="1:16" x14ac:dyDescent="0.2">
      <c r="A11" s="214">
        <v>2018</v>
      </c>
      <c r="B11" s="24">
        <v>93370</v>
      </c>
    </row>
    <row r="12" spans="1:16" x14ac:dyDescent="0.2">
      <c r="A12" s="214">
        <v>2019</v>
      </c>
      <c r="B12" s="24">
        <v>97390</v>
      </c>
    </row>
    <row r="13" spans="1:16" x14ac:dyDescent="0.2">
      <c r="A13" s="214">
        <v>2020</v>
      </c>
      <c r="B13" s="24">
        <v>98067</v>
      </c>
      <c r="C13" s="21"/>
    </row>
    <row r="14" spans="1:16" x14ac:dyDescent="0.2">
      <c r="A14" s="25">
        <v>44501</v>
      </c>
      <c r="B14" s="24">
        <v>103172</v>
      </c>
    </row>
    <row r="15" spans="1:16" x14ac:dyDescent="0.2">
      <c r="B15" s="20"/>
    </row>
    <row r="17" spans="1:2" hidden="1" x14ac:dyDescent="0.2">
      <c r="A17" s="214">
        <v>43709</v>
      </c>
      <c r="B17" s="214">
        <v>96528</v>
      </c>
    </row>
    <row r="18" spans="1:2" hidden="1" x14ac:dyDescent="0.2">
      <c r="A18" s="214">
        <v>43739</v>
      </c>
      <c r="B18" s="214">
        <v>97149</v>
      </c>
    </row>
    <row r="19" spans="1:2" hidden="1" x14ac:dyDescent="0.2">
      <c r="A19" s="214">
        <v>43770</v>
      </c>
      <c r="B19" s="214">
        <v>97410</v>
      </c>
    </row>
    <row r="20" spans="1:2" hidden="1" x14ac:dyDescent="0.2">
      <c r="A20" s="214">
        <v>43800</v>
      </c>
      <c r="B20" s="214">
        <v>97390</v>
      </c>
    </row>
    <row r="21" spans="1:2" x14ac:dyDescent="0.2">
      <c r="A21" s="214" t="s">
        <v>1028</v>
      </c>
      <c r="B21" s="20">
        <f>B14/B13-1</f>
        <v>5.2056247259526733E-2</v>
      </c>
    </row>
    <row r="22" spans="1:2" x14ac:dyDescent="0.2">
      <c r="A22" s="214" t="s">
        <v>1029</v>
      </c>
      <c r="B22" s="24">
        <f>B14-B13</f>
        <v>5105</v>
      </c>
    </row>
    <row r="159" spans="2:2" x14ac:dyDescent="0.2">
      <c r="B159" s="416"/>
    </row>
  </sheetData>
  <mergeCells count="2">
    <mergeCell ref="H1:I1"/>
    <mergeCell ref="O1:P1"/>
  </mergeCells>
  <hyperlinks>
    <hyperlink ref="H1:I1" location="Index!A1" display="Regresar al Índice" xr:uid="{00000000-0004-0000-7900-000000000000}"/>
  </hyperlinks>
  <pageMargins left="0.7" right="0.7" top="0.75" bottom="0.75" header="0.3" footer="0.3"/>
  <pageSetup orientation="portrait" horizontalDpi="4294967295" verticalDpi="4294967295"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93"/>
  <dimension ref="A1:P159"/>
  <sheetViews>
    <sheetView zoomScale="106" zoomScaleNormal="106" workbookViewId="0"/>
  </sheetViews>
  <sheetFormatPr baseColWidth="10" defaultColWidth="11.42578125" defaultRowHeight="14.25" x14ac:dyDescent="0.2"/>
  <cols>
    <col min="1" max="1" width="37.140625" style="214" customWidth="1"/>
    <col min="2" max="2" width="13.42578125" style="214" bestFit="1" customWidth="1"/>
    <col min="3" max="3" width="6.5703125" style="214" customWidth="1"/>
    <col min="4" max="16384" width="11.42578125" style="214"/>
  </cols>
  <sheetData>
    <row r="1" spans="1:16" ht="15" x14ac:dyDescent="0.25">
      <c r="A1" s="63" t="s">
        <v>1241</v>
      </c>
      <c r="H1" s="408" t="s">
        <v>38</v>
      </c>
      <c r="I1" s="408"/>
      <c r="O1" s="233"/>
      <c r="P1" s="233"/>
    </row>
    <row r="2" spans="1:16" x14ac:dyDescent="0.2">
      <c r="A2" s="214" t="s">
        <v>152</v>
      </c>
    </row>
    <row r="5" spans="1:16" x14ac:dyDescent="0.2">
      <c r="A5" s="214" t="s">
        <v>311</v>
      </c>
      <c r="B5" s="221" t="s">
        <v>313</v>
      </c>
    </row>
    <row r="6" spans="1:16" x14ac:dyDescent="0.2">
      <c r="A6" s="214" t="s">
        <v>281</v>
      </c>
      <c r="B6" s="20">
        <f t="shared" ref="B6:B13" si="0">B20/$B$28</f>
        <v>3.6502151746597912E-2</v>
      </c>
      <c r="C6" s="21"/>
    </row>
    <row r="7" spans="1:16" x14ac:dyDescent="0.2">
      <c r="A7" s="214" t="s">
        <v>282</v>
      </c>
      <c r="B7" s="20">
        <f t="shared" si="0"/>
        <v>0.30581940836661109</v>
      </c>
      <c r="C7" s="21"/>
    </row>
    <row r="8" spans="1:16" x14ac:dyDescent="0.2">
      <c r="A8" s="214" t="s">
        <v>283</v>
      </c>
      <c r="B8" s="20">
        <f t="shared" si="0"/>
        <v>0.12321172411119297</v>
      </c>
      <c r="C8" s="21"/>
    </row>
    <row r="9" spans="1:16" x14ac:dyDescent="0.2">
      <c r="A9" s="214" t="s">
        <v>314</v>
      </c>
      <c r="B9" s="20">
        <f t="shared" si="0"/>
        <v>1.7640445081998992E-3</v>
      </c>
      <c r="C9" s="21"/>
    </row>
    <row r="10" spans="1:16" x14ac:dyDescent="0.2">
      <c r="A10" s="214" t="s">
        <v>285</v>
      </c>
      <c r="B10" s="20">
        <f t="shared" si="0"/>
        <v>0.15298724460124841</v>
      </c>
      <c r="C10" s="21"/>
    </row>
    <row r="11" spans="1:16" x14ac:dyDescent="0.2">
      <c r="A11" s="214" t="s">
        <v>286</v>
      </c>
      <c r="B11" s="20">
        <f t="shared" si="0"/>
        <v>1.2891094482999263E-3</v>
      </c>
      <c r="C11" s="21"/>
    </row>
    <row r="12" spans="1:16" x14ac:dyDescent="0.2">
      <c r="A12" s="214" t="s">
        <v>287</v>
      </c>
      <c r="B12" s="20">
        <f t="shared" si="0"/>
        <v>0.3186620400883961</v>
      </c>
      <c r="C12" s="21"/>
    </row>
    <row r="13" spans="1:16" x14ac:dyDescent="0.2">
      <c r="A13" s="214" t="s">
        <v>288</v>
      </c>
      <c r="B13" s="20">
        <f t="shared" si="0"/>
        <v>5.976427712945373E-2</v>
      </c>
      <c r="C13" s="21"/>
    </row>
    <row r="14" spans="1:16" x14ac:dyDescent="0.2">
      <c r="A14" s="214" t="s">
        <v>315</v>
      </c>
      <c r="B14" s="20">
        <f>SUM(B6:B13)</f>
        <v>1</v>
      </c>
    </row>
    <row r="18" spans="1:3" ht="13.5" hidden="1" customHeight="1" x14ac:dyDescent="0.2"/>
    <row r="19" spans="1:3" hidden="1" x14ac:dyDescent="0.2">
      <c r="A19" s="214" t="s">
        <v>311</v>
      </c>
      <c r="B19" s="221" t="s">
        <v>1024</v>
      </c>
    </row>
    <row r="20" spans="1:3" hidden="1" x14ac:dyDescent="0.2">
      <c r="A20" s="214" t="s">
        <v>281</v>
      </c>
      <c r="B20" s="214">
        <v>3766</v>
      </c>
      <c r="C20" s="21"/>
    </row>
    <row r="21" spans="1:3" hidden="1" x14ac:dyDescent="0.2">
      <c r="A21" s="214" t="s">
        <v>282</v>
      </c>
      <c r="B21" s="214">
        <v>31552</v>
      </c>
      <c r="C21" s="21"/>
    </row>
    <row r="22" spans="1:3" hidden="1" x14ac:dyDescent="0.2">
      <c r="A22" s="214" t="s">
        <v>283</v>
      </c>
      <c r="B22" s="214">
        <v>12712</v>
      </c>
      <c r="C22" s="21"/>
    </row>
    <row r="23" spans="1:3" hidden="1" x14ac:dyDescent="0.2">
      <c r="A23" s="214" t="s">
        <v>314</v>
      </c>
      <c r="B23" s="214">
        <v>182</v>
      </c>
      <c r="C23" s="21"/>
    </row>
    <row r="24" spans="1:3" hidden="1" x14ac:dyDescent="0.2">
      <c r="A24" s="214" t="s">
        <v>285</v>
      </c>
      <c r="B24" s="214">
        <v>15784</v>
      </c>
      <c r="C24" s="21"/>
    </row>
    <row r="25" spans="1:3" hidden="1" x14ac:dyDescent="0.2">
      <c r="A25" s="214" t="s">
        <v>286</v>
      </c>
      <c r="B25" s="214">
        <v>133</v>
      </c>
      <c r="C25" s="21"/>
    </row>
    <row r="26" spans="1:3" hidden="1" x14ac:dyDescent="0.2">
      <c r="A26" s="214" t="s">
        <v>287</v>
      </c>
      <c r="B26" s="214">
        <v>32877</v>
      </c>
      <c r="C26" s="21"/>
    </row>
    <row r="27" spans="1:3" hidden="1" x14ac:dyDescent="0.2">
      <c r="A27" s="214" t="s">
        <v>288</v>
      </c>
      <c r="B27" s="214">
        <v>6166</v>
      </c>
      <c r="C27" s="21"/>
    </row>
    <row r="28" spans="1:3" ht="15" hidden="1" x14ac:dyDescent="0.25">
      <c r="A28" s="22" t="s">
        <v>315</v>
      </c>
      <c r="B28" s="22">
        <f>SUM(B20:B27)</f>
        <v>103172</v>
      </c>
      <c r="C28" s="23"/>
    </row>
    <row r="29" spans="1:3" hidden="1" x14ac:dyDescent="0.2"/>
    <row r="30" spans="1:3" hidden="1" x14ac:dyDescent="0.2"/>
    <row r="159" spans="2:2" x14ac:dyDescent="0.2">
      <c r="B159" s="416"/>
    </row>
  </sheetData>
  <mergeCells count="2">
    <mergeCell ref="H1:I1"/>
    <mergeCell ref="O1:P1"/>
  </mergeCells>
  <hyperlinks>
    <hyperlink ref="H1:I1" location="Index!A1" display="Regresar al Índice" xr:uid="{00000000-0004-0000-7A00-000000000000}"/>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611DF-52F1-42BF-A18A-38064BF84028}">
  <sheetPr codeName="Hoja73"/>
  <dimension ref="A1:I159"/>
  <sheetViews>
    <sheetView workbookViewId="0"/>
  </sheetViews>
  <sheetFormatPr baseColWidth="10" defaultRowHeight="14.25" x14ac:dyDescent="0.2"/>
  <cols>
    <col min="1" max="1" width="40.7109375" style="90" customWidth="1"/>
    <col min="2" max="3" width="10.7109375" style="90" customWidth="1"/>
    <col min="4" max="4" width="12" style="90" customWidth="1"/>
    <col min="5" max="5" width="10.7109375" style="90" customWidth="1"/>
    <col min="6" max="6" width="7.42578125" style="90" customWidth="1"/>
    <col min="7" max="7" width="3" style="90" customWidth="1"/>
    <col min="8" max="8" width="3.7109375" style="90" customWidth="1"/>
    <col min="9" max="11" width="9.140625" style="90" customWidth="1"/>
    <col min="12" max="16384" width="11.42578125" style="90"/>
  </cols>
  <sheetData>
    <row r="1" spans="1:9" ht="15" x14ac:dyDescent="0.25">
      <c r="A1" s="63" t="s">
        <v>1242</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515</v>
      </c>
      <c r="B6" s="90" t="s">
        <v>695</v>
      </c>
      <c r="C6" s="90" t="s">
        <v>538</v>
      </c>
      <c r="D6" s="90" t="s">
        <v>980</v>
      </c>
      <c r="E6" s="90" t="s">
        <v>1079</v>
      </c>
      <c r="F6" s="90" t="s">
        <v>516</v>
      </c>
    </row>
    <row r="7" spans="1:9" x14ac:dyDescent="0.2">
      <c r="A7" s="365" t="s">
        <v>31</v>
      </c>
      <c r="B7" s="365">
        <v>43183</v>
      </c>
      <c r="C7" s="365">
        <v>43019</v>
      </c>
      <c r="D7" s="365">
        <v>44292</v>
      </c>
      <c r="E7" s="365">
        <v>44225</v>
      </c>
      <c r="F7" s="365">
        <v>-67</v>
      </c>
      <c r="G7" s="90">
        <f>_xlfn.RANK.EQ(F7,$F$7:$F$38,0)</f>
        <v>32</v>
      </c>
    </row>
    <row r="8" spans="1:9" x14ac:dyDescent="0.2">
      <c r="A8" s="365" t="s">
        <v>33</v>
      </c>
      <c r="B8" s="365">
        <v>11796</v>
      </c>
      <c r="C8" s="365">
        <v>11771</v>
      </c>
      <c r="D8" s="365">
        <v>12110</v>
      </c>
      <c r="E8" s="365">
        <v>12049</v>
      </c>
      <c r="F8" s="365">
        <v>-61</v>
      </c>
      <c r="G8" s="90">
        <f t="shared" ref="G8:G38" si="0">_xlfn.RANK.EQ(F8,$F$7:$F$38,0)</f>
        <v>31</v>
      </c>
    </row>
    <row r="9" spans="1:9" x14ac:dyDescent="0.2">
      <c r="A9" s="365" t="s">
        <v>29</v>
      </c>
      <c r="B9" s="365">
        <v>33968</v>
      </c>
      <c r="C9" s="365">
        <v>33799</v>
      </c>
      <c r="D9" s="365">
        <v>34913</v>
      </c>
      <c r="E9" s="365">
        <v>34872</v>
      </c>
      <c r="F9" s="365">
        <v>-41</v>
      </c>
      <c r="G9" s="90">
        <f t="shared" si="0"/>
        <v>30</v>
      </c>
    </row>
    <row r="10" spans="1:9" x14ac:dyDescent="0.2">
      <c r="A10" s="365" t="s">
        <v>3</v>
      </c>
      <c r="B10" s="365">
        <v>16063</v>
      </c>
      <c r="C10" s="365">
        <v>16017</v>
      </c>
      <c r="D10" s="365">
        <v>16788</v>
      </c>
      <c r="E10" s="365">
        <v>16770</v>
      </c>
      <c r="F10" s="365">
        <v>-18</v>
      </c>
      <c r="G10" s="90">
        <f t="shared" si="0"/>
        <v>29</v>
      </c>
    </row>
    <row r="11" spans="1:9" x14ac:dyDescent="0.2">
      <c r="A11" s="365" t="s">
        <v>15</v>
      </c>
      <c r="B11" s="365">
        <v>13757</v>
      </c>
      <c r="C11" s="365">
        <v>13652</v>
      </c>
      <c r="D11" s="365">
        <v>13754</v>
      </c>
      <c r="E11" s="365">
        <v>13739</v>
      </c>
      <c r="F11" s="365">
        <v>-15</v>
      </c>
      <c r="G11" s="90">
        <f t="shared" si="0"/>
        <v>28</v>
      </c>
    </row>
    <row r="12" spans="1:9" x14ac:dyDescent="0.2">
      <c r="A12" s="365" t="s">
        <v>11</v>
      </c>
      <c r="B12" s="365">
        <v>10766</v>
      </c>
      <c r="C12" s="365">
        <v>10753</v>
      </c>
      <c r="D12" s="365">
        <v>11417</v>
      </c>
      <c r="E12" s="365">
        <v>11421</v>
      </c>
      <c r="F12" s="365">
        <v>4</v>
      </c>
      <c r="G12" s="90">
        <f t="shared" si="0"/>
        <v>26</v>
      </c>
    </row>
    <row r="13" spans="1:9" x14ac:dyDescent="0.2">
      <c r="A13" s="365" t="s">
        <v>28</v>
      </c>
      <c r="B13" s="365">
        <v>10814</v>
      </c>
      <c r="C13" s="365">
        <v>10735</v>
      </c>
      <c r="D13" s="365">
        <v>11457</v>
      </c>
      <c r="E13" s="365">
        <v>11461</v>
      </c>
      <c r="F13" s="365">
        <v>4</v>
      </c>
      <c r="G13" s="90">
        <f t="shared" si="0"/>
        <v>26</v>
      </c>
    </row>
    <row r="14" spans="1:9" x14ac:dyDescent="0.2">
      <c r="A14" s="365" t="s">
        <v>21</v>
      </c>
      <c r="B14" s="365">
        <v>13903</v>
      </c>
      <c r="C14" s="365">
        <v>13897</v>
      </c>
      <c r="D14" s="365">
        <v>14433</v>
      </c>
      <c r="E14" s="365">
        <v>14443</v>
      </c>
      <c r="F14" s="365">
        <v>10</v>
      </c>
      <c r="G14" s="90">
        <f t="shared" si="0"/>
        <v>25</v>
      </c>
    </row>
    <row r="15" spans="1:9" x14ac:dyDescent="0.2">
      <c r="A15" s="365" t="s">
        <v>27</v>
      </c>
      <c r="B15" s="365">
        <v>37597</v>
      </c>
      <c r="C15" s="365">
        <v>37552</v>
      </c>
      <c r="D15" s="365">
        <v>39220</v>
      </c>
      <c r="E15" s="365">
        <v>39233</v>
      </c>
      <c r="F15" s="365">
        <v>13</v>
      </c>
      <c r="G15" s="90">
        <f t="shared" si="0"/>
        <v>24</v>
      </c>
    </row>
    <row r="16" spans="1:9" x14ac:dyDescent="0.2">
      <c r="A16" s="365" t="s">
        <v>6</v>
      </c>
      <c r="B16" s="365">
        <v>5803</v>
      </c>
      <c r="C16" s="365">
        <v>5807</v>
      </c>
      <c r="D16" s="365">
        <v>6208</v>
      </c>
      <c r="E16" s="365">
        <v>6232</v>
      </c>
      <c r="F16" s="365">
        <v>24</v>
      </c>
      <c r="G16" s="90">
        <f t="shared" si="0"/>
        <v>23</v>
      </c>
    </row>
    <row r="17" spans="1:7" x14ac:dyDescent="0.2">
      <c r="A17" s="365" t="s">
        <v>25</v>
      </c>
      <c r="B17" s="365">
        <v>22858</v>
      </c>
      <c r="C17" s="365">
        <v>22803</v>
      </c>
      <c r="D17" s="365">
        <v>23752</v>
      </c>
      <c r="E17" s="365">
        <v>23778</v>
      </c>
      <c r="F17" s="365">
        <v>26</v>
      </c>
      <c r="G17" s="90">
        <f t="shared" si="0"/>
        <v>22</v>
      </c>
    </row>
    <row r="18" spans="1:7" x14ac:dyDescent="0.2">
      <c r="A18" s="365" t="s">
        <v>12</v>
      </c>
      <c r="B18" s="365">
        <v>14365</v>
      </c>
      <c r="C18" s="365">
        <v>14267</v>
      </c>
      <c r="D18" s="365">
        <v>14658</v>
      </c>
      <c r="E18" s="365">
        <v>14686</v>
      </c>
      <c r="F18" s="365">
        <v>28</v>
      </c>
      <c r="G18" s="90">
        <f t="shared" si="0"/>
        <v>20</v>
      </c>
    </row>
    <row r="19" spans="1:7" x14ac:dyDescent="0.2">
      <c r="A19" s="365" t="s">
        <v>19</v>
      </c>
      <c r="B19" s="365">
        <v>12792</v>
      </c>
      <c r="C19" s="365">
        <v>12766</v>
      </c>
      <c r="D19" s="365">
        <v>13541</v>
      </c>
      <c r="E19" s="365">
        <v>13569</v>
      </c>
      <c r="F19" s="365">
        <v>28</v>
      </c>
      <c r="G19" s="90">
        <f t="shared" si="0"/>
        <v>20</v>
      </c>
    </row>
    <row r="20" spans="1:7" x14ac:dyDescent="0.2">
      <c r="A20" s="365" t="s">
        <v>4</v>
      </c>
      <c r="B20" s="365">
        <v>41307</v>
      </c>
      <c r="C20" s="365">
        <v>41338</v>
      </c>
      <c r="D20" s="365">
        <v>44527</v>
      </c>
      <c r="E20" s="365">
        <v>44564</v>
      </c>
      <c r="F20" s="365">
        <v>37</v>
      </c>
      <c r="G20" s="90">
        <f t="shared" si="0"/>
        <v>19</v>
      </c>
    </row>
    <row r="21" spans="1:7" x14ac:dyDescent="0.2">
      <c r="A21" s="365" t="s">
        <v>17</v>
      </c>
      <c r="B21" s="365">
        <v>36262</v>
      </c>
      <c r="C21" s="365">
        <v>36276</v>
      </c>
      <c r="D21" s="365">
        <v>37053</v>
      </c>
      <c r="E21" s="365">
        <v>37101</v>
      </c>
      <c r="F21" s="365">
        <v>48</v>
      </c>
      <c r="G21" s="90">
        <f t="shared" si="0"/>
        <v>18</v>
      </c>
    </row>
    <row r="22" spans="1:7" x14ac:dyDescent="0.2">
      <c r="A22" s="365" t="s">
        <v>30</v>
      </c>
      <c r="B22" s="365">
        <v>5194</v>
      </c>
      <c r="C22" s="365">
        <v>5146</v>
      </c>
      <c r="D22" s="365">
        <v>5403</v>
      </c>
      <c r="E22" s="365">
        <v>5453</v>
      </c>
      <c r="F22" s="365">
        <v>50</v>
      </c>
      <c r="G22" s="90">
        <f t="shared" si="0"/>
        <v>17</v>
      </c>
    </row>
    <row r="23" spans="1:7" x14ac:dyDescent="0.2">
      <c r="A23" s="365" t="s">
        <v>18</v>
      </c>
      <c r="B23" s="365">
        <v>12097</v>
      </c>
      <c r="C23" s="365">
        <v>12099</v>
      </c>
      <c r="D23" s="365">
        <v>12560</v>
      </c>
      <c r="E23" s="365">
        <v>12612</v>
      </c>
      <c r="F23" s="365">
        <v>52</v>
      </c>
      <c r="G23" s="90">
        <f t="shared" si="0"/>
        <v>16</v>
      </c>
    </row>
    <row r="24" spans="1:7" x14ac:dyDescent="0.2">
      <c r="A24" s="365" t="s">
        <v>16</v>
      </c>
      <c r="B24" s="365">
        <v>15526</v>
      </c>
      <c r="C24" s="365">
        <v>15458</v>
      </c>
      <c r="D24" s="365">
        <v>15993</v>
      </c>
      <c r="E24" s="365">
        <v>16050</v>
      </c>
      <c r="F24" s="365">
        <v>57</v>
      </c>
      <c r="G24" s="90">
        <f t="shared" si="0"/>
        <v>15</v>
      </c>
    </row>
    <row r="25" spans="1:7" x14ac:dyDescent="0.2">
      <c r="A25" s="365" t="s">
        <v>7</v>
      </c>
      <c r="B25" s="365">
        <v>14403</v>
      </c>
      <c r="C25" s="365">
        <v>14324</v>
      </c>
      <c r="D25" s="365">
        <v>14805</v>
      </c>
      <c r="E25" s="365">
        <v>14864</v>
      </c>
      <c r="F25" s="365">
        <v>59</v>
      </c>
      <c r="G25" s="90">
        <f t="shared" si="0"/>
        <v>14</v>
      </c>
    </row>
    <row r="26" spans="1:7" x14ac:dyDescent="0.2">
      <c r="A26" s="365" t="s">
        <v>26</v>
      </c>
      <c r="B26" s="365">
        <v>40582</v>
      </c>
      <c r="C26" s="365">
        <v>40632</v>
      </c>
      <c r="D26" s="365">
        <v>42810</v>
      </c>
      <c r="E26" s="365">
        <v>42879</v>
      </c>
      <c r="F26" s="365">
        <v>69</v>
      </c>
      <c r="G26" s="90">
        <f t="shared" si="0"/>
        <v>13</v>
      </c>
    </row>
    <row r="27" spans="1:7" x14ac:dyDescent="0.2">
      <c r="A27" s="365" t="s">
        <v>5</v>
      </c>
      <c r="B27" s="365">
        <v>12798</v>
      </c>
      <c r="C27" s="365">
        <v>12767</v>
      </c>
      <c r="D27" s="365">
        <v>13905</v>
      </c>
      <c r="E27" s="365">
        <v>13977</v>
      </c>
      <c r="F27" s="365">
        <v>72</v>
      </c>
      <c r="G27" s="90">
        <f t="shared" si="0"/>
        <v>11</v>
      </c>
    </row>
    <row r="28" spans="1:7" x14ac:dyDescent="0.2">
      <c r="A28" s="365" t="s">
        <v>10</v>
      </c>
      <c r="B28" s="365">
        <v>34138</v>
      </c>
      <c r="C28" s="365">
        <v>34021</v>
      </c>
      <c r="D28" s="365">
        <v>35640</v>
      </c>
      <c r="E28" s="365">
        <v>35712</v>
      </c>
      <c r="F28" s="365">
        <v>72</v>
      </c>
      <c r="G28" s="90">
        <f t="shared" si="0"/>
        <v>11</v>
      </c>
    </row>
    <row r="29" spans="1:7" x14ac:dyDescent="0.2">
      <c r="A29" s="365" t="s">
        <v>32</v>
      </c>
      <c r="B29" s="365">
        <v>19514</v>
      </c>
      <c r="C29" s="365">
        <v>19413</v>
      </c>
      <c r="D29" s="365">
        <v>20660</v>
      </c>
      <c r="E29" s="365">
        <v>20780</v>
      </c>
      <c r="F29" s="365">
        <v>120</v>
      </c>
      <c r="G29" s="90">
        <f t="shared" si="0"/>
        <v>10</v>
      </c>
    </row>
    <row r="30" spans="1:7" x14ac:dyDescent="0.2">
      <c r="A30" s="365" t="s">
        <v>14</v>
      </c>
      <c r="B30" s="365">
        <v>47933</v>
      </c>
      <c r="C30" s="365">
        <v>47776</v>
      </c>
      <c r="D30" s="365">
        <v>49324</v>
      </c>
      <c r="E30" s="365">
        <v>49490</v>
      </c>
      <c r="F30" s="365">
        <v>166</v>
      </c>
      <c r="G30" s="90">
        <f t="shared" si="0"/>
        <v>9</v>
      </c>
    </row>
    <row r="31" spans="1:7" x14ac:dyDescent="0.2">
      <c r="A31" s="365" t="s">
        <v>23</v>
      </c>
      <c r="B31" s="365">
        <v>26110</v>
      </c>
      <c r="C31" s="365">
        <v>26076</v>
      </c>
      <c r="D31" s="365">
        <v>28379</v>
      </c>
      <c r="E31" s="365">
        <v>28561</v>
      </c>
      <c r="F31" s="365">
        <v>182</v>
      </c>
      <c r="G31" s="90">
        <f t="shared" si="0"/>
        <v>8</v>
      </c>
    </row>
    <row r="32" spans="1:7" x14ac:dyDescent="0.2">
      <c r="A32" s="365" t="s">
        <v>8</v>
      </c>
      <c r="B32" s="365">
        <v>39839</v>
      </c>
      <c r="C32" s="365">
        <v>39670</v>
      </c>
      <c r="D32" s="365">
        <v>42026</v>
      </c>
      <c r="E32" s="365">
        <v>42209</v>
      </c>
      <c r="F32" s="365">
        <v>183</v>
      </c>
      <c r="G32" s="90">
        <f t="shared" si="0"/>
        <v>6</v>
      </c>
    </row>
    <row r="33" spans="1:7" x14ac:dyDescent="0.2">
      <c r="A33" s="365" t="s">
        <v>24</v>
      </c>
      <c r="B33" s="365">
        <v>16716</v>
      </c>
      <c r="C33" s="365">
        <v>16569</v>
      </c>
      <c r="D33" s="365">
        <v>19036</v>
      </c>
      <c r="E33" s="365">
        <v>19219</v>
      </c>
      <c r="F33" s="365">
        <v>183</v>
      </c>
      <c r="G33" s="90">
        <f t="shared" si="0"/>
        <v>6</v>
      </c>
    </row>
    <row r="34" spans="1:7" x14ac:dyDescent="0.2">
      <c r="A34" s="365" t="s">
        <v>22</v>
      </c>
      <c r="B34" s="365">
        <v>33314</v>
      </c>
      <c r="C34" s="365">
        <v>33169</v>
      </c>
      <c r="D34" s="365">
        <v>34280</v>
      </c>
      <c r="E34" s="365">
        <v>34485</v>
      </c>
      <c r="F34" s="365">
        <v>205</v>
      </c>
      <c r="G34" s="90">
        <f t="shared" si="0"/>
        <v>5</v>
      </c>
    </row>
    <row r="35" spans="1:7" x14ac:dyDescent="0.2">
      <c r="A35" s="365" t="s">
        <v>0</v>
      </c>
      <c r="B35" s="365">
        <v>98316</v>
      </c>
      <c r="C35" s="365">
        <v>98067</v>
      </c>
      <c r="D35" s="365">
        <v>102866</v>
      </c>
      <c r="E35" s="365">
        <v>103172</v>
      </c>
      <c r="F35" s="365">
        <v>306</v>
      </c>
      <c r="G35" s="90">
        <f t="shared" si="0"/>
        <v>4</v>
      </c>
    </row>
    <row r="36" spans="1:7" x14ac:dyDescent="0.2">
      <c r="A36" s="365" t="s">
        <v>13</v>
      </c>
      <c r="B36" s="365">
        <v>73185</v>
      </c>
      <c r="C36" s="365">
        <v>72960</v>
      </c>
      <c r="D36" s="365">
        <v>76825</v>
      </c>
      <c r="E36" s="365">
        <v>77219</v>
      </c>
      <c r="F36" s="365">
        <v>394</v>
      </c>
      <c r="G36" s="90">
        <f t="shared" si="0"/>
        <v>3</v>
      </c>
    </row>
    <row r="37" spans="1:7" x14ac:dyDescent="0.2">
      <c r="A37" s="365" t="s">
        <v>20</v>
      </c>
      <c r="B37" s="365">
        <v>69980</v>
      </c>
      <c r="C37" s="365">
        <v>69698</v>
      </c>
      <c r="D37" s="365">
        <v>74370</v>
      </c>
      <c r="E37" s="365">
        <v>74878</v>
      </c>
      <c r="F37" s="365">
        <v>508</v>
      </c>
      <c r="G37" s="90">
        <f t="shared" si="0"/>
        <v>2</v>
      </c>
    </row>
    <row r="38" spans="1:7" x14ac:dyDescent="0.2">
      <c r="A38" s="365" t="s">
        <v>9</v>
      </c>
      <c r="B38" s="365">
        <v>118382</v>
      </c>
      <c r="C38" s="365">
        <v>118117</v>
      </c>
      <c r="D38" s="365">
        <v>124614</v>
      </c>
      <c r="E38" s="365">
        <v>125176</v>
      </c>
      <c r="F38" s="365">
        <v>562</v>
      </c>
      <c r="G38" s="90">
        <f t="shared" si="0"/>
        <v>1</v>
      </c>
    </row>
    <row r="39" spans="1:7" x14ac:dyDescent="0.2">
      <c r="A39" s="365" t="s">
        <v>1</v>
      </c>
      <c r="B39" s="365">
        <v>1003261</v>
      </c>
      <c r="C39" s="365">
        <v>1000414</v>
      </c>
      <c r="D39" s="365">
        <v>1051619</v>
      </c>
      <c r="E39" s="365">
        <v>1054879</v>
      </c>
      <c r="F39" s="365">
        <v>3260</v>
      </c>
    </row>
    <row r="40" spans="1:7" x14ac:dyDescent="0.2">
      <c r="F40" s="365"/>
    </row>
    <row r="159" spans="2:2" x14ac:dyDescent="0.2">
      <c r="B159" s="415"/>
    </row>
  </sheetData>
  <mergeCells count="1">
    <mergeCell ref="H1:I1"/>
  </mergeCells>
  <hyperlinks>
    <hyperlink ref="H1:I1" location="Index!A1" display="Regresar al Índice" xr:uid="{6D28986D-F5E1-4678-98FE-059F022E0089}"/>
  </hyperlink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D1685-446E-4BAA-850E-9B06866F762E}">
  <sheetPr codeName="Hoja74"/>
  <dimension ref="A1:I159"/>
  <sheetViews>
    <sheetView topLeftCell="A13" workbookViewId="0"/>
  </sheetViews>
  <sheetFormatPr baseColWidth="10" defaultRowHeight="14.25" x14ac:dyDescent="0.2"/>
  <cols>
    <col min="1" max="6" width="11.42578125" style="90"/>
    <col min="7" max="7" width="11.85546875" style="90" customWidth="1"/>
    <col min="8" max="16384" width="11.42578125" style="90"/>
  </cols>
  <sheetData>
    <row r="1" spans="1:9" ht="15" x14ac:dyDescent="0.25">
      <c r="A1" s="63" t="s">
        <v>1243</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515</v>
      </c>
      <c r="B6" s="90" t="s">
        <v>695</v>
      </c>
      <c r="C6" s="90" t="s">
        <v>538</v>
      </c>
      <c r="D6" s="90" t="s">
        <v>980</v>
      </c>
      <c r="E6" s="90" t="s">
        <v>1079</v>
      </c>
      <c r="F6" s="90" t="s">
        <v>517</v>
      </c>
    </row>
    <row r="7" spans="1:9" x14ac:dyDescent="0.2">
      <c r="A7" s="90" t="s">
        <v>33</v>
      </c>
      <c r="B7" s="365">
        <v>11796</v>
      </c>
      <c r="C7" s="365">
        <v>11771</v>
      </c>
      <c r="D7" s="365">
        <v>12110</v>
      </c>
      <c r="E7" s="365">
        <v>12049</v>
      </c>
      <c r="F7" s="366">
        <v>-5.0371593724194402E-3</v>
      </c>
      <c r="G7" s="90">
        <f>_xlfn.RANK.EQ(F7,$F$7:$F$39,0)</f>
        <v>33</v>
      </c>
    </row>
    <row r="8" spans="1:9" x14ac:dyDescent="0.2">
      <c r="A8" s="90" t="s">
        <v>31</v>
      </c>
      <c r="B8" s="365">
        <v>43183</v>
      </c>
      <c r="C8" s="365">
        <v>43019</v>
      </c>
      <c r="D8" s="365">
        <v>44292</v>
      </c>
      <c r="E8" s="365">
        <v>44225</v>
      </c>
      <c r="F8" s="366">
        <v>-1.5126885216292199E-3</v>
      </c>
      <c r="G8" s="90">
        <f t="shared" ref="G8:G39" si="0">_xlfn.RANK.EQ(F8,$F$7:$F$39,0)</f>
        <v>32</v>
      </c>
    </row>
    <row r="9" spans="1:9" x14ac:dyDescent="0.2">
      <c r="A9" s="90" t="s">
        <v>29</v>
      </c>
      <c r="B9" s="365">
        <v>33968</v>
      </c>
      <c r="C9" s="365">
        <v>33799</v>
      </c>
      <c r="D9" s="365">
        <v>34913</v>
      </c>
      <c r="E9" s="365">
        <v>34872</v>
      </c>
      <c r="F9" s="366">
        <v>-1.1743476641938901E-3</v>
      </c>
      <c r="G9" s="90">
        <f t="shared" si="0"/>
        <v>31</v>
      </c>
    </row>
    <row r="10" spans="1:9" x14ac:dyDescent="0.2">
      <c r="A10" s="90" t="s">
        <v>15</v>
      </c>
      <c r="B10" s="365">
        <v>13757</v>
      </c>
      <c r="C10" s="365">
        <v>13652</v>
      </c>
      <c r="D10" s="365">
        <v>13754</v>
      </c>
      <c r="E10" s="365">
        <v>13739</v>
      </c>
      <c r="F10" s="366">
        <v>-1.09059182783189E-3</v>
      </c>
      <c r="G10" s="90">
        <f t="shared" si="0"/>
        <v>30</v>
      </c>
    </row>
    <row r="11" spans="1:9" x14ac:dyDescent="0.2">
      <c r="A11" s="90" t="s">
        <v>3</v>
      </c>
      <c r="B11" s="365">
        <v>16063</v>
      </c>
      <c r="C11" s="365">
        <v>16017</v>
      </c>
      <c r="D11" s="365">
        <v>16788</v>
      </c>
      <c r="E11" s="365">
        <v>16770</v>
      </c>
      <c r="F11" s="366">
        <v>-1.07219442458895E-3</v>
      </c>
      <c r="G11" s="90">
        <f t="shared" si="0"/>
        <v>29</v>
      </c>
    </row>
    <row r="12" spans="1:9" x14ac:dyDescent="0.2">
      <c r="A12" s="90" t="s">
        <v>27</v>
      </c>
      <c r="B12" s="365">
        <v>37597</v>
      </c>
      <c r="C12" s="365">
        <v>37552</v>
      </c>
      <c r="D12" s="365">
        <v>39220</v>
      </c>
      <c r="E12" s="365">
        <v>39233</v>
      </c>
      <c r="F12" s="366">
        <v>3.31463539010812E-4</v>
      </c>
      <c r="G12" s="90">
        <f t="shared" si="0"/>
        <v>28</v>
      </c>
    </row>
    <row r="13" spans="1:9" x14ac:dyDescent="0.2">
      <c r="A13" s="90" t="s">
        <v>28</v>
      </c>
      <c r="B13" s="365">
        <v>10814</v>
      </c>
      <c r="C13" s="365">
        <v>10735</v>
      </c>
      <c r="D13" s="365">
        <v>11457</v>
      </c>
      <c r="E13" s="365">
        <v>11461</v>
      </c>
      <c r="F13" s="366">
        <v>3.4913153530591302E-4</v>
      </c>
      <c r="G13" s="90">
        <f t="shared" si="0"/>
        <v>27</v>
      </c>
    </row>
    <row r="14" spans="1:9" x14ac:dyDescent="0.2">
      <c r="A14" s="90" t="s">
        <v>11</v>
      </c>
      <c r="B14" s="365">
        <v>10766</v>
      </c>
      <c r="C14" s="365">
        <v>10753</v>
      </c>
      <c r="D14" s="365">
        <v>11417</v>
      </c>
      <c r="E14" s="365">
        <v>11421</v>
      </c>
      <c r="F14" s="366">
        <v>3.5035473416833402E-4</v>
      </c>
      <c r="G14" s="90">
        <f t="shared" si="0"/>
        <v>26</v>
      </c>
    </row>
    <row r="15" spans="1:9" x14ac:dyDescent="0.2">
      <c r="A15" s="90" t="s">
        <v>21</v>
      </c>
      <c r="B15" s="365">
        <v>13903</v>
      </c>
      <c r="C15" s="365">
        <v>13897</v>
      </c>
      <c r="D15" s="365">
        <v>14433</v>
      </c>
      <c r="E15" s="365">
        <v>14443</v>
      </c>
      <c r="F15" s="366">
        <v>6.9285664795959402E-4</v>
      </c>
      <c r="G15" s="90">
        <f t="shared" si="0"/>
        <v>25</v>
      </c>
    </row>
    <row r="16" spans="1:9" x14ac:dyDescent="0.2">
      <c r="A16" s="90" t="s">
        <v>4</v>
      </c>
      <c r="B16" s="365">
        <v>41307</v>
      </c>
      <c r="C16" s="365">
        <v>41338</v>
      </c>
      <c r="D16" s="365">
        <v>44527</v>
      </c>
      <c r="E16" s="365">
        <v>44564</v>
      </c>
      <c r="F16" s="366">
        <v>8.3095649830444696E-4</v>
      </c>
      <c r="G16" s="90">
        <f t="shared" si="0"/>
        <v>24</v>
      </c>
    </row>
    <row r="17" spans="1:7" x14ac:dyDescent="0.2">
      <c r="A17" s="90" t="s">
        <v>25</v>
      </c>
      <c r="B17" s="365">
        <v>22858</v>
      </c>
      <c r="C17" s="365">
        <v>22803</v>
      </c>
      <c r="D17" s="365">
        <v>23752</v>
      </c>
      <c r="E17" s="365">
        <v>23778</v>
      </c>
      <c r="F17" s="366">
        <v>1.0946446615021099E-3</v>
      </c>
      <c r="G17" s="90">
        <f t="shared" si="0"/>
        <v>23</v>
      </c>
    </row>
    <row r="18" spans="1:7" x14ac:dyDescent="0.2">
      <c r="A18" s="90" t="s">
        <v>17</v>
      </c>
      <c r="B18" s="365">
        <v>36262</v>
      </c>
      <c r="C18" s="365">
        <v>36276</v>
      </c>
      <c r="D18" s="365">
        <v>37053</v>
      </c>
      <c r="E18" s="365">
        <v>37101</v>
      </c>
      <c r="F18" s="366">
        <v>1.29544166464246E-3</v>
      </c>
      <c r="G18" s="90">
        <f t="shared" si="0"/>
        <v>22</v>
      </c>
    </row>
    <row r="19" spans="1:7" x14ac:dyDescent="0.2">
      <c r="A19" s="90" t="s">
        <v>26</v>
      </c>
      <c r="B19" s="365">
        <v>40582</v>
      </c>
      <c r="C19" s="365">
        <v>40632</v>
      </c>
      <c r="D19" s="365">
        <v>42810</v>
      </c>
      <c r="E19" s="365">
        <v>42879</v>
      </c>
      <c r="F19" s="366">
        <v>1.6117729502451699E-3</v>
      </c>
      <c r="G19" s="90">
        <f t="shared" si="0"/>
        <v>21</v>
      </c>
    </row>
    <row r="20" spans="1:7" x14ac:dyDescent="0.2">
      <c r="A20" s="90" t="s">
        <v>12</v>
      </c>
      <c r="B20" s="365">
        <v>14365</v>
      </c>
      <c r="C20" s="365">
        <v>14267</v>
      </c>
      <c r="D20" s="365">
        <v>14658</v>
      </c>
      <c r="E20" s="365">
        <v>14686</v>
      </c>
      <c r="F20" s="366">
        <v>1.91021967526273E-3</v>
      </c>
      <c r="G20" s="90">
        <f t="shared" si="0"/>
        <v>20</v>
      </c>
    </row>
    <row r="21" spans="1:7" x14ac:dyDescent="0.2">
      <c r="A21" s="90" t="s">
        <v>10</v>
      </c>
      <c r="B21" s="365">
        <v>34138</v>
      </c>
      <c r="C21" s="365">
        <v>34021</v>
      </c>
      <c r="D21" s="365">
        <v>35640</v>
      </c>
      <c r="E21" s="365">
        <v>35712</v>
      </c>
      <c r="F21" s="366">
        <v>2.0202020202020302E-3</v>
      </c>
      <c r="G21" s="90">
        <f t="shared" si="0"/>
        <v>19</v>
      </c>
    </row>
    <row r="22" spans="1:7" x14ac:dyDescent="0.2">
      <c r="A22" s="90" t="s">
        <v>19</v>
      </c>
      <c r="B22" s="365">
        <v>12792</v>
      </c>
      <c r="C22" s="365">
        <v>12766</v>
      </c>
      <c r="D22" s="365">
        <v>13541</v>
      </c>
      <c r="E22" s="365">
        <v>13569</v>
      </c>
      <c r="F22" s="366">
        <v>2.0677941067868098E-3</v>
      </c>
      <c r="G22" s="90">
        <f t="shared" si="0"/>
        <v>18</v>
      </c>
    </row>
    <row r="23" spans="1:7" x14ac:dyDescent="0.2">
      <c r="A23" s="90" t="s">
        <v>0</v>
      </c>
      <c r="B23" s="365">
        <v>98316</v>
      </c>
      <c r="C23" s="365">
        <v>98067</v>
      </c>
      <c r="D23" s="365">
        <v>102866</v>
      </c>
      <c r="E23" s="365">
        <v>103172</v>
      </c>
      <c r="F23" s="366">
        <v>2.9747438415026499E-3</v>
      </c>
      <c r="G23" s="90">
        <f t="shared" si="0"/>
        <v>17</v>
      </c>
    </row>
    <row r="24" spans="1:7" x14ac:dyDescent="0.2">
      <c r="A24" s="90" t="s">
        <v>1</v>
      </c>
      <c r="B24" s="365">
        <v>1003261</v>
      </c>
      <c r="C24" s="365">
        <v>1000414</v>
      </c>
      <c r="D24" s="365">
        <v>1051619</v>
      </c>
      <c r="E24" s="365">
        <v>1054879</v>
      </c>
      <c r="F24" s="366">
        <v>3.0999820277115599E-3</v>
      </c>
      <c r="G24" s="90">
        <f t="shared" si="0"/>
        <v>16</v>
      </c>
    </row>
    <row r="25" spans="1:7" x14ac:dyDescent="0.2">
      <c r="A25" s="90" t="s">
        <v>14</v>
      </c>
      <c r="B25" s="365">
        <v>47933</v>
      </c>
      <c r="C25" s="365">
        <v>47776</v>
      </c>
      <c r="D25" s="365">
        <v>49324</v>
      </c>
      <c r="E25" s="365">
        <v>49490</v>
      </c>
      <c r="F25" s="366">
        <v>3.3655015813802698E-3</v>
      </c>
      <c r="G25" s="90">
        <f t="shared" si="0"/>
        <v>15</v>
      </c>
    </row>
    <row r="26" spans="1:7" x14ac:dyDescent="0.2">
      <c r="A26" s="90" t="s">
        <v>16</v>
      </c>
      <c r="B26" s="365">
        <v>15526</v>
      </c>
      <c r="C26" s="365">
        <v>15458</v>
      </c>
      <c r="D26" s="365">
        <v>15993</v>
      </c>
      <c r="E26" s="365">
        <v>16050</v>
      </c>
      <c r="F26" s="366">
        <v>3.56405927593317E-3</v>
      </c>
      <c r="G26" s="90">
        <f t="shared" si="0"/>
        <v>14</v>
      </c>
    </row>
    <row r="27" spans="1:7" x14ac:dyDescent="0.2">
      <c r="A27" s="90" t="s">
        <v>6</v>
      </c>
      <c r="B27" s="365">
        <v>5803</v>
      </c>
      <c r="C27" s="365">
        <v>5807</v>
      </c>
      <c r="D27" s="365">
        <v>6208</v>
      </c>
      <c r="E27" s="365">
        <v>6232</v>
      </c>
      <c r="F27" s="366">
        <v>3.86597938144329E-3</v>
      </c>
      <c r="G27" s="90">
        <f t="shared" si="0"/>
        <v>13</v>
      </c>
    </row>
    <row r="28" spans="1:7" x14ac:dyDescent="0.2">
      <c r="A28" s="90" t="s">
        <v>7</v>
      </c>
      <c r="B28" s="365">
        <v>14403</v>
      </c>
      <c r="C28" s="365">
        <v>14324</v>
      </c>
      <c r="D28" s="365">
        <v>14805</v>
      </c>
      <c r="E28" s="365">
        <v>14864</v>
      </c>
      <c r="F28" s="366">
        <v>3.9851401553530098E-3</v>
      </c>
      <c r="G28" s="90">
        <f t="shared" si="0"/>
        <v>12</v>
      </c>
    </row>
    <row r="29" spans="1:7" x14ac:dyDescent="0.2">
      <c r="A29" s="90" t="s">
        <v>18</v>
      </c>
      <c r="B29" s="365">
        <v>12097</v>
      </c>
      <c r="C29" s="365">
        <v>12099</v>
      </c>
      <c r="D29" s="365">
        <v>12560</v>
      </c>
      <c r="E29" s="365">
        <v>12612</v>
      </c>
      <c r="F29" s="366">
        <v>4.1401273885350899E-3</v>
      </c>
      <c r="G29" s="90">
        <f t="shared" si="0"/>
        <v>11</v>
      </c>
    </row>
    <row r="30" spans="1:7" x14ac:dyDescent="0.2">
      <c r="A30" s="90" t="s">
        <v>8</v>
      </c>
      <c r="B30" s="365">
        <v>39839</v>
      </c>
      <c r="C30" s="365">
        <v>39670</v>
      </c>
      <c r="D30" s="365">
        <v>42026</v>
      </c>
      <c r="E30" s="365">
        <v>42209</v>
      </c>
      <c r="F30" s="366">
        <v>4.3544472469423398E-3</v>
      </c>
      <c r="G30" s="90">
        <f t="shared" si="0"/>
        <v>10</v>
      </c>
    </row>
    <row r="31" spans="1:7" x14ac:dyDescent="0.2">
      <c r="A31" s="90" t="s">
        <v>9</v>
      </c>
      <c r="B31" s="365">
        <v>118382</v>
      </c>
      <c r="C31" s="365">
        <v>118117</v>
      </c>
      <c r="D31" s="365">
        <v>124614</v>
      </c>
      <c r="E31" s="365">
        <v>125176</v>
      </c>
      <c r="F31" s="366">
        <v>4.5099266535060202E-3</v>
      </c>
      <c r="G31" s="90">
        <f t="shared" si="0"/>
        <v>9</v>
      </c>
    </row>
    <row r="32" spans="1:7" x14ac:dyDescent="0.2">
      <c r="A32" s="90" t="s">
        <v>13</v>
      </c>
      <c r="B32" s="365">
        <v>73185</v>
      </c>
      <c r="C32" s="365">
        <v>72960</v>
      </c>
      <c r="D32" s="365">
        <v>76825</v>
      </c>
      <c r="E32" s="365">
        <v>77219</v>
      </c>
      <c r="F32" s="366">
        <v>5.12853888708098E-3</v>
      </c>
      <c r="G32" s="90">
        <f t="shared" si="0"/>
        <v>8</v>
      </c>
    </row>
    <row r="33" spans="1:7" x14ac:dyDescent="0.2">
      <c r="A33" s="90" t="s">
        <v>5</v>
      </c>
      <c r="B33" s="365">
        <v>12798</v>
      </c>
      <c r="C33" s="365">
        <v>12767</v>
      </c>
      <c r="D33" s="365">
        <v>13905</v>
      </c>
      <c r="E33" s="365">
        <v>13977</v>
      </c>
      <c r="F33" s="366">
        <v>5.17799352750803E-3</v>
      </c>
      <c r="G33" s="90">
        <f t="shared" si="0"/>
        <v>7</v>
      </c>
    </row>
    <row r="34" spans="1:7" x14ac:dyDescent="0.2">
      <c r="A34" s="90" t="s">
        <v>32</v>
      </c>
      <c r="B34" s="365">
        <v>19514</v>
      </c>
      <c r="C34" s="365">
        <v>19413</v>
      </c>
      <c r="D34" s="365">
        <v>20660</v>
      </c>
      <c r="E34" s="365">
        <v>20780</v>
      </c>
      <c r="F34" s="366">
        <v>5.80832526621489E-3</v>
      </c>
      <c r="G34" s="90">
        <f t="shared" si="0"/>
        <v>6</v>
      </c>
    </row>
    <row r="35" spans="1:7" x14ac:dyDescent="0.2">
      <c r="A35" s="90" t="s">
        <v>22</v>
      </c>
      <c r="B35" s="365">
        <v>33314</v>
      </c>
      <c r="C35" s="365">
        <v>33169</v>
      </c>
      <c r="D35" s="365">
        <v>34280</v>
      </c>
      <c r="E35" s="365">
        <v>34485</v>
      </c>
      <c r="F35" s="366">
        <v>5.9801633605600603E-3</v>
      </c>
      <c r="G35" s="90">
        <f t="shared" si="0"/>
        <v>5</v>
      </c>
    </row>
    <row r="36" spans="1:7" x14ac:dyDescent="0.2">
      <c r="A36" s="90" t="s">
        <v>23</v>
      </c>
      <c r="B36" s="365">
        <v>26110</v>
      </c>
      <c r="C36" s="365">
        <v>26076</v>
      </c>
      <c r="D36" s="365">
        <v>28379</v>
      </c>
      <c r="E36" s="365">
        <v>28561</v>
      </c>
      <c r="F36" s="366">
        <v>6.4131928538708697E-3</v>
      </c>
      <c r="G36" s="90">
        <f t="shared" si="0"/>
        <v>4</v>
      </c>
    </row>
    <row r="37" spans="1:7" x14ac:dyDescent="0.2">
      <c r="A37" s="90" t="s">
        <v>20</v>
      </c>
      <c r="B37" s="365">
        <v>69980</v>
      </c>
      <c r="C37" s="365">
        <v>69698</v>
      </c>
      <c r="D37" s="365">
        <v>74370</v>
      </c>
      <c r="E37" s="365">
        <v>74878</v>
      </c>
      <c r="F37" s="366">
        <v>6.8307113083232503E-3</v>
      </c>
      <c r="G37" s="90">
        <f t="shared" si="0"/>
        <v>3</v>
      </c>
    </row>
    <row r="38" spans="1:7" x14ac:dyDescent="0.2">
      <c r="A38" s="90" t="s">
        <v>30</v>
      </c>
      <c r="B38" s="365">
        <v>5194</v>
      </c>
      <c r="C38" s="365">
        <v>5146</v>
      </c>
      <c r="D38" s="365">
        <v>5403</v>
      </c>
      <c r="E38" s="365">
        <v>5453</v>
      </c>
      <c r="F38" s="366">
        <v>9.2541180825467303E-3</v>
      </c>
      <c r="G38" s="90">
        <f t="shared" si="0"/>
        <v>2</v>
      </c>
    </row>
    <row r="39" spans="1:7" x14ac:dyDescent="0.2">
      <c r="A39" s="90" t="s">
        <v>24</v>
      </c>
      <c r="B39" s="365">
        <v>16716</v>
      </c>
      <c r="C39" s="365">
        <v>16569</v>
      </c>
      <c r="D39" s="365">
        <v>19036</v>
      </c>
      <c r="E39" s="365">
        <v>19219</v>
      </c>
      <c r="F39" s="366">
        <v>9.6133641521327605E-3</v>
      </c>
      <c r="G39" s="90">
        <f t="shared" si="0"/>
        <v>1</v>
      </c>
    </row>
    <row r="159" spans="2:2" x14ac:dyDescent="0.2">
      <c r="B159" s="415"/>
    </row>
  </sheetData>
  <mergeCells count="1">
    <mergeCell ref="H1:I1"/>
  </mergeCells>
  <hyperlinks>
    <hyperlink ref="H1:I1" location="Index!A1" display="Regresar al Índice" xr:uid="{6DE7918C-0E77-46E4-8BD2-5376FC48FB1A}"/>
  </hyperlink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397C8-C246-4458-A467-136FFAB1DDCF}">
  <sheetPr codeName="Hoja75"/>
  <dimension ref="A1:I159"/>
  <sheetViews>
    <sheetView topLeftCell="C5" workbookViewId="0"/>
  </sheetViews>
  <sheetFormatPr baseColWidth="10" defaultRowHeight="14.25" x14ac:dyDescent="0.2"/>
  <cols>
    <col min="1" max="1" width="40.7109375" style="90" customWidth="1"/>
    <col min="2" max="5" width="10.7109375" style="90" customWidth="1"/>
    <col min="6" max="6" width="6.28515625" style="90" customWidth="1"/>
    <col min="7" max="7" width="5.5703125" style="90" customWidth="1"/>
    <col min="8" max="8" width="3.7109375" style="90" customWidth="1"/>
    <col min="9" max="11" width="9.140625" style="90" customWidth="1"/>
    <col min="12" max="16384" width="11.42578125" style="90"/>
  </cols>
  <sheetData>
    <row r="1" spans="1:9" ht="15" x14ac:dyDescent="0.25">
      <c r="A1" s="63" t="s">
        <v>1244</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515</v>
      </c>
      <c r="B6" s="90" t="s">
        <v>695</v>
      </c>
      <c r="C6" s="90" t="s">
        <v>538</v>
      </c>
      <c r="D6" s="90" t="s">
        <v>980</v>
      </c>
      <c r="E6" s="90" t="s">
        <v>1079</v>
      </c>
      <c r="F6" s="90" t="s">
        <v>518</v>
      </c>
    </row>
    <row r="7" spans="1:9" x14ac:dyDescent="0.2">
      <c r="A7" s="90" t="s">
        <v>15</v>
      </c>
      <c r="B7" s="365">
        <v>13757</v>
      </c>
      <c r="C7" s="365">
        <v>13652</v>
      </c>
      <c r="D7" s="365">
        <v>13754</v>
      </c>
      <c r="E7" s="365">
        <v>13739</v>
      </c>
      <c r="F7" s="365">
        <v>-18</v>
      </c>
      <c r="G7" s="90">
        <f t="shared" ref="G7:G39" si="0">_xlfn.RANK.EQ(F7,$F$7:$F$38,0)</f>
        <v>32</v>
      </c>
    </row>
    <row r="8" spans="1:9" x14ac:dyDescent="0.2">
      <c r="A8" s="90" t="s">
        <v>33</v>
      </c>
      <c r="B8" s="365">
        <v>11796</v>
      </c>
      <c r="C8" s="365">
        <v>11771</v>
      </c>
      <c r="D8" s="365">
        <v>12110</v>
      </c>
      <c r="E8" s="365">
        <v>12049</v>
      </c>
      <c r="F8" s="365">
        <v>253</v>
      </c>
      <c r="G8" s="90">
        <f t="shared" si="0"/>
        <v>31</v>
      </c>
    </row>
    <row r="9" spans="1:9" x14ac:dyDescent="0.2">
      <c r="A9" s="90" t="s">
        <v>30</v>
      </c>
      <c r="B9" s="365">
        <v>5194</v>
      </c>
      <c r="C9" s="365">
        <v>5146</v>
      </c>
      <c r="D9" s="365">
        <v>5403</v>
      </c>
      <c r="E9" s="365">
        <v>5453</v>
      </c>
      <c r="F9" s="365">
        <v>259</v>
      </c>
      <c r="G9" s="90">
        <f t="shared" si="0"/>
        <v>30</v>
      </c>
    </row>
    <row r="10" spans="1:9" x14ac:dyDescent="0.2">
      <c r="A10" s="90" t="s">
        <v>12</v>
      </c>
      <c r="B10" s="365">
        <v>14365</v>
      </c>
      <c r="C10" s="365">
        <v>14267</v>
      </c>
      <c r="D10" s="365">
        <v>14658</v>
      </c>
      <c r="E10" s="365">
        <v>14686</v>
      </c>
      <c r="F10" s="365">
        <v>321</v>
      </c>
      <c r="G10" s="90">
        <f t="shared" si="0"/>
        <v>29</v>
      </c>
    </row>
    <row r="11" spans="1:9" x14ac:dyDescent="0.2">
      <c r="A11" s="90" t="s">
        <v>6</v>
      </c>
      <c r="B11" s="365">
        <v>5803</v>
      </c>
      <c r="C11" s="365">
        <v>5807</v>
      </c>
      <c r="D11" s="365">
        <v>6208</v>
      </c>
      <c r="E11" s="365">
        <v>6232</v>
      </c>
      <c r="F11" s="365">
        <v>429</v>
      </c>
      <c r="G11" s="90">
        <f t="shared" si="0"/>
        <v>28</v>
      </c>
    </row>
    <row r="12" spans="1:9" x14ac:dyDescent="0.2">
      <c r="A12" s="90" t="s">
        <v>7</v>
      </c>
      <c r="B12" s="365">
        <v>14403</v>
      </c>
      <c r="C12" s="365">
        <v>14324</v>
      </c>
      <c r="D12" s="365">
        <v>14805</v>
      </c>
      <c r="E12" s="365">
        <v>14864</v>
      </c>
      <c r="F12" s="365">
        <v>461</v>
      </c>
      <c r="G12" s="90">
        <f t="shared" si="0"/>
        <v>27</v>
      </c>
    </row>
    <row r="13" spans="1:9" x14ac:dyDescent="0.2">
      <c r="A13" s="90" t="s">
        <v>18</v>
      </c>
      <c r="B13" s="365">
        <v>12097</v>
      </c>
      <c r="C13" s="365">
        <v>12099</v>
      </c>
      <c r="D13" s="365">
        <v>12560</v>
      </c>
      <c r="E13" s="365">
        <v>12612</v>
      </c>
      <c r="F13" s="365">
        <v>515</v>
      </c>
      <c r="G13" s="90">
        <f t="shared" si="0"/>
        <v>26</v>
      </c>
    </row>
    <row r="14" spans="1:9" x14ac:dyDescent="0.2">
      <c r="A14" s="90" t="s">
        <v>16</v>
      </c>
      <c r="B14" s="365">
        <v>15526</v>
      </c>
      <c r="C14" s="365">
        <v>15458</v>
      </c>
      <c r="D14" s="365">
        <v>15993</v>
      </c>
      <c r="E14" s="365">
        <v>16050</v>
      </c>
      <c r="F14" s="365">
        <v>524</v>
      </c>
      <c r="G14" s="90">
        <f t="shared" si="0"/>
        <v>25</v>
      </c>
    </row>
    <row r="15" spans="1:9" x14ac:dyDescent="0.2">
      <c r="A15" s="90" t="s">
        <v>21</v>
      </c>
      <c r="B15" s="365">
        <v>13903</v>
      </c>
      <c r="C15" s="365">
        <v>13897</v>
      </c>
      <c r="D15" s="365">
        <v>14433</v>
      </c>
      <c r="E15" s="365">
        <v>14443</v>
      </c>
      <c r="F15" s="365">
        <v>540</v>
      </c>
      <c r="G15" s="90">
        <f t="shared" si="0"/>
        <v>24</v>
      </c>
    </row>
    <row r="16" spans="1:9" x14ac:dyDescent="0.2">
      <c r="A16" s="90" t="s">
        <v>28</v>
      </c>
      <c r="B16" s="365">
        <v>10814</v>
      </c>
      <c r="C16" s="365">
        <v>10735</v>
      </c>
      <c r="D16" s="365">
        <v>11457</v>
      </c>
      <c r="E16" s="365">
        <v>11461</v>
      </c>
      <c r="F16" s="365">
        <v>647</v>
      </c>
      <c r="G16" s="90">
        <f t="shared" si="0"/>
        <v>23</v>
      </c>
    </row>
    <row r="17" spans="1:7" x14ac:dyDescent="0.2">
      <c r="A17" s="90" t="s">
        <v>11</v>
      </c>
      <c r="B17" s="365">
        <v>10766</v>
      </c>
      <c r="C17" s="365">
        <v>10753</v>
      </c>
      <c r="D17" s="365">
        <v>11417</v>
      </c>
      <c r="E17" s="365">
        <v>11421</v>
      </c>
      <c r="F17" s="365">
        <v>655</v>
      </c>
      <c r="G17" s="90">
        <f t="shared" si="0"/>
        <v>22</v>
      </c>
    </row>
    <row r="18" spans="1:7" x14ac:dyDescent="0.2">
      <c r="A18" s="90" t="s">
        <v>3</v>
      </c>
      <c r="B18" s="365">
        <v>16063</v>
      </c>
      <c r="C18" s="365">
        <v>16017</v>
      </c>
      <c r="D18" s="365">
        <v>16788</v>
      </c>
      <c r="E18" s="365">
        <v>16770</v>
      </c>
      <c r="F18" s="365">
        <v>707</v>
      </c>
      <c r="G18" s="90">
        <f t="shared" si="0"/>
        <v>21</v>
      </c>
    </row>
    <row r="19" spans="1:7" x14ac:dyDescent="0.2">
      <c r="A19" s="90" t="s">
        <v>19</v>
      </c>
      <c r="B19" s="365">
        <v>12792</v>
      </c>
      <c r="C19" s="365">
        <v>12766</v>
      </c>
      <c r="D19" s="365">
        <v>13541</v>
      </c>
      <c r="E19" s="365">
        <v>13569</v>
      </c>
      <c r="F19" s="365">
        <v>777</v>
      </c>
      <c r="G19" s="90">
        <f t="shared" si="0"/>
        <v>20</v>
      </c>
    </row>
    <row r="20" spans="1:7" x14ac:dyDescent="0.2">
      <c r="A20" s="90" t="s">
        <v>17</v>
      </c>
      <c r="B20" s="365">
        <v>36262</v>
      </c>
      <c r="C20" s="365">
        <v>36276</v>
      </c>
      <c r="D20" s="365">
        <v>37053</v>
      </c>
      <c r="E20" s="365">
        <v>37101</v>
      </c>
      <c r="F20" s="365">
        <v>839</v>
      </c>
      <c r="G20" s="90">
        <f t="shared" si="0"/>
        <v>19</v>
      </c>
    </row>
    <row r="21" spans="1:7" x14ac:dyDescent="0.2">
      <c r="A21" s="90" t="s">
        <v>29</v>
      </c>
      <c r="B21" s="365">
        <v>33968</v>
      </c>
      <c r="C21" s="365">
        <v>33799</v>
      </c>
      <c r="D21" s="365">
        <v>34913</v>
      </c>
      <c r="E21" s="365">
        <v>34872</v>
      </c>
      <c r="F21" s="365">
        <v>904</v>
      </c>
      <c r="G21" s="90">
        <f t="shared" si="0"/>
        <v>18</v>
      </c>
    </row>
    <row r="22" spans="1:7" x14ac:dyDescent="0.2">
      <c r="A22" s="90" t="s">
        <v>25</v>
      </c>
      <c r="B22" s="365">
        <v>22858</v>
      </c>
      <c r="C22" s="365">
        <v>22803</v>
      </c>
      <c r="D22" s="365">
        <v>23752</v>
      </c>
      <c r="E22" s="365">
        <v>23778</v>
      </c>
      <c r="F22" s="365">
        <v>920</v>
      </c>
      <c r="G22" s="90">
        <f t="shared" si="0"/>
        <v>17</v>
      </c>
    </row>
    <row r="23" spans="1:7" x14ac:dyDescent="0.2">
      <c r="A23" s="90" t="s">
        <v>31</v>
      </c>
      <c r="B23" s="365">
        <v>43183</v>
      </c>
      <c r="C23" s="365">
        <v>43019</v>
      </c>
      <c r="D23" s="365">
        <v>44292</v>
      </c>
      <c r="E23" s="365">
        <v>44225</v>
      </c>
      <c r="F23" s="365">
        <v>1042</v>
      </c>
      <c r="G23" s="90">
        <f t="shared" si="0"/>
        <v>16</v>
      </c>
    </row>
    <row r="24" spans="1:7" x14ac:dyDescent="0.2">
      <c r="A24" s="90" t="s">
        <v>22</v>
      </c>
      <c r="B24" s="365">
        <v>33314</v>
      </c>
      <c r="C24" s="365">
        <v>33169</v>
      </c>
      <c r="D24" s="365">
        <v>34280</v>
      </c>
      <c r="E24" s="365">
        <v>34485</v>
      </c>
      <c r="F24" s="365">
        <v>1171</v>
      </c>
      <c r="G24" s="90">
        <f t="shared" si="0"/>
        <v>15</v>
      </c>
    </row>
    <row r="25" spans="1:7" x14ac:dyDescent="0.2">
      <c r="A25" s="90" t="s">
        <v>5</v>
      </c>
      <c r="B25" s="365">
        <v>12798</v>
      </c>
      <c r="C25" s="365">
        <v>12767</v>
      </c>
      <c r="D25" s="365">
        <v>13905</v>
      </c>
      <c r="E25" s="365">
        <v>13977</v>
      </c>
      <c r="F25" s="365">
        <v>1179</v>
      </c>
      <c r="G25" s="90">
        <f t="shared" si="0"/>
        <v>14</v>
      </c>
    </row>
    <row r="26" spans="1:7" x14ac:dyDescent="0.2">
      <c r="A26" s="90" t="s">
        <v>32</v>
      </c>
      <c r="B26" s="365">
        <v>19514</v>
      </c>
      <c r="C26" s="365">
        <v>19413</v>
      </c>
      <c r="D26" s="365">
        <v>20660</v>
      </c>
      <c r="E26" s="365">
        <v>20780</v>
      </c>
      <c r="F26" s="365">
        <v>1266</v>
      </c>
      <c r="G26" s="90">
        <f t="shared" si="0"/>
        <v>13</v>
      </c>
    </row>
    <row r="27" spans="1:7" x14ac:dyDescent="0.2">
      <c r="A27" s="90" t="s">
        <v>14</v>
      </c>
      <c r="B27" s="365">
        <v>47933</v>
      </c>
      <c r="C27" s="365">
        <v>47776</v>
      </c>
      <c r="D27" s="365">
        <v>49324</v>
      </c>
      <c r="E27" s="365">
        <v>49490</v>
      </c>
      <c r="F27" s="365">
        <v>1557</v>
      </c>
      <c r="G27" s="90">
        <f t="shared" si="0"/>
        <v>12</v>
      </c>
    </row>
    <row r="28" spans="1:7" x14ac:dyDescent="0.2">
      <c r="A28" s="90" t="s">
        <v>10</v>
      </c>
      <c r="B28" s="365">
        <v>34138</v>
      </c>
      <c r="C28" s="365">
        <v>34021</v>
      </c>
      <c r="D28" s="365">
        <v>35640</v>
      </c>
      <c r="E28" s="365">
        <v>35712</v>
      </c>
      <c r="F28" s="365">
        <v>1574</v>
      </c>
      <c r="G28" s="90">
        <f t="shared" si="0"/>
        <v>11</v>
      </c>
    </row>
    <row r="29" spans="1:7" x14ac:dyDescent="0.2">
      <c r="A29" s="90" t="s">
        <v>27</v>
      </c>
      <c r="B29" s="365">
        <v>37597</v>
      </c>
      <c r="C29" s="365">
        <v>37552</v>
      </c>
      <c r="D29" s="365">
        <v>39220</v>
      </c>
      <c r="E29" s="365">
        <v>39233</v>
      </c>
      <c r="F29" s="365">
        <v>1636</v>
      </c>
      <c r="G29" s="90">
        <f t="shared" si="0"/>
        <v>10</v>
      </c>
    </row>
    <row r="30" spans="1:7" x14ac:dyDescent="0.2">
      <c r="A30" s="90" t="s">
        <v>26</v>
      </c>
      <c r="B30" s="365">
        <v>40582</v>
      </c>
      <c r="C30" s="365">
        <v>40632</v>
      </c>
      <c r="D30" s="365">
        <v>42810</v>
      </c>
      <c r="E30" s="365">
        <v>42879</v>
      </c>
      <c r="F30" s="365">
        <v>2297</v>
      </c>
      <c r="G30" s="90">
        <f t="shared" si="0"/>
        <v>9</v>
      </c>
    </row>
    <row r="31" spans="1:7" x14ac:dyDescent="0.2">
      <c r="A31" s="90" t="s">
        <v>8</v>
      </c>
      <c r="B31" s="365">
        <v>39839</v>
      </c>
      <c r="C31" s="365">
        <v>39670</v>
      </c>
      <c r="D31" s="365">
        <v>42026</v>
      </c>
      <c r="E31" s="365">
        <v>42209</v>
      </c>
      <c r="F31" s="365">
        <v>2370</v>
      </c>
      <c r="G31" s="90">
        <f t="shared" si="0"/>
        <v>8</v>
      </c>
    </row>
    <row r="32" spans="1:7" x14ac:dyDescent="0.2">
      <c r="A32" s="90" t="s">
        <v>23</v>
      </c>
      <c r="B32" s="365">
        <v>26110</v>
      </c>
      <c r="C32" s="365">
        <v>26076</v>
      </c>
      <c r="D32" s="365">
        <v>28379</v>
      </c>
      <c r="E32" s="365">
        <v>28561</v>
      </c>
      <c r="F32" s="365">
        <v>2451</v>
      </c>
      <c r="G32" s="90">
        <f t="shared" si="0"/>
        <v>7</v>
      </c>
    </row>
    <row r="33" spans="1:7" x14ac:dyDescent="0.2">
      <c r="A33" s="90" t="s">
        <v>24</v>
      </c>
      <c r="B33" s="365">
        <v>16716</v>
      </c>
      <c r="C33" s="365">
        <v>16569</v>
      </c>
      <c r="D33" s="365">
        <v>19036</v>
      </c>
      <c r="E33" s="365">
        <v>19219</v>
      </c>
      <c r="F33" s="365">
        <v>2503</v>
      </c>
      <c r="G33" s="90">
        <f t="shared" si="0"/>
        <v>6</v>
      </c>
    </row>
    <row r="34" spans="1:7" x14ac:dyDescent="0.2">
      <c r="A34" s="90" t="s">
        <v>4</v>
      </c>
      <c r="B34" s="365">
        <v>41307</v>
      </c>
      <c r="C34" s="365">
        <v>41338</v>
      </c>
      <c r="D34" s="365">
        <v>44527</v>
      </c>
      <c r="E34" s="365">
        <v>44564</v>
      </c>
      <c r="F34" s="365">
        <v>3257</v>
      </c>
      <c r="G34" s="90">
        <f t="shared" si="0"/>
        <v>5</v>
      </c>
    </row>
    <row r="35" spans="1:7" x14ac:dyDescent="0.2">
      <c r="A35" s="90" t="s">
        <v>13</v>
      </c>
      <c r="B35" s="365">
        <v>73185</v>
      </c>
      <c r="C35" s="365">
        <v>72960</v>
      </c>
      <c r="D35" s="365">
        <v>76825</v>
      </c>
      <c r="E35" s="365">
        <v>77219</v>
      </c>
      <c r="F35" s="365">
        <v>4034</v>
      </c>
      <c r="G35" s="90">
        <f t="shared" si="0"/>
        <v>4</v>
      </c>
    </row>
    <row r="36" spans="1:7" x14ac:dyDescent="0.2">
      <c r="A36" s="90" t="s">
        <v>0</v>
      </c>
      <c r="B36" s="365">
        <v>98316</v>
      </c>
      <c r="C36" s="365">
        <v>98067</v>
      </c>
      <c r="D36" s="365">
        <v>102866</v>
      </c>
      <c r="E36" s="365">
        <v>103172</v>
      </c>
      <c r="F36" s="365">
        <v>4856</v>
      </c>
      <c r="G36" s="90">
        <f t="shared" si="0"/>
        <v>3</v>
      </c>
    </row>
    <row r="37" spans="1:7" x14ac:dyDescent="0.2">
      <c r="A37" s="90" t="s">
        <v>20</v>
      </c>
      <c r="B37" s="365">
        <v>69980</v>
      </c>
      <c r="C37" s="365">
        <v>69698</v>
      </c>
      <c r="D37" s="365">
        <v>74370</v>
      </c>
      <c r="E37" s="365">
        <v>74878</v>
      </c>
      <c r="F37" s="365">
        <v>4898</v>
      </c>
      <c r="G37" s="90">
        <f t="shared" si="0"/>
        <v>2</v>
      </c>
    </row>
    <row r="38" spans="1:7" x14ac:dyDescent="0.2">
      <c r="A38" s="90" t="s">
        <v>9</v>
      </c>
      <c r="B38" s="365">
        <v>118382</v>
      </c>
      <c r="C38" s="365">
        <v>118117</v>
      </c>
      <c r="D38" s="365">
        <v>124614</v>
      </c>
      <c r="E38" s="365">
        <v>125176</v>
      </c>
      <c r="F38" s="365">
        <v>6794</v>
      </c>
      <c r="G38" s="90">
        <f t="shared" si="0"/>
        <v>1</v>
      </c>
    </row>
    <row r="39" spans="1:7" x14ac:dyDescent="0.2">
      <c r="A39" s="90" t="s">
        <v>1</v>
      </c>
      <c r="B39" s="365">
        <v>1003261</v>
      </c>
      <c r="C39" s="365">
        <v>1000414</v>
      </c>
      <c r="D39" s="365">
        <v>1051619</v>
      </c>
      <c r="E39" s="365">
        <v>1054879</v>
      </c>
      <c r="F39" s="365">
        <v>51618</v>
      </c>
      <c r="G39" s="90" t="e">
        <f t="shared" si="0"/>
        <v>#N/A</v>
      </c>
    </row>
    <row r="159" spans="2:2" x14ac:dyDescent="0.2">
      <c r="B159" s="415"/>
    </row>
  </sheetData>
  <mergeCells count="1">
    <mergeCell ref="H1:I1"/>
  </mergeCells>
  <hyperlinks>
    <hyperlink ref="H1:I1" location="Index!A1" display="Regresar al Índice" xr:uid="{36DB160F-6614-4EFB-8B6B-0865C809F73B}"/>
  </hyperlink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3D452-CA7E-44C0-9507-6EA094E437E5}">
  <sheetPr codeName="Hoja76"/>
  <dimension ref="A1:I159"/>
  <sheetViews>
    <sheetView topLeftCell="A22" workbookViewId="0"/>
  </sheetViews>
  <sheetFormatPr baseColWidth="10" defaultRowHeight="14.25" x14ac:dyDescent="0.2"/>
  <cols>
    <col min="1" max="1" width="40.7109375" style="90" customWidth="1"/>
    <col min="2" max="2" width="10.7109375" style="90" customWidth="1"/>
    <col min="3" max="5" width="10.42578125" style="90" customWidth="1"/>
    <col min="6" max="6" width="7" style="90" customWidth="1"/>
    <col min="7" max="8" width="3.7109375" style="90" customWidth="1"/>
    <col min="9" max="11" width="9.140625" style="90" customWidth="1"/>
    <col min="12" max="16384" width="11.42578125" style="90"/>
  </cols>
  <sheetData>
    <row r="1" spans="1:9" ht="15" x14ac:dyDescent="0.25">
      <c r="A1" s="63" t="s">
        <v>1245</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515</v>
      </c>
      <c r="B6" s="90" t="s">
        <v>695</v>
      </c>
      <c r="C6" s="90" t="s">
        <v>538</v>
      </c>
      <c r="D6" s="90" t="s">
        <v>980</v>
      </c>
      <c r="E6" s="90" t="s">
        <v>1079</v>
      </c>
      <c r="F6" s="90" t="s">
        <v>539</v>
      </c>
    </row>
    <row r="7" spans="1:9" x14ac:dyDescent="0.2">
      <c r="A7" s="90" t="s">
        <v>15</v>
      </c>
      <c r="B7" s="365">
        <v>13757</v>
      </c>
      <c r="C7" s="365">
        <v>13652</v>
      </c>
      <c r="D7" s="365">
        <v>13754</v>
      </c>
      <c r="E7" s="365">
        <v>13739</v>
      </c>
      <c r="F7" s="366">
        <v>-1.3084248019190601E-3</v>
      </c>
      <c r="G7" s="90">
        <f>_xlfn.RANK.EQ(F7,$F$7:$F$39,0)</f>
        <v>33</v>
      </c>
    </row>
    <row r="8" spans="1:9" x14ac:dyDescent="0.2">
      <c r="A8" s="90" t="s">
        <v>33</v>
      </c>
      <c r="B8" s="365">
        <v>11796</v>
      </c>
      <c r="C8" s="365">
        <v>11771</v>
      </c>
      <c r="D8" s="365">
        <v>12110</v>
      </c>
      <c r="E8" s="365">
        <v>12049</v>
      </c>
      <c r="F8" s="366">
        <v>2.14479484571042E-2</v>
      </c>
      <c r="G8" s="90">
        <f t="shared" ref="G8:G39" si="0">_xlfn.RANK.EQ(F8,$F$7:$F$39,0)</f>
        <v>32</v>
      </c>
    </row>
    <row r="9" spans="1:9" x14ac:dyDescent="0.2">
      <c r="A9" s="90" t="s">
        <v>12</v>
      </c>
      <c r="B9" s="365">
        <v>14365</v>
      </c>
      <c r="C9" s="365">
        <v>14267</v>
      </c>
      <c r="D9" s="365">
        <v>14658</v>
      </c>
      <c r="E9" s="365">
        <v>14686</v>
      </c>
      <c r="F9" s="366">
        <v>2.2345979812043101E-2</v>
      </c>
      <c r="G9" s="90">
        <f t="shared" si="0"/>
        <v>31</v>
      </c>
    </row>
    <row r="10" spans="1:9" x14ac:dyDescent="0.2">
      <c r="A10" s="90" t="s">
        <v>17</v>
      </c>
      <c r="B10" s="365">
        <v>36262</v>
      </c>
      <c r="C10" s="365">
        <v>36276</v>
      </c>
      <c r="D10" s="365">
        <v>37053</v>
      </c>
      <c r="E10" s="365">
        <v>37101</v>
      </c>
      <c r="F10" s="366">
        <v>2.3137168385637799E-2</v>
      </c>
      <c r="G10" s="90">
        <f t="shared" si="0"/>
        <v>30</v>
      </c>
    </row>
    <row r="11" spans="1:9" x14ac:dyDescent="0.2">
      <c r="A11" s="90" t="s">
        <v>31</v>
      </c>
      <c r="B11" s="365">
        <v>43183</v>
      </c>
      <c r="C11" s="365">
        <v>43019</v>
      </c>
      <c r="D11" s="365">
        <v>44292</v>
      </c>
      <c r="E11" s="365">
        <v>44225</v>
      </c>
      <c r="F11" s="366">
        <v>2.4129865919459099E-2</v>
      </c>
      <c r="G11" s="90">
        <f t="shared" si="0"/>
        <v>29</v>
      </c>
    </row>
    <row r="12" spans="1:9" x14ac:dyDescent="0.2">
      <c r="A12" s="90" t="s">
        <v>29</v>
      </c>
      <c r="B12" s="365">
        <v>33968</v>
      </c>
      <c r="C12" s="365">
        <v>33799</v>
      </c>
      <c r="D12" s="365">
        <v>34913</v>
      </c>
      <c r="E12" s="365">
        <v>34872</v>
      </c>
      <c r="F12" s="366">
        <v>2.6613283089967001E-2</v>
      </c>
      <c r="G12" s="90">
        <f t="shared" si="0"/>
        <v>28</v>
      </c>
    </row>
    <row r="13" spans="1:9" x14ac:dyDescent="0.2">
      <c r="A13" s="90" t="s">
        <v>7</v>
      </c>
      <c r="B13" s="365">
        <v>14403</v>
      </c>
      <c r="C13" s="365">
        <v>14324</v>
      </c>
      <c r="D13" s="365">
        <v>14805</v>
      </c>
      <c r="E13" s="365">
        <v>14864</v>
      </c>
      <c r="F13" s="366">
        <v>3.2007220717906099E-2</v>
      </c>
      <c r="G13" s="90">
        <f t="shared" si="0"/>
        <v>27</v>
      </c>
    </row>
    <row r="14" spans="1:9" x14ac:dyDescent="0.2">
      <c r="A14" s="90" t="s">
        <v>14</v>
      </c>
      <c r="B14" s="365">
        <v>47933</v>
      </c>
      <c r="C14" s="365">
        <v>47776</v>
      </c>
      <c r="D14" s="365">
        <v>49324</v>
      </c>
      <c r="E14" s="365">
        <v>49490</v>
      </c>
      <c r="F14" s="366">
        <v>3.2482840631714999E-2</v>
      </c>
      <c r="G14" s="90">
        <f t="shared" si="0"/>
        <v>26</v>
      </c>
    </row>
    <row r="15" spans="1:9" x14ac:dyDescent="0.2">
      <c r="A15" s="90" t="s">
        <v>16</v>
      </c>
      <c r="B15" s="365">
        <v>15526</v>
      </c>
      <c r="C15" s="365">
        <v>15458</v>
      </c>
      <c r="D15" s="365">
        <v>15993</v>
      </c>
      <c r="E15" s="365">
        <v>16050</v>
      </c>
      <c r="F15" s="366">
        <v>3.3749838979775897E-2</v>
      </c>
      <c r="G15" s="90">
        <f t="shared" si="0"/>
        <v>25</v>
      </c>
    </row>
    <row r="16" spans="1:9" x14ac:dyDescent="0.2">
      <c r="A16" s="90" t="s">
        <v>22</v>
      </c>
      <c r="B16" s="365">
        <v>33314</v>
      </c>
      <c r="C16" s="365">
        <v>33169</v>
      </c>
      <c r="D16" s="365">
        <v>34280</v>
      </c>
      <c r="E16" s="365">
        <v>34485</v>
      </c>
      <c r="F16" s="366">
        <v>3.5150387224590199E-2</v>
      </c>
      <c r="G16" s="90">
        <f t="shared" si="0"/>
        <v>24</v>
      </c>
    </row>
    <row r="17" spans="1:7" x14ac:dyDescent="0.2">
      <c r="A17" s="90" t="s">
        <v>21</v>
      </c>
      <c r="B17" s="365">
        <v>13903</v>
      </c>
      <c r="C17" s="365">
        <v>13897</v>
      </c>
      <c r="D17" s="365">
        <v>14433</v>
      </c>
      <c r="E17" s="365">
        <v>14443</v>
      </c>
      <c r="F17" s="366">
        <v>3.8840538013378501E-2</v>
      </c>
      <c r="G17" s="90">
        <f t="shared" si="0"/>
        <v>23</v>
      </c>
    </row>
    <row r="18" spans="1:7" x14ac:dyDescent="0.2">
      <c r="A18" s="90" t="s">
        <v>25</v>
      </c>
      <c r="B18" s="365">
        <v>22858</v>
      </c>
      <c r="C18" s="365">
        <v>22803</v>
      </c>
      <c r="D18" s="365">
        <v>23752</v>
      </c>
      <c r="E18" s="365">
        <v>23778</v>
      </c>
      <c r="F18" s="366">
        <v>4.02484906815994E-2</v>
      </c>
      <c r="G18" s="90">
        <f t="shared" si="0"/>
        <v>22</v>
      </c>
    </row>
    <row r="19" spans="1:7" x14ac:dyDescent="0.2">
      <c r="A19" s="90" t="s">
        <v>18</v>
      </c>
      <c r="B19" s="365">
        <v>12097</v>
      </c>
      <c r="C19" s="365">
        <v>12099</v>
      </c>
      <c r="D19" s="365">
        <v>12560</v>
      </c>
      <c r="E19" s="365">
        <v>12612</v>
      </c>
      <c r="F19" s="366">
        <v>4.25725386459452E-2</v>
      </c>
      <c r="G19" s="90">
        <f t="shared" si="0"/>
        <v>21</v>
      </c>
    </row>
    <row r="20" spans="1:7" x14ac:dyDescent="0.2">
      <c r="A20" s="90" t="s">
        <v>27</v>
      </c>
      <c r="B20" s="365">
        <v>37597</v>
      </c>
      <c r="C20" s="365">
        <v>37552</v>
      </c>
      <c r="D20" s="365">
        <v>39220</v>
      </c>
      <c r="E20" s="365">
        <v>39233</v>
      </c>
      <c r="F20" s="366">
        <v>4.3514110168364498E-2</v>
      </c>
      <c r="G20" s="90">
        <f t="shared" si="0"/>
        <v>20</v>
      </c>
    </row>
    <row r="21" spans="1:7" x14ac:dyDescent="0.2">
      <c r="A21" s="90" t="s">
        <v>3</v>
      </c>
      <c r="B21" s="365">
        <v>16063</v>
      </c>
      <c r="C21" s="365">
        <v>16017</v>
      </c>
      <c r="D21" s="365">
        <v>16788</v>
      </c>
      <c r="E21" s="365">
        <v>16770</v>
      </c>
      <c r="F21" s="366">
        <v>4.4014194110689103E-2</v>
      </c>
      <c r="G21" s="90">
        <f t="shared" si="0"/>
        <v>19</v>
      </c>
    </row>
    <row r="22" spans="1:7" x14ac:dyDescent="0.2">
      <c r="A22" s="90" t="s">
        <v>10</v>
      </c>
      <c r="B22" s="365">
        <v>34138</v>
      </c>
      <c r="C22" s="365">
        <v>34021</v>
      </c>
      <c r="D22" s="365">
        <v>35640</v>
      </c>
      <c r="E22" s="365">
        <v>35712</v>
      </c>
      <c r="F22" s="366">
        <v>4.61069775616616E-2</v>
      </c>
      <c r="G22" s="90">
        <f t="shared" si="0"/>
        <v>18</v>
      </c>
    </row>
    <row r="23" spans="1:7" x14ac:dyDescent="0.2">
      <c r="A23" s="90" t="s">
        <v>0</v>
      </c>
      <c r="B23" s="365">
        <v>98316</v>
      </c>
      <c r="C23" s="365">
        <v>98067</v>
      </c>
      <c r="D23" s="365">
        <v>102866</v>
      </c>
      <c r="E23" s="365">
        <v>103172</v>
      </c>
      <c r="F23" s="366">
        <v>4.9391757191098E-2</v>
      </c>
      <c r="G23" s="90">
        <f t="shared" si="0"/>
        <v>17</v>
      </c>
    </row>
    <row r="24" spans="1:7" x14ac:dyDescent="0.2">
      <c r="A24" s="90" t="s">
        <v>30</v>
      </c>
      <c r="B24" s="365">
        <v>5194</v>
      </c>
      <c r="C24" s="365">
        <v>5146</v>
      </c>
      <c r="D24" s="365">
        <v>5403</v>
      </c>
      <c r="E24" s="365">
        <v>5453</v>
      </c>
      <c r="F24" s="366">
        <v>4.9865229110512201E-2</v>
      </c>
      <c r="G24" s="90">
        <f t="shared" si="0"/>
        <v>16</v>
      </c>
    </row>
    <row r="25" spans="1:7" x14ac:dyDescent="0.2">
      <c r="A25" s="90" t="s">
        <v>1</v>
      </c>
      <c r="B25" s="365">
        <v>1003261</v>
      </c>
      <c r="C25" s="365">
        <v>1000414</v>
      </c>
      <c r="D25" s="365">
        <v>1051619</v>
      </c>
      <c r="E25" s="365">
        <v>1054879</v>
      </c>
      <c r="F25" s="366">
        <v>5.1450220829873702E-2</v>
      </c>
      <c r="G25" s="90">
        <f t="shared" si="0"/>
        <v>15</v>
      </c>
    </row>
    <row r="26" spans="1:7" x14ac:dyDescent="0.2">
      <c r="A26" s="90" t="s">
        <v>13</v>
      </c>
      <c r="B26" s="365">
        <v>73185</v>
      </c>
      <c r="C26" s="365">
        <v>72960</v>
      </c>
      <c r="D26" s="365">
        <v>76825</v>
      </c>
      <c r="E26" s="365">
        <v>77219</v>
      </c>
      <c r="F26" s="366">
        <v>5.5120584819293501E-2</v>
      </c>
      <c r="G26" s="90">
        <f t="shared" si="0"/>
        <v>14</v>
      </c>
    </row>
    <row r="27" spans="1:7" x14ac:dyDescent="0.2">
      <c r="A27" s="90" t="s">
        <v>26</v>
      </c>
      <c r="B27" s="365">
        <v>40582</v>
      </c>
      <c r="C27" s="365">
        <v>40632</v>
      </c>
      <c r="D27" s="365">
        <v>42810</v>
      </c>
      <c r="E27" s="365">
        <v>42879</v>
      </c>
      <c r="F27" s="366">
        <v>5.6601448918239601E-2</v>
      </c>
      <c r="G27" s="90">
        <f t="shared" si="0"/>
        <v>13</v>
      </c>
    </row>
    <row r="28" spans="1:7" x14ac:dyDescent="0.2">
      <c r="A28" s="90" t="s">
        <v>9</v>
      </c>
      <c r="B28" s="365">
        <v>118382</v>
      </c>
      <c r="C28" s="365">
        <v>118117</v>
      </c>
      <c r="D28" s="365">
        <v>124614</v>
      </c>
      <c r="E28" s="365">
        <v>125176</v>
      </c>
      <c r="F28" s="366">
        <v>5.7390481661063301E-2</v>
      </c>
      <c r="G28" s="90">
        <f t="shared" si="0"/>
        <v>12</v>
      </c>
    </row>
    <row r="29" spans="1:7" x14ac:dyDescent="0.2">
      <c r="A29" s="90" t="s">
        <v>8</v>
      </c>
      <c r="B29" s="365">
        <v>39839</v>
      </c>
      <c r="C29" s="365">
        <v>39670</v>
      </c>
      <c r="D29" s="365">
        <v>42026</v>
      </c>
      <c r="E29" s="365">
        <v>42209</v>
      </c>
      <c r="F29" s="366">
        <v>5.9489445016190197E-2</v>
      </c>
      <c r="G29" s="90">
        <f t="shared" si="0"/>
        <v>11</v>
      </c>
    </row>
    <row r="30" spans="1:7" x14ac:dyDescent="0.2">
      <c r="A30" s="90" t="s">
        <v>28</v>
      </c>
      <c r="B30" s="365">
        <v>10814</v>
      </c>
      <c r="C30" s="365">
        <v>10735</v>
      </c>
      <c r="D30" s="365">
        <v>11457</v>
      </c>
      <c r="E30" s="365">
        <v>11461</v>
      </c>
      <c r="F30" s="366">
        <v>5.9829850194192701E-2</v>
      </c>
      <c r="G30" s="90">
        <f t="shared" si="0"/>
        <v>10</v>
      </c>
    </row>
    <row r="31" spans="1:7" x14ac:dyDescent="0.2">
      <c r="A31" s="90" t="s">
        <v>19</v>
      </c>
      <c r="B31" s="365">
        <v>12792</v>
      </c>
      <c r="C31" s="365">
        <v>12766</v>
      </c>
      <c r="D31" s="365">
        <v>13541</v>
      </c>
      <c r="E31" s="365">
        <v>13569</v>
      </c>
      <c r="F31" s="366">
        <v>6.07410881801125E-2</v>
      </c>
      <c r="G31" s="90">
        <f t="shared" si="0"/>
        <v>9</v>
      </c>
    </row>
    <row r="32" spans="1:7" x14ac:dyDescent="0.2">
      <c r="A32" s="90" t="s">
        <v>11</v>
      </c>
      <c r="B32" s="365">
        <v>10766</v>
      </c>
      <c r="C32" s="365">
        <v>10753</v>
      </c>
      <c r="D32" s="365">
        <v>11417</v>
      </c>
      <c r="E32" s="365">
        <v>11421</v>
      </c>
      <c r="F32" s="366">
        <v>6.0839680475571298E-2</v>
      </c>
      <c r="G32" s="90">
        <f t="shared" si="0"/>
        <v>8</v>
      </c>
    </row>
    <row r="33" spans="1:7" x14ac:dyDescent="0.2">
      <c r="A33" s="90" t="s">
        <v>32</v>
      </c>
      <c r="B33" s="365">
        <v>19514</v>
      </c>
      <c r="C33" s="365">
        <v>19413</v>
      </c>
      <c r="D33" s="365">
        <v>20660</v>
      </c>
      <c r="E33" s="365">
        <v>20780</v>
      </c>
      <c r="F33" s="366">
        <v>6.4876498923849502E-2</v>
      </c>
      <c r="G33" s="90">
        <f t="shared" si="0"/>
        <v>7</v>
      </c>
    </row>
    <row r="34" spans="1:7" x14ac:dyDescent="0.2">
      <c r="A34" s="90" t="s">
        <v>20</v>
      </c>
      <c r="B34" s="365">
        <v>69980</v>
      </c>
      <c r="C34" s="365">
        <v>69698</v>
      </c>
      <c r="D34" s="365">
        <v>74370</v>
      </c>
      <c r="E34" s="365">
        <v>74878</v>
      </c>
      <c r="F34" s="366">
        <v>6.9991426121749106E-2</v>
      </c>
      <c r="G34" s="90">
        <f t="shared" si="0"/>
        <v>6</v>
      </c>
    </row>
    <row r="35" spans="1:7" x14ac:dyDescent="0.2">
      <c r="A35" s="90" t="s">
        <v>6</v>
      </c>
      <c r="B35" s="365">
        <v>5803</v>
      </c>
      <c r="C35" s="365">
        <v>5807</v>
      </c>
      <c r="D35" s="365">
        <v>6208</v>
      </c>
      <c r="E35" s="365">
        <v>6232</v>
      </c>
      <c r="F35" s="366">
        <v>7.3927278993624099E-2</v>
      </c>
      <c r="G35" s="90">
        <f t="shared" si="0"/>
        <v>5</v>
      </c>
    </row>
    <row r="36" spans="1:7" x14ac:dyDescent="0.2">
      <c r="A36" s="90" t="s">
        <v>4</v>
      </c>
      <c r="B36" s="365">
        <v>41307</v>
      </c>
      <c r="C36" s="365">
        <v>41338</v>
      </c>
      <c r="D36" s="365">
        <v>44527</v>
      </c>
      <c r="E36" s="365">
        <v>44564</v>
      </c>
      <c r="F36" s="366">
        <v>7.8848621299053304E-2</v>
      </c>
      <c r="G36" s="90">
        <f t="shared" si="0"/>
        <v>4</v>
      </c>
    </row>
    <row r="37" spans="1:7" x14ac:dyDescent="0.2">
      <c r="A37" s="90" t="s">
        <v>5</v>
      </c>
      <c r="B37" s="365">
        <v>12798</v>
      </c>
      <c r="C37" s="365">
        <v>12767</v>
      </c>
      <c r="D37" s="365">
        <v>13905</v>
      </c>
      <c r="E37" s="365">
        <v>13977</v>
      </c>
      <c r="F37" s="366">
        <v>9.2123769338959202E-2</v>
      </c>
      <c r="G37" s="90">
        <f t="shared" si="0"/>
        <v>3</v>
      </c>
    </row>
    <row r="38" spans="1:7" x14ac:dyDescent="0.2">
      <c r="A38" s="90" t="s">
        <v>23</v>
      </c>
      <c r="B38" s="365">
        <v>26110</v>
      </c>
      <c r="C38" s="365">
        <v>26076</v>
      </c>
      <c r="D38" s="365">
        <v>28379</v>
      </c>
      <c r="E38" s="365">
        <v>28561</v>
      </c>
      <c r="F38" s="366">
        <v>9.3872079662964403E-2</v>
      </c>
      <c r="G38" s="90">
        <f t="shared" si="0"/>
        <v>2</v>
      </c>
    </row>
    <row r="39" spans="1:7" x14ac:dyDescent="0.2">
      <c r="A39" s="90" t="s">
        <v>24</v>
      </c>
      <c r="B39" s="365">
        <v>16716</v>
      </c>
      <c r="C39" s="365">
        <v>16569</v>
      </c>
      <c r="D39" s="365">
        <v>19036</v>
      </c>
      <c r="E39" s="365">
        <v>19219</v>
      </c>
      <c r="F39" s="366">
        <v>0.14973677913376399</v>
      </c>
      <c r="G39" s="90">
        <f t="shared" si="0"/>
        <v>1</v>
      </c>
    </row>
    <row r="159" spans="2:2" x14ac:dyDescent="0.2">
      <c r="B159" s="415"/>
    </row>
  </sheetData>
  <mergeCells count="1">
    <mergeCell ref="H1:I1"/>
  </mergeCells>
  <hyperlinks>
    <hyperlink ref="H1:I1" location="Index!A1" display="Regresar al Índice" xr:uid="{71567BF1-8D50-40C6-A104-1B4572B8D09C}"/>
  </hyperlink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8"/>
  <dimension ref="A1:I159"/>
  <sheetViews>
    <sheetView zoomScale="106" zoomScaleNormal="106" workbookViewId="0"/>
  </sheetViews>
  <sheetFormatPr baseColWidth="10" defaultColWidth="10.85546875" defaultRowHeight="14.25" x14ac:dyDescent="0.2"/>
  <cols>
    <col min="1" max="1" width="24.5703125" style="26" bestFit="1" customWidth="1"/>
    <col min="2" max="2" width="13" style="26" bestFit="1" customWidth="1"/>
    <col min="3" max="3" width="14.5703125" style="26" customWidth="1"/>
    <col min="4" max="5" width="11" style="26" bestFit="1" customWidth="1"/>
    <col min="6" max="7" width="10.85546875" style="26"/>
    <col min="8" max="13" width="10.85546875" style="26" customWidth="1"/>
    <col min="14" max="16384" width="10.85546875" style="26"/>
  </cols>
  <sheetData>
    <row r="1" spans="1:9" ht="15" x14ac:dyDescent="0.25">
      <c r="A1" s="63" t="s">
        <v>1182</v>
      </c>
      <c r="H1" s="408" t="s">
        <v>38</v>
      </c>
      <c r="I1" s="408"/>
    </row>
    <row r="2" spans="1:9" x14ac:dyDescent="0.2">
      <c r="A2" s="214" t="s">
        <v>278</v>
      </c>
    </row>
    <row r="4" spans="1:9" ht="31.5" customHeight="1" thickBot="1" x14ac:dyDescent="0.3">
      <c r="A4" s="27" t="s">
        <v>293</v>
      </c>
      <c r="B4" s="166" t="s">
        <v>950</v>
      </c>
      <c r="C4" s="166" t="s">
        <v>1022</v>
      </c>
      <c r="D4" s="167" t="s">
        <v>34</v>
      </c>
      <c r="E4" s="167" t="s">
        <v>280</v>
      </c>
    </row>
    <row r="5" spans="1:9" ht="15" thickBot="1" x14ac:dyDescent="0.25">
      <c r="A5" s="30" t="s">
        <v>294</v>
      </c>
      <c r="B5" s="31">
        <v>53848</v>
      </c>
      <c r="C5" s="31">
        <v>54189</v>
      </c>
      <c r="D5" s="31">
        <f>C5-B5</f>
        <v>341</v>
      </c>
      <c r="E5" s="168">
        <f>C5/B5-1</f>
        <v>6.3326400237706526E-3</v>
      </c>
    </row>
    <row r="6" spans="1:9" ht="15" thickBot="1" x14ac:dyDescent="0.25">
      <c r="A6" s="34" t="s">
        <v>295</v>
      </c>
      <c r="B6" s="35">
        <v>230787</v>
      </c>
      <c r="C6" s="35">
        <v>234220</v>
      </c>
      <c r="D6" s="31">
        <f t="shared" ref="D6:D19" si="0">C6-B6</f>
        <v>3433</v>
      </c>
      <c r="E6" s="168">
        <f t="shared" ref="E6:E18" si="1">C6/B6-1</f>
        <v>1.4875187943861556E-2</v>
      </c>
    </row>
    <row r="7" spans="1:9" ht="15" thickBot="1" x14ac:dyDescent="0.25">
      <c r="A7" s="34" t="s">
        <v>296</v>
      </c>
      <c r="B7" s="35">
        <v>300649</v>
      </c>
      <c r="C7" s="35">
        <v>302782</v>
      </c>
      <c r="D7" s="31">
        <f t="shared" si="0"/>
        <v>2133</v>
      </c>
      <c r="E7" s="168">
        <f t="shared" si="1"/>
        <v>7.0946519030496979E-3</v>
      </c>
    </row>
    <row r="8" spans="1:9" ht="15" thickBot="1" x14ac:dyDescent="0.25">
      <c r="A8" s="37" t="s">
        <v>297</v>
      </c>
      <c r="B8" s="35">
        <v>282258</v>
      </c>
      <c r="C8" s="35">
        <v>284369</v>
      </c>
      <c r="D8" s="31">
        <f t="shared" si="0"/>
        <v>2111</v>
      </c>
      <c r="E8" s="168">
        <f t="shared" si="1"/>
        <v>7.4789731380509039E-3</v>
      </c>
    </row>
    <row r="9" spans="1:9" ht="15" thickBot="1" x14ac:dyDescent="0.25">
      <c r="A9" s="34" t="s">
        <v>298</v>
      </c>
      <c r="B9" s="35">
        <v>253924</v>
      </c>
      <c r="C9" s="35">
        <v>255233</v>
      </c>
      <c r="D9" s="31">
        <f t="shared" si="0"/>
        <v>1309</v>
      </c>
      <c r="E9" s="168">
        <f t="shared" si="1"/>
        <v>5.1550857736961664E-3</v>
      </c>
    </row>
    <row r="10" spans="1:9" ht="15" thickBot="1" x14ac:dyDescent="0.25">
      <c r="A10" s="34" t="s">
        <v>299</v>
      </c>
      <c r="B10" s="35">
        <v>221096</v>
      </c>
      <c r="C10" s="35">
        <v>222788</v>
      </c>
      <c r="D10" s="31">
        <f t="shared" si="0"/>
        <v>1692</v>
      </c>
      <c r="E10" s="168">
        <f t="shared" si="1"/>
        <v>7.6527843108875615E-3</v>
      </c>
    </row>
    <row r="11" spans="1:9" ht="15" thickBot="1" x14ac:dyDescent="0.25">
      <c r="A11" s="34" t="s">
        <v>300</v>
      </c>
      <c r="B11" s="35">
        <v>195153</v>
      </c>
      <c r="C11" s="35">
        <v>196433</v>
      </c>
      <c r="D11" s="31">
        <f t="shared" si="0"/>
        <v>1280</v>
      </c>
      <c r="E11" s="168">
        <f t="shared" si="1"/>
        <v>6.5589563060777234E-3</v>
      </c>
    </row>
    <row r="12" spans="1:9" ht="15" thickBot="1" x14ac:dyDescent="0.25">
      <c r="A12" s="34" t="s">
        <v>301</v>
      </c>
      <c r="B12" s="35">
        <v>150556</v>
      </c>
      <c r="C12" s="35">
        <v>152004</v>
      </c>
      <c r="D12" s="31">
        <f t="shared" si="0"/>
        <v>1448</v>
      </c>
      <c r="E12" s="168">
        <f t="shared" si="1"/>
        <v>9.6176837854353714E-3</v>
      </c>
    </row>
    <row r="13" spans="1:9" ht="15" thickBot="1" x14ac:dyDescent="0.25">
      <c r="A13" s="38" t="s">
        <v>302</v>
      </c>
      <c r="B13" s="39">
        <v>103577</v>
      </c>
      <c r="C13" s="39">
        <v>104592</v>
      </c>
      <c r="D13" s="31">
        <f t="shared" si="0"/>
        <v>1015</v>
      </c>
      <c r="E13" s="168">
        <f t="shared" si="1"/>
        <v>9.7994728559429589E-3</v>
      </c>
    </row>
    <row r="14" spans="1:9" ht="15" thickBot="1" x14ac:dyDescent="0.25">
      <c r="A14" s="40" t="s">
        <v>303</v>
      </c>
      <c r="B14" s="41">
        <v>42587</v>
      </c>
      <c r="C14" s="41">
        <v>42897</v>
      </c>
      <c r="D14" s="31">
        <f t="shared" si="0"/>
        <v>310</v>
      </c>
      <c r="E14" s="168">
        <f t="shared" si="1"/>
        <v>7.2792166623616428E-3</v>
      </c>
    </row>
    <row r="15" spans="1:9" ht="15" thickBot="1" x14ac:dyDescent="0.25">
      <c r="A15" s="40" t="s">
        <v>304</v>
      </c>
      <c r="B15" s="41">
        <v>14485</v>
      </c>
      <c r="C15" s="41">
        <v>14579</v>
      </c>
      <c r="D15" s="31">
        <f t="shared" si="0"/>
        <v>94</v>
      </c>
      <c r="E15" s="168">
        <f t="shared" si="1"/>
        <v>6.4894718674490814E-3</v>
      </c>
    </row>
    <row r="16" spans="1:9" ht="15" thickBot="1" x14ac:dyDescent="0.25">
      <c r="A16" s="40" t="s">
        <v>305</v>
      </c>
      <c r="B16" s="41">
        <v>5503</v>
      </c>
      <c r="C16" s="41">
        <v>5539</v>
      </c>
      <c r="D16" s="31">
        <f t="shared" si="0"/>
        <v>36</v>
      </c>
      <c r="E16" s="168">
        <f t="shared" si="1"/>
        <v>6.5418862438670899E-3</v>
      </c>
    </row>
    <row r="17" spans="1:5" ht="15" thickBot="1" x14ac:dyDescent="0.25">
      <c r="A17" s="40" t="s">
        <v>306</v>
      </c>
      <c r="B17" s="41">
        <v>3769</v>
      </c>
      <c r="C17" s="41">
        <v>3811</v>
      </c>
      <c r="D17" s="31">
        <f t="shared" si="0"/>
        <v>42</v>
      </c>
      <c r="E17" s="168">
        <f t="shared" si="1"/>
        <v>1.1143539400371383E-2</v>
      </c>
    </row>
    <row r="18" spans="1:5" ht="15" thickBot="1" x14ac:dyDescent="0.25">
      <c r="A18" s="40" t="s">
        <v>307</v>
      </c>
      <c r="B18" s="41">
        <v>43</v>
      </c>
      <c r="C18" s="41">
        <v>40</v>
      </c>
      <c r="D18" s="31">
        <f t="shared" si="0"/>
        <v>-3</v>
      </c>
      <c r="E18" s="168">
        <f t="shared" si="1"/>
        <v>-6.9767441860465129E-2</v>
      </c>
    </row>
    <row r="19" spans="1:5" ht="15.75" thickBot="1" x14ac:dyDescent="0.3">
      <c r="A19" s="169" t="s">
        <v>53</v>
      </c>
      <c r="B19" s="170">
        <f>SUM(B5:B18)</f>
        <v>1858235</v>
      </c>
      <c r="C19" s="170">
        <f>SUM(C5:C18)</f>
        <v>1873476</v>
      </c>
      <c r="D19" s="171">
        <f t="shared" si="0"/>
        <v>15241</v>
      </c>
      <c r="E19" s="172">
        <f>C19/B19-1</f>
        <v>8.2018689778202702E-3</v>
      </c>
    </row>
    <row r="22" spans="1:5" s="173" customFormat="1" x14ac:dyDescent="0.2"/>
    <row r="23" spans="1:5" s="173" customFormat="1" x14ac:dyDescent="0.2"/>
    <row r="159" spans="2:2" x14ac:dyDescent="0.2">
      <c r="B159" s="417"/>
    </row>
  </sheetData>
  <mergeCells count="1">
    <mergeCell ref="H1:I1"/>
  </mergeCells>
  <hyperlinks>
    <hyperlink ref="H1:I1" location="Index!A1" display="Regresar al Índice" xr:uid="{00000000-0004-0000-1500-000000000000}"/>
  </hyperlinks>
  <pageMargins left="0.7" right="0.7" top="0.75" bottom="0.75" header="0.3" footer="0.3"/>
  <pageSetup orientation="portrait"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D2139-699A-410C-A870-4E56FF480BBA}">
  <sheetPr codeName="Hoja77"/>
  <dimension ref="A1:I159"/>
  <sheetViews>
    <sheetView topLeftCell="E1" workbookViewId="0"/>
  </sheetViews>
  <sheetFormatPr baseColWidth="10" defaultRowHeight="14.25" x14ac:dyDescent="0.2"/>
  <cols>
    <col min="1" max="1" width="40.7109375" style="90" customWidth="1"/>
    <col min="2" max="5" width="10.7109375" style="90" customWidth="1"/>
    <col min="6" max="6" width="7" style="90" customWidth="1"/>
    <col min="7" max="8" width="3.7109375" style="90" customWidth="1"/>
    <col min="9" max="11" width="9.140625" style="90" customWidth="1"/>
    <col min="12" max="16384" width="11.42578125" style="90"/>
  </cols>
  <sheetData>
    <row r="1" spans="1:9" ht="15" x14ac:dyDescent="0.25">
      <c r="A1" s="63" t="s">
        <v>1246</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515</v>
      </c>
      <c r="B6" s="90" t="s">
        <v>695</v>
      </c>
      <c r="C6" s="90" t="s">
        <v>538</v>
      </c>
      <c r="D6" s="90" t="s">
        <v>980</v>
      </c>
      <c r="E6" s="90" t="s">
        <v>1079</v>
      </c>
      <c r="F6" s="90" t="s">
        <v>706</v>
      </c>
    </row>
    <row r="7" spans="1:9" x14ac:dyDescent="0.2">
      <c r="A7" s="90" t="s">
        <v>15</v>
      </c>
      <c r="B7" s="365">
        <v>13757</v>
      </c>
      <c r="C7" s="365">
        <v>13652</v>
      </c>
      <c r="D7" s="365">
        <v>13754</v>
      </c>
      <c r="E7" s="365">
        <v>13739</v>
      </c>
      <c r="F7" s="365">
        <v>87</v>
      </c>
      <c r="G7" s="90">
        <f>_xlfn.RANK.EQ(F7,$F$7:$F$39,0)</f>
        <v>33</v>
      </c>
    </row>
    <row r="8" spans="1:9" x14ac:dyDescent="0.2">
      <c r="A8" s="90" t="s">
        <v>33</v>
      </c>
      <c r="B8" s="365">
        <v>11796</v>
      </c>
      <c r="C8" s="365">
        <v>11771</v>
      </c>
      <c r="D8" s="365">
        <v>12110</v>
      </c>
      <c r="E8" s="365">
        <v>12049</v>
      </c>
      <c r="F8" s="365">
        <v>278</v>
      </c>
      <c r="G8" s="90">
        <f t="shared" ref="G8:G39" si="0">_xlfn.RANK.EQ(F8,$F$7:$F$39,0)</f>
        <v>32</v>
      </c>
    </row>
    <row r="9" spans="1:9" x14ac:dyDescent="0.2">
      <c r="A9" s="90" t="s">
        <v>30</v>
      </c>
      <c r="B9" s="365">
        <v>5194</v>
      </c>
      <c r="C9" s="365">
        <v>5146</v>
      </c>
      <c r="D9" s="365">
        <v>5403</v>
      </c>
      <c r="E9" s="365">
        <v>5453</v>
      </c>
      <c r="F9" s="365">
        <v>307</v>
      </c>
      <c r="G9" s="90">
        <f t="shared" si="0"/>
        <v>31</v>
      </c>
    </row>
    <row r="10" spans="1:9" x14ac:dyDescent="0.2">
      <c r="A10" s="90" t="s">
        <v>12</v>
      </c>
      <c r="B10" s="365">
        <v>14365</v>
      </c>
      <c r="C10" s="365">
        <v>14267</v>
      </c>
      <c r="D10" s="365">
        <v>14658</v>
      </c>
      <c r="E10" s="365">
        <v>14686</v>
      </c>
      <c r="F10" s="365">
        <v>419</v>
      </c>
      <c r="G10" s="90">
        <f t="shared" si="0"/>
        <v>30</v>
      </c>
    </row>
    <row r="11" spans="1:9" x14ac:dyDescent="0.2">
      <c r="A11" s="90" t="s">
        <v>6</v>
      </c>
      <c r="B11" s="365">
        <v>5803</v>
      </c>
      <c r="C11" s="365">
        <v>5807</v>
      </c>
      <c r="D11" s="365">
        <v>6208</v>
      </c>
      <c r="E11" s="365">
        <v>6232</v>
      </c>
      <c r="F11" s="365">
        <v>425</v>
      </c>
      <c r="G11" s="90">
        <f t="shared" si="0"/>
        <v>29</v>
      </c>
    </row>
    <row r="12" spans="1:9" x14ac:dyDescent="0.2">
      <c r="A12" s="90" t="s">
        <v>18</v>
      </c>
      <c r="B12" s="365">
        <v>12097</v>
      </c>
      <c r="C12" s="365">
        <v>12099</v>
      </c>
      <c r="D12" s="365">
        <v>12560</v>
      </c>
      <c r="E12" s="365">
        <v>12612</v>
      </c>
      <c r="F12" s="365">
        <v>513</v>
      </c>
      <c r="G12" s="90">
        <f t="shared" si="0"/>
        <v>28</v>
      </c>
    </row>
    <row r="13" spans="1:9" x14ac:dyDescent="0.2">
      <c r="A13" s="90" t="s">
        <v>7</v>
      </c>
      <c r="B13" s="365">
        <v>14403</v>
      </c>
      <c r="C13" s="365">
        <v>14324</v>
      </c>
      <c r="D13" s="365">
        <v>14805</v>
      </c>
      <c r="E13" s="365">
        <v>14864</v>
      </c>
      <c r="F13" s="365">
        <v>540</v>
      </c>
      <c r="G13" s="90">
        <f t="shared" si="0"/>
        <v>27</v>
      </c>
    </row>
    <row r="14" spans="1:9" x14ac:dyDescent="0.2">
      <c r="A14" s="90" t="s">
        <v>21</v>
      </c>
      <c r="B14" s="365">
        <v>13903</v>
      </c>
      <c r="C14" s="365">
        <v>13897</v>
      </c>
      <c r="D14" s="365">
        <v>14433</v>
      </c>
      <c r="E14" s="365">
        <v>14443</v>
      </c>
      <c r="F14" s="365">
        <v>546</v>
      </c>
      <c r="G14" s="90">
        <f t="shared" si="0"/>
        <v>26</v>
      </c>
    </row>
    <row r="15" spans="1:9" x14ac:dyDescent="0.2">
      <c r="A15" s="90" t="s">
        <v>16</v>
      </c>
      <c r="B15" s="365">
        <v>15526</v>
      </c>
      <c r="C15" s="365">
        <v>15458</v>
      </c>
      <c r="D15" s="365">
        <v>15993</v>
      </c>
      <c r="E15" s="365">
        <v>16050</v>
      </c>
      <c r="F15" s="365">
        <v>592</v>
      </c>
      <c r="G15" s="90">
        <f t="shared" si="0"/>
        <v>25</v>
      </c>
    </row>
    <row r="16" spans="1:9" x14ac:dyDescent="0.2">
      <c r="A16" s="90" t="s">
        <v>11</v>
      </c>
      <c r="B16" s="365">
        <v>10766</v>
      </c>
      <c r="C16" s="365">
        <v>10753</v>
      </c>
      <c r="D16" s="365">
        <v>11417</v>
      </c>
      <c r="E16" s="365">
        <v>11421</v>
      </c>
      <c r="F16" s="365">
        <v>668</v>
      </c>
      <c r="G16" s="90">
        <f t="shared" si="0"/>
        <v>24</v>
      </c>
    </row>
    <row r="17" spans="1:7" x14ac:dyDescent="0.2">
      <c r="A17" s="90" t="s">
        <v>28</v>
      </c>
      <c r="B17" s="365">
        <v>10814</v>
      </c>
      <c r="C17" s="365">
        <v>10735</v>
      </c>
      <c r="D17" s="365">
        <v>11457</v>
      </c>
      <c r="E17" s="365">
        <v>11461</v>
      </c>
      <c r="F17" s="365">
        <v>726</v>
      </c>
      <c r="G17" s="90">
        <f t="shared" si="0"/>
        <v>23</v>
      </c>
    </row>
    <row r="18" spans="1:7" x14ac:dyDescent="0.2">
      <c r="A18" s="90" t="s">
        <v>3</v>
      </c>
      <c r="B18" s="365">
        <v>16063</v>
      </c>
      <c r="C18" s="365">
        <v>16017</v>
      </c>
      <c r="D18" s="365">
        <v>16788</v>
      </c>
      <c r="E18" s="365">
        <v>16770</v>
      </c>
      <c r="F18" s="365">
        <v>753</v>
      </c>
      <c r="G18" s="90">
        <f t="shared" si="0"/>
        <v>22</v>
      </c>
    </row>
    <row r="19" spans="1:7" x14ac:dyDescent="0.2">
      <c r="A19" s="90" t="s">
        <v>19</v>
      </c>
      <c r="B19" s="365">
        <v>12792</v>
      </c>
      <c r="C19" s="365">
        <v>12766</v>
      </c>
      <c r="D19" s="365">
        <v>13541</v>
      </c>
      <c r="E19" s="365">
        <v>13569</v>
      </c>
      <c r="F19" s="365">
        <v>803</v>
      </c>
      <c r="G19" s="90">
        <f t="shared" si="0"/>
        <v>21</v>
      </c>
    </row>
    <row r="20" spans="1:7" x14ac:dyDescent="0.2">
      <c r="A20" s="90" t="s">
        <v>17</v>
      </c>
      <c r="B20" s="365">
        <v>36262</v>
      </c>
      <c r="C20" s="365">
        <v>36276</v>
      </c>
      <c r="D20" s="365">
        <v>37053</v>
      </c>
      <c r="E20" s="365">
        <v>37101</v>
      </c>
      <c r="F20" s="365">
        <v>825</v>
      </c>
      <c r="G20" s="90">
        <f t="shared" si="0"/>
        <v>20</v>
      </c>
    </row>
    <row r="21" spans="1:7" x14ac:dyDescent="0.2">
      <c r="A21" s="90" t="s">
        <v>25</v>
      </c>
      <c r="B21" s="365">
        <v>22858</v>
      </c>
      <c r="C21" s="365">
        <v>22803</v>
      </c>
      <c r="D21" s="365">
        <v>23752</v>
      </c>
      <c r="E21" s="365">
        <v>23778</v>
      </c>
      <c r="F21" s="365">
        <v>975</v>
      </c>
      <c r="G21" s="90">
        <f t="shared" si="0"/>
        <v>19</v>
      </c>
    </row>
    <row r="22" spans="1:7" x14ac:dyDescent="0.2">
      <c r="A22" s="90" t="s">
        <v>29</v>
      </c>
      <c r="B22" s="365">
        <v>33968</v>
      </c>
      <c r="C22" s="365">
        <v>33799</v>
      </c>
      <c r="D22" s="365">
        <v>34913</v>
      </c>
      <c r="E22" s="365">
        <v>34872</v>
      </c>
      <c r="F22" s="365">
        <v>1073</v>
      </c>
      <c r="G22" s="90">
        <f t="shared" si="0"/>
        <v>18</v>
      </c>
    </row>
    <row r="23" spans="1:7" x14ac:dyDescent="0.2">
      <c r="A23" s="90" t="s">
        <v>31</v>
      </c>
      <c r="B23" s="365">
        <v>43183</v>
      </c>
      <c r="C23" s="365">
        <v>43019</v>
      </c>
      <c r="D23" s="365">
        <v>44292</v>
      </c>
      <c r="E23" s="365">
        <v>44225</v>
      </c>
      <c r="F23" s="365">
        <v>1206</v>
      </c>
      <c r="G23" s="90">
        <f t="shared" si="0"/>
        <v>17</v>
      </c>
    </row>
    <row r="24" spans="1:7" x14ac:dyDescent="0.2">
      <c r="A24" s="90" t="s">
        <v>5</v>
      </c>
      <c r="B24" s="365">
        <v>12798</v>
      </c>
      <c r="C24" s="365">
        <v>12767</v>
      </c>
      <c r="D24" s="365">
        <v>13905</v>
      </c>
      <c r="E24" s="365">
        <v>13977</v>
      </c>
      <c r="F24" s="365">
        <v>1210</v>
      </c>
      <c r="G24" s="90">
        <f t="shared" si="0"/>
        <v>16</v>
      </c>
    </row>
    <row r="25" spans="1:7" x14ac:dyDescent="0.2">
      <c r="A25" s="90" t="s">
        <v>22</v>
      </c>
      <c r="B25" s="365">
        <v>33314</v>
      </c>
      <c r="C25" s="365">
        <v>33169</v>
      </c>
      <c r="D25" s="365">
        <v>34280</v>
      </c>
      <c r="E25" s="365">
        <v>34485</v>
      </c>
      <c r="F25" s="365">
        <v>1316</v>
      </c>
      <c r="G25" s="90">
        <f t="shared" si="0"/>
        <v>15</v>
      </c>
    </row>
    <row r="26" spans="1:7" x14ac:dyDescent="0.2">
      <c r="A26" s="90" t="s">
        <v>32</v>
      </c>
      <c r="B26" s="365">
        <v>19514</v>
      </c>
      <c r="C26" s="365">
        <v>19413</v>
      </c>
      <c r="D26" s="365">
        <v>20660</v>
      </c>
      <c r="E26" s="365">
        <v>20780</v>
      </c>
      <c r="F26" s="365">
        <v>1367</v>
      </c>
      <c r="G26" s="90">
        <f t="shared" si="0"/>
        <v>14</v>
      </c>
    </row>
    <row r="27" spans="1:7" x14ac:dyDescent="0.2">
      <c r="A27" s="90" t="s">
        <v>27</v>
      </c>
      <c r="B27" s="365">
        <v>37597</v>
      </c>
      <c r="C27" s="365">
        <v>37552</v>
      </c>
      <c r="D27" s="365">
        <v>39220</v>
      </c>
      <c r="E27" s="365">
        <v>39233</v>
      </c>
      <c r="F27" s="365">
        <v>1681</v>
      </c>
      <c r="G27" s="90">
        <f t="shared" si="0"/>
        <v>13</v>
      </c>
    </row>
    <row r="28" spans="1:7" x14ac:dyDescent="0.2">
      <c r="A28" s="90" t="s">
        <v>10</v>
      </c>
      <c r="B28" s="365">
        <v>34138</v>
      </c>
      <c r="C28" s="365">
        <v>34021</v>
      </c>
      <c r="D28" s="365">
        <v>35640</v>
      </c>
      <c r="E28" s="365">
        <v>35712</v>
      </c>
      <c r="F28" s="365">
        <v>1691</v>
      </c>
      <c r="G28" s="90">
        <f t="shared" si="0"/>
        <v>12</v>
      </c>
    </row>
    <row r="29" spans="1:7" x14ac:dyDescent="0.2">
      <c r="A29" s="90" t="s">
        <v>14</v>
      </c>
      <c r="B29" s="365">
        <v>47933</v>
      </c>
      <c r="C29" s="365">
        <v>47776</v>
      </c>
      <c r="D29" s="365">
        <v>49324</v>
      </c>
      <c r="E29" s="365">
        <v>49490</v>
      </c>
      <c r="F29" s="365">
        <v>1714</v>
      </c>
      <c r="G29" s="90">
        <f t="shared" si="0"/>
        <v>11</v>
      </c>
    </row>
    <row r="30" spans="1:7" x14ac:dyDescent="0.2">
      <c r="A30" s="90" t="s">
        <v>26</v>
      </c>
      <c r="B30" s="365">
        <v>40582</v>
      </c>
      <c r="C30" s="365">
        <v>40632</v>
      </c>
      <c r="D30" s="365">
        <v>42810</v>
      </c>
      <c r="E30" s="365">
        <v>42879</v>
      </c>
      <c r="F30" s="365">
        <v>2247</v>
      </c>
      <c r="G30" s="90">
        <f t="shared" si="0"/>
        <v>10</v>
      </c>
    </row>
    <row r="31" spans="1:7" x14ac:dyDescent="0.2">
      <c r="A31" s="90" t="s">
        <v>23</v>
      </c>
      <c r="B31" s="365">
        <v>26110</v>
      </c>
      <c r="C31" s="365">
        <v>26076</v>
      </c>
      <c r="D31" s="365">
        <v>28379</v>
      </c>
      <c r="E31" s="365">
        <v>28561</v>
      </c>
      <c r="F31" s="365">
        <v>2485</v>
      </c>
      <c r="G31" s="90">
        <f t="shared" si="0"/>
        <v>9</v>
      </c>
    </row>
    <row r="32" spans="1:7" x14ac:dyDescent="0.2">
      <c r="A32" s="90" t="s">
        <v>8</v>
      </c>
      <c r="B32" s="365">
        <v>39839</v>
      </c>
      <c r="C32" s="365">
        <v>39670</v>
      </c>
      <c r="D32" s="365">
        <v>42026</v>
      </c>
      <c r="E32" s="365">
        <v>42209</v>
      </c>
      <c r="F32" s="365">
        <v>2539</v>
      </c>
      <c r="G32" s="90">
        <f t="shared" si="0"/>
        <v>8</v>
      </c>
    </row>
    <row r="33" spans="1:7" x14ac:dyDescent="0.2">
      <c r="A33" s="90" t="s">
        <v>24</v>
      </c>
      <c r="B33" s="365">
        <v>16716</v>
      </c>
      <c r="C33" s="365">
        <v>16569</v>
      </c>
      <c r="D33" s="365">
        <v>19036</v>
      </c>
      <c r="E33" s="365">
        <v>19219</v>
      </c>
      <c r="F33" s="365">
        <v>2650</v>
      </c>
      <c r="G33" s="90">
        <f t="shared" si="0"/>
        <v>7</v>
      </c>
    </row>
    <row r="34" spans="1:7" x14ac:dyDescent="0.2">
      <c r="A34" s="90" t="s">
        <v>4</v>
      </c>
      <c r="B34" s="365">
        <v>41307</v>
      </c>
      <c r="C34" s="365">
        <v>41338</v>
      </c>
      <c r="D34" s="365">
        <v>44527</v>
      </c>
      <c r="E34" s="365">
        <v>44564</v>
      </c>
      <c r="F34" s="365">
        <v>3226</v>
      </c>
      <c r="G34" s="90">
        <f t="shared" si="0"/>
        <v>6</v>
      </c>
    </row>
    <row r="35" spans="1:7" x14ac:dyDescent="0.2">
      <c r="A35" s="90" t="s">
        <v>13</v>
      </c>
      <c r="B35" s="365">
        <v>73185</v>
      </c>
      <c r="C35" s="365">
        <v>72960</v>
      </c>
      <c r="D35" s="365">
        <v>76825</v>
      </c>
      <c r="E35" s="365">
        <v>77219</v>
      </c>
      <c r="F35" s="365">
        <v>4259</v>
      </c>
      <c r="G35" s="90">
        <f t="shared" si="0"/>
        <v>5</v>
      </c>
    </row>
    <row r="36" spans="1:7" x14ac:dyDescent="0.2">
      <c r="A36" s="90" t="s">
        <v>0</v>
      </c>
      <c r="B36" s="365">
        <v>98316</v>
      </c>
      <c r="C36" s="365">
        <v>98067</v>
      </c>
      <c r="D36" s="365">
        <v>102866</v>
      </c>
      <c r="E36" s="365">
        <v>103172</v>
      </c>
      <c r="F36" s="365">
        <v>5105</v>
      </c>
      <c r="G36" s="90">
        <f t="shared" si="0"/>
        <v>4</v>
      </c>
    </row>
    <row r="37" spans="1:7" x14ac:dyDescent="0.2">
      <c r="A37" s="90" t="s">
        <v>20</v>
      </c>
      <c r="B37" s="365">
        <v>69980</v>
      </c>
      <c r="C37" s="365">
        <v>69698</v>
      </c>
      <c r="D37" s="365">
        <v>74370</v>
      </c>
      <c r="E37" s="365">
        <v>74878</v>
      </c>
      <c r="F37" s="365">
        <v>5180</v>
      </c>
      <c r="G37" s="90">
        <f t="shared" si="0"/>
        <v>3</v>
      </c>
    </row>
    <row r="38" spans="1:7" x14ac:dyDescent="0.2">
      <c r="A38" s="90" t="s">
        <v>9</v>
      </c>
      <c r="B38" s="365">
        <v>118382</v>
      </c>
      <c r="C38" s="365">
        <v>118117</v>
      </c>
      <c r="D38" s="365">
        <v>124614</v>
      </c>
      <c r="E38" s="365">
        <v>125176</v>
      </c>
      <c r="F38" s="365">
        <v>7059</v>
      </c>
      <c r="G38" s="90">
        <f t="shared" si="0"/>
        <v>2</v>
      </c>
    </row>
    <row r="39" spans="1:7" x14ac:dyDescent="0.2">
      <c r="A39" s="90" t="s">
        <v>1</v>
      </c>
      <c r="B39" s="365">
        <v>1003261</v>
      </c>
      <c r="C39" s="365">
        <v>1000414</v>
      </c>
      <c r="D39" s="365">
        <v>1051619</v>
      </c>
      <c r="E39" s="365">
        <v>1054879</v>
      </c>
      <c r="F39" s="365">
        <v>54465</v>
      </c>
      <c r="G39" s="90">
        <f t="shared" si="0"/>
        <v>1</v>
      </c>
    </row>
    <row r="40" spans="1:7" x14ac:dyDescent="0.2">
      <c r="F40" s="365"/>
    </row>
    <row r="41" spans="1:7" x14ac:dyDescent="0.2">
      <c r="F41" s="365"/>
    </row>
    <row r="42" spans="1:7" x14ac:dyDescent="0.2">
      <c r="F42" s="365"/>
    </row>
    <row r="159" spans="2:2" x14ac:dyDescent="0.2">
      <c r="B159" s="415"/>
    </row>
  </sheetData>
  <mergeCells count="1">
    <mergeCell ref="H1:I1"/>
  </mergeCells>
  <hyperlinks>
    <hyperlink ref="H1:I1" location="Index!A1" display="Regresar al Índice" xr:uid="{DE16C7F2-6032-4700-BCB7-0C99270A851C}"/>
  </hyperlink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8E87B-953E-4648-B48E-0E74016FF12D}">
  <sheetPr codeName="Hoja78"/>
  <dimension ref="A1:I159"/>
  <sheetViews>
    <sheetView workbookViewId="0"/>
  </sheetViews>
  <sheetFormatPr baseColWidth="10" defaultRowHeight="14.25" x14ac:dyDescent="0.2"/>
  <cols>
    <col min="1" max="1" width="40.7109375" style="90" customWidth="1"/>
    <col min="2" max="5" width="10.7109375" style="90" customWidth="1"/>
    <col min="6" max="6" width="11.7109375" style="90" customWidth="1"/>
    <col min="7" max="8" width="3.7109375" style="90" customWidth="1"/>
    <col min="9" max="11" width="9.140625" style="90" customWidth="1"/>
    <col min="12" max="16384" width="11.42578125" style="90"/>
  </cols>
  <sheetData>
    <row r="1" spans="1:9" ht="15" x14ac:dyDescent="0.25">
      <c r="A1" s="63" t="s">
        <v>1247</v>
      </c>
      <c r="B1" s="90" t="s">
        <v>54</v>
      </c>
      <c r="C1" s="90" t="s">
        <v>54</v>
      </c>
      <c r="D1" s="90" t="s">
        <v>54</v>
      </c>
      <c r="E1" s="90" t="s">
        <v>54</v>
      </c>
      <c r="F1" s="90" t="s">
        <v>54</v>
      </c>
      <c r="G1" s="90" t="s">
        <v>54</v>
      </c>
      <c r="H1" s="408" t="s">
        <v>38</v>
      </c>
      <c r="I1" s="408"/>
    </row>
    <row r="2" spans="1:9" x14ac:dyDescent="0.2">
      <c r="A2" s="90" t="s">
        <v>152</v>
      </c>
      <c r="B2" s="90" t="s">
        <v>54</v>
      </c>
      <c r="C2" s="90" t="s">
        <v>54</v>
      </c>
      <c r="D2" s="90" t="s">
        <v>54</v>
      </c>
      <c r="E2" s="90" t="s">
        <v>54</v>
      </c>
      <c r="F2" s="90" t="s">
        <v>54</v>
      </c>
      <c r="G2" s="90" t="s">
        <v>54</v>
      </c>
      <c r="H2" s="90" t="s">
        <v>54</v>
      </c>
    </row>
    <row r="6" spans="1:9" x14ac:dyDescent="0.2">
      <c r="A6" s="90" t="s">
        <v>515</v>
      </c>
      <c r="B6" s="90" t="s">
        <v>695</v>
      </c>
      <c r="C6" s="90" t="s">
        <v>538</v>
      </c>
      <c r="D6" s="90" t="s">
        <v>980</v>
      </c>
      <c r="E6" s="90" t="s">
        <v>1079</v>
      </c>
      <c r="F6" s="90" t="s">
        <v>707</v>
      </c>
    </row>
    <row r="7" spans="1:9" x14ac:dyDescent="0.2">
      <c r="A7" s="90" t="s">
        <v>15</v>
      </c>
      <c r="B7" s="365">
        <v>13757</v>
      </c>
      <c r="C7" s="365">
        <v>13652</v>
      </c>
      <c r="D7" s="365">
        <v>13754</v>
      </c>
      <c r="E7" s="365">
        <v>13739</v>
      </c>
      <c r="F7" s="366">
        <v>6.3726926457661204E-3</v>
      </c>
      <c r="G7" s="90">
        <f>_xlfn.RANK.EQ(F7,$F$7:$F$39,0)</f>
        <v>33</v>
      </c>
    </row>
    <row r="8" spans="1:9" x14ac:dyDescent="0.2">
      <c r="A8" s="90" t="s">
        <v>17</v>
      </c>
      <c r="B8" s="365">
        <v>36262</v>
      </c>
      <c r="C8" s="365">
        <v>36276</v>
      </c>
      <c r="D8" s="365">
        <v>37053</v>
      </c>
      <c r="E8" s="365">
        <v>37101</v>
      </c>
      <c r="F8" s="366">
        <v>2.27423089646046E-2</v>
      </c>
      <c r="G8" s="90">
        <f t="shared" ref="G8:G39" si="0">_xlfn.RANK.EQ(F8,$F$7:$F$39,0)</f>
        <v>32</v>
      </c>
    </row>
    <row r="9" spans="1:9" x14ac:dyDescent="0.2">
      <c r="A9" s="90" t="s">
        <v>33</v>
      </c>
      <c r="B9" s="365">
        <v>11796</v>
      </c>
      <c r="C9" s="365">
        <v>11771</v>
      </c>
      <c r="D9" s="365">
        <v>12110</v>
      </c>
      <c r="E9" s="365">
        <v>12049</v>
      </c>
      <c r="F9" s="366">
        <v>2.3617364709880299E-2</v>
      </c>
      <c r="G9" s="90">
        <f t="shared" si="0"/>
        <v>31</v>
      </c>
    </row>
    <row r="10" spans="1:9" x14ac:dyDescent="0.2">
      <c r="A10" s="90" t="s">
        <v>31</v>
      </c>
      <c r="B10" s="365">
        <v>43183</v>
      </c>
      <c r="C10" s="365">
        <v>43019</v>
      </c>
      <c r="D10" s="365">
        <v>44292</v>
      </c>
      <c r="E10" s="365">
        <v>44225</v>
      </c>
      <c r="F10" s="366">
        <v>2.80341244566353E-2</v>
      </c>
      <c r="G10" s="90">
        <f t="shared" si="0"/>
        <v>30</v>
      </c>
    </row>
    <row r="11" spans="1:9" x14ac:dyDescent="0.2">
      <c r="A11" s="90" t="s">
        <v>12</v>
      </c>
      <c r="B11" s="365">
        <v>14365</v>
      </c>
      <c r="C11" s="365">
        <v>14267</v>
      </c>
      <c r="D11" s="365">
        <v>14658</v>
      </c>
      <c r="E11" s="365">
        <v>14686</v>
      </c>
      <c r="F11" s="366">
        <v>2.9368472699235999E-2</v>
      </c>
      <c r="G11" s="90">
        <f t="shared" si="0"/>
        <v>29</v>
      </c>
    </row>
    <row r="12" spans="1:9" x14ac:dyDescent="0.2">
      <c r="A12" s="90" t="s">
        <v>29</v>
      </c>
      <c r="B12" s="365">
        <v>33968</v>
      </c>
      <c r="C12" s="365">
        <v>33799</v>
      </c>
      <c r="D12" s="365">
        <v>34913</v>
      </c>
      <c r="E12" s="365">
        <v>34872</v>
      </c>
      <c r="F12" s="366">
        <v>3.1746501375780299E-2</v>
      </c>
      <c r="G12" s="90">
        <f t="shared" si="0"/>
        <v>28</v>
      </c>
    </row>
    <row r="13" spans="1:9" x14ac:dyDescent="0.2">
      <c r="A13" s="90" t="s">
        <v>14</v>
      </c>
      <c r="B13" s="365">
        <v>47933</v>
      </c>
      <c r="C13" s="365">
        <v>47776</v>
      </c>
      <c r="D13" s="365">
        <v>49324</v>
      </c>
      <c r="E13" s="365">
        <v>49490</v>
      </c>
      <c r="F13" s="366">
        <v>3.58757535164098E-2</v>
      </c>
      <c r="G13" s="90">
        <f t="shared" si="0"/>
        <v>27</v>
      </c>
    </row>
    <row r="14" spans="1:9" x14ac:dyDescent="0.2">
      <c r="A14" s="90" t="s">
        <v>7</v>
      </c>
      <c r="B14" s="365">
        <v>14403</v>
      </c>
      <c r="C14" s="365">
        <v>14324</v>
      </c>
      <c r="D14" s="365">
        <v>14805</v>
      </c>
      <c r="E14" s="365">
        <v>14864</v>
      </c>
      <c r="F14" s="366">
        <v>3.7698966769058803E-2</v>
      </c>
      <c r="G14" s="90">
        <f t="shared" si="0"/>
        <v>26</v>
      </c>
    </row>
    <row r="15" spans="1:9" x14ac:dyDescent="0.2">
      <c r="A15" s="90" t="s">
        <v>16</v>
      </c>
      <c r="B15" s="365">
        <v>15526</v>
      </c>
      <c r="C15" s="365">
        <v>15458</v>
      </c>
      <c r="D15" s="365">
        <v>15993</v>
      </c>
      <c r="E15" s="365">
        <v>16050</v>
      </c>
      <c r="F15" s="366">
        <v>3.8297321775132599E-2</v>
      </c>
      <c r="G15" s="90">
        <f t="shared" si="0"/>
        <v>25</v>
      </c>
    </row>
    <row r="16" spans="1:9" x14ac:dyDescent="0.2">
      <c r="A16" s="90" t="s">
        <v>21</v>
      </c>
      <c r="B16" s="365">
        <v>13903</v>
      </c>
      <c r="C16" s="365">
        <v>13897</v>
      </c>
      <c r="D16" s="365">
        <v>14433</v>
      </c>
      <c r="E16" s="365">
        <v>14443</v>
      </c>
      <c r="F16" s="366">
        <v>3.9289055191768001E-2</v>
      </c>
      <c r="G16" s="90">
        <f t="shared" si="0"/>
        <v>24</v>
      </c>
    </row>
    <row r="17" spans="1:7" x14ac:dyDescent="0.2">
      <c r="A17" s="90" t="s">
        <v>22</v>
      </c>
      <c r="B17" s="365">
        <v>33314</v>
      </c>
      <c r="C17" s="365">
        <v>33169</v>
      </c>
      <c r="D17" s="365">
        <v>34280</v>
      </c>
      <c r="E17" s="365">
        <v>34485</v>
      </c>
      <c r="F17" s="366">
        <v>3.9675600711507802E-2</v>
      </c>
      <c r="G17" s="90">
        <f t="shared" si="0"/>
        <v>23</v>
      </c>
    </row>
    <row r="18" spans="1:7" x14ac:dyDescent="0.2">
      <c r="A18" s="90" t="s">
        <v>18</v>
      </c>
      <c r="B18" s="365">
        <v>12097</v>
      </c>
      <c r="C18" s="365">
        <v>12099</v>
      </c>
      <c r="D18" s="365">
        <v>12560</v>
      </c>
      <c r="E18" s="365">
        <v>12612</v>
      </c>
      <c r="F18" s="366">
        <v>4.2400198363501201E-2</v>
      </c>
      <c r="G18" s="90">
        <f t="shared" si="0"/>
        <v>22</v>
      </c>
    </row>
    <row r="19" spans="1:7" x14ac:dyDescent="0.2">
      <c r="A19" s="90" t="s">
        <v>25</v>
      </c>
      <c r="B19" s="365">
        <v>22858</v>
      </c>
      <c r="C19" s="365">
        <v>22803</v>
      </c>
      <c r="D19" s="365">
        <v>23752</v>
      </c>
      <c r="E19" s="365">
        <v>23778</v>
      </c>
      <c r="F19" s="366">
        <v>4.2757531903696799E-2</v>
      </c>
      <c r="G19" s="90">
        <f t="shared" si="0"/>
        <v>21</v>
      </c>
    </row>
    <row r="20" spans="1:7" x14ac:dyDescent="0.2">
      <c r="A20" s="90" t="s">
        <v>27</v>
      </c>
      <c r="B20" s="365">
        <v>37597</v>
      </c>
      <c r="C20" s="365">
        <v>37552</v>
      </c>
      <c r="D20" s="365">
        <v>39220</v>
      </c>
      <c r="E20" s="365">
        <v>39233</v>
      </c>
      <c r="F20" s="366">
        <v>4.4764593097571297E-2</v>
      </c>
      <c r="G20" s="90">
        <f t="shared" si="0"/>
        <v>20</v>
      </c>
    </row>
    <row r="21" spans="1:7" x14ac:dyDescent="0.2">
      <c r="A21" s="90" t="s">
        <v>3</v>
      </c>
      <c r="B21" s="365">
        <v>16063</v>
      </c>
      <c r="C21" s="365">
        <v>16017</v>
      </c>
      <c r="D21" s="365">
        <v>16788</v>
      </c>
      <c r="E21" s="365">
        <v>16770</v>
      </c>
      <c r="F21" s="366">
        <v>4.7012549166510501E-2</v>
      </c>
      <c r="G21" s="90">
        <f t="shared" si="0"/>
        <v>19</v>
      </c>
    </row>
    <row r="22" spans="1:7" x14ac:dyDescent="0.2">
      <c r="A22" s="90" t="s">
        <v>10</v>
      </c>
      <c r="B22" s="365">
        <v>34138</v>
      </c>
      <c r="C22" s="365">
        <v>34021</v>
      </c>
      <c r="D22" s="365">
        <v>35640</v>
      </c>
      <c r="E22" s="365">
        <v>35712</v>
      </c>
      <c r="F22" s="366">
        <v>4.9704594221216203E-2</v>
      </c>
      <c r="G22" s="90">
        <f t="shared" si="0"/>
        <v>18</v>
      </c>
    </row>
    <row r="23" spans="1:7" x14ac:dyDescent="0.2">
      <c r="A23" s="90" t="s">
        <v>0</v>
      </c>
      <c r="B23" s="365">
        <v>98316</v>
      </c>
      <c r="C23" s="365">
        <v>98067</v>
      </c>
      <c r="D23" s="365">
        <v>102866</v>
      </c>
      <c r="E23" s="365">
        <v>103172</v>
      </c>
      <c r="F23" s="366">
        <v>5.2056247259526699E-2</v>
      </c>
      <c r="G23" s="90">
        <f t="shared" si="0"/>
        <v>17</v>
      </c>
    </row>
    <row r="24" spans="1:7" x14ac:dyDescent="0.2">
      <c r="A24" s="90" t="s">
        <v>1</v>
      </c>
      <c r="B24" s="365">
        <v>1003261</v>
      </c>
      <c r="C24" s="365">
        <v>1000414</v>
      </c>
      <c r="D24" s="365">
        <v>1051619</v>
      </c>
      <c r="E24" s="365">
        <v>1054879</v>
      </c>
      <c r="F24" s="366">
        <v>5.444246082122E-2</v>
      </c>
      <c r="G24" s="90">
        <f t="shared" si="0"/>
        <v>16</v>
      </c>
    </row>
    <row r="25" spans="1:7" x14ac:dyDescent="0.2">
      <c r="A25" s="90" t="s">
        <v>26</v>
      </c>
      <c r="B25" s="365">
        <v>40582</v>
      </c>
      <c r="C25" s="365">
        <v>40632</v>
      </c>
      <c r="D25" s="365">
        <v>42810</v>
      </c>
      <c r="E25" s="365">
        <v>42879</v>
      </c>
      <c r="F25" s="366">
        <v>5.5301240401654003E-2</v>
      </c>
      <c r="G25" s="90">
        <f t="shared" si="0"/>
        <v>15</v>
      </c>
    </row>
    <row r="26" spans="1:7" x14ac:dyDescent="0.2">
      <c r="A26" s="90" t="s">
        <v>13</v>
      </c>
      <c r="B26" s="365">
        <v>73185</v>
      </c>
      <c r="C26" s="365">
        <v>72960</v>
      </c>
      <c r="D26" s="365">
        <v>76825</v>
      </c>
      <c r="E26" s="365">
        <v>77219</v>
      </c>
      <c r="F26" s="366">
        <v>5.8374451754385999E-2</v>
      </c>
      <c r="G26" s="90">
        <f t="shared" si="0"/>
        <v>14</v>
      </c>
    </row>
    <row r="27" spans="1:7" x14ac:dyDescent="0.2">
      <c r="A27" s="90" t="s">
        <v>30</v>
      </c>
      <c r="B27" s="365">
        <v>5194</v>
      </c>
      <c r="C27" s="365">
        <v>5146</v>
      </c>
      <c r="D27" s="365">
        <v>5403</v>
      </c>
      <c r="E27" s="365">
        <v>5453</v>
      </c>
      <c r="F27" s="366">
        <v>5.9657986785853101E-2</v>
      </c>
      <c r="G27" s="90">
        <f t="shared" si="0"/>
        <v>13</v>
      </c>
    </row>
    <row r="28" spans="1:7" x14ac:dyDescent="0.2">
      <c r="A28" s="90" t="s">
        <v>9</v>
      </c>
      <c r="B28" s="365">
        <v>118382</v>
      </c>
      <c r="C28" s="365">
        <v>118117</v>
      </c>
      <c r="D28" s="365">
        <v>124614</v>
      </c>
      <c r="E28" s="365">
        <v>125176</v>
      </c>
      <c r="F28" s="366">
        <v>5.9762777584936998E-2</v>
      </c>
      <c r="G28" s="90">
        <f t="shared" si="0"/>
        <v>12</v>
      </c>
    </row>
    <row r="29" spans="1:7" x14ac:dyDescent="0.2">
      <c r="A29" s="90" t="s">
        <v>11</v>
      </c>
      <c r="B29" s="365">
        <v>10766</v>
      </c>
      <c r="C29" s="365">
        <v>10753</v>
      </c>
      <c r="D29" s="365">
        <v>11417</v>
      </c>
      <c r="E29" s="365">
        <v>11421</v>
      </c>
      <c r="F29" s="366">
        <v>6.2122198456244802E-2</v>
      </c>
      <c r="G29" s="90">
        <f t="shared" si="0"/>
        <v>11</v>
      </c>
    </row>
    <row r="30" spans="1:7" x14ac:dyDescent="0.2">
      <c r="A30" s="90" t="s">
        <v>19</v>
      </c>
      <c r="B30" s="365">
        <v>12792</v>
      </c>
      <c r="C30" s="365">
        <v>12766</v>
      </c>
      <c r="D30" s="365">
        <v>13541</v>
      </c>
      <c r="E30" s="365">
        <v>13569</v>
      </c>
      <c r="F30" s="366">
        <v>6.2901456995143407E-2</v>
      </c>
      <c r="G30" s="90">
        <f t="shared" si="0"/>
        <v>10</v>
      </c>
    </row>
    <row r="31" spans="1:7" x14ac:dyDescent="0.2">
      <c r="A31" s="90" t="s">
        <v>8</v>
      </c>
      <c r="B31" s="365">
        <v>39839</v>
      </c>
      <c r="C31" s="365">
        <v>39670</v>
      </c>
      <c r="D31" s="365">
        <v>42026</v>
      </c>
      <c r="E31" s="365">
        <v>42209</v>
      </c>
      <c r="F31" s="366">
        <v>6.4003024955886098E-2</v>
      </c>
      <c r="G31" s="90">
        <f t="shared" si="0"/>
        <v>9</v>
      </c>
    </row>
    <row r="32" spans="1:7" x14ac:dyDescent="0.2">
      <c r="A32" s="90" t="s">
        <v>28</v>
      </c>
      <c r="B32" s="365">
        <v>10814</v>
      </c>
      <c r="C32" s="365">
        <v>10735</v>
      </c>
      <c r="D32" s="365">
        <v>11457</v>
      </c>
      <c r="E32" s="365">
        <v>11461</v>
      </c>
      <c r="F32" s="366">
        <v>6.7629250116441497E-2</v>
      </c>
      <c r="G32" s="90">
        <f t="shared" si="0"/>
        <v>8</v>
      </c>
    </row>
    <row r="33" spans="1:7" x14ac:dyDescent="0.2">
      <c r="A33" s="90" t="s">
        <v>32</v>
      </c>
      <c r="B33" s="365">
        <v>19514</v>
      </c>
      <c r="C33" s="365">
        <v>19413</v>
      </c>
      <c r="D33" s="365">
        <v>20660</v>
      </c>
      <c r="E33" s="365">
        <v>20780</v>
      </c>
      <c r="F33" s="366">
        <v>7.0416731056508503E-2</v>
      </c>
      <c r="G33" s="90">
        <f t="shared" si="0"/>
        <v>7</v>
      </c>
    </row>
    <row r="34" spans="1:7" x14ac:dyDescent="0.2">
      <c r="A34" s="90" t="s">
        <v>6</v>
      </c>
      <c r="B34" s="365">
        <v>5803</v>
      </c>
      <c r="C34" s="365">
        <v>5807</v>
      </c>
      <c r="D34" s="365">
        <v>6208</v>
      </c>
      <c r="E34" s="365">
        <v>6232</v>
      </c>
      <c r="F34" s="366">
        <v>7.3187532288617296E-2</v>
      </c>
      <c r="G34" s="90">
        <f t="shared" si="0"/>
        <v>6</v>
      </c>
    </row>
    <row r="35" spans="1:7" x14ac:dyDescent="0.2">
      <c r="A35" s="90" t="s">
        <v>20</v>
      </c>
      <c r="B35" s="365">
        <v>69980</v>
      </c>
      <c r="C35" s="365">
        <v>69698</v>
      </c>
      <c r="D35" s="365">
        <v>74370</v>
      </c>
      <c r="E35" s="365">
        <v>74878</v>
      </c>
      <c r="F35" s="366">
        <v>7.43206404774885E-2</v>
      </c>
      <c r="G35" s="90">
        <f t="shared" si="0"/>
        <v>5</v>
      </c>
    </row>
    <row r="36" spans="1:7" x14ac:dyDescent="0.2">
      <c r="A36" s="90" t="s">
        <v>4</v>
      </c>
      <c r="B36" s="365">
        <v>41307</v>
      </c>
      <c r="C36" s="365">
        <v>41338</v>
      </c>
      <c r="D36" s="365">
        <v>44527</v>
      </c>
      <c r="E36" s="365">
        <v>44564</v>
      </c>
      <c r="F36" s="366">
        <v>7.8039576176883299E-2</v>
      </c>
      <c r="G36" s="90">
        <f t="shared" si="0"/>
        <v>4</v>
      </c>
    </row>
    <row r="37" spans="1:7" x14ac:dyDescent="0.2">
      <c r="A37" s="90" t="s">
        <v>5</v>
      </c>
      <c r="B37" s="365">
        <v>12798</v>
      </c>
      <c r="C37" s="365">
        <v>12767</v>
      </c>
      <c r="D37" s="365">
        <v>13905</v>
      </c>
      <c r="E37" s="365">
        <v>13977</v>
      </c>
      <c r="F37" s="366">
        <v>9.4775593326545102E-2</v>
      </c>
      <c r="G37" s="90">
        <f t="shared" si="0"/>
        <v>3</v>
      </c>
    </row>
    <row r="38" spans="1:7" x14ac:dyDescent="0.2">
      <c r="A38" s="90" t="s">
        <v>23</v>
      </c>
      <c r="B38" s="365">
        <v>26110</v>
      </c>
      <c r="C38" s="365">
        <v>26076</v>
      </c>
      <c r="D38" s="365">
        <v>28379</v>
      </c>
      <c r="E38" s="365">
        <v>28561</v>
      </c>
      <c r="F38" s="366">
        <v>9.5298358643963701E-2</v>
      </c>
      <c r="G38" s="90">
        <f t="shared" si="0"/>
        <v>2</v>
      </c>
    </row>
    <row r="39" spans="1:7" x14ac:dyDescent="0.2">
      <c r="A39" s="90" t="s">
        <v>24</v>
      </c>
      <c r="B39" s="365">
        <v>16716</v>
      </c>
      <c r="C39" s="365">
        <v>16569</v>
      </c>
      <c r="D39" s="365">
        <v>19036</v>
      </c>
      <c r="E39" s="365">
        <v>19219</v>
      </c>
      <c r="F39" s="366">
        <v>0.15993723218057801</v>
      </c>
      <c r="G39" s="90">
        <f t="shared" si="0"/>
        <v>1</v>
      </c>
    </row>
    <row r="159" spans="2:2" x14ac:dyDescent="0.2">
      <c r="B159" s="415"/>
    </row>
  </sheetData>
  <mergeCells count="1">
    <mergeCell ref="H1:I1"/>
  </mergeCells>
  <hyperlinks>
    <hyperlink ref="H1:I1" location="Index!A1" display="Regresar al Índice" xr:uid="{314CB835-A797-41DF-AD7C-CC9899E3BE9B}"/>
  </hyperlink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207"/>
  <dimension ref="A1:I159"/>
  <sheetViews>
    <sheetView workbookViewId="0"/>
  </sheetViews>
  <sheetFormatPr baseColWidth="10" defaultColWidth="9.140625" defaultRowHeight="14.25" x14ac:dyDescent="0.2"/>
  <cols>
    <col min="1" max="16384" width="9.140625" style="90"/>
  </cols>
  <sheetData>
    <row r="1" spans="1:9" ht="15" x14ac:dyDescent="0.25">
      <c r="A1" s="63" t="s">
        <v>1248</v>
      </c>
      <c r="H1" s="408" t="s">
        <v>38</v>
      </c>
      <c r="I1" s="408"/>
    </row>
    <row r="2" spans="1:9" x14ac:dyDescent="0.2">
      <c r="A2" s="90" t="s">
        <v>788</v>
      </c>
    </row>
    <row r="5" spans="1:9" x14ac:dyDescent="0.2">
      <c r="A5" s="90" t="s">
        <v>324</v>
      </c>
      <c r="B5" s="90" t="s">
        <v>378</v>
      </c>
      <c r="C5" s="90" t="s">
        <v>52</v>
      </c>
      <c r="D5" s="90" t="s">
        <v>379</v>
      </c>
    </row>
    <row r="6" spans="1:9" x14ac:dyDescent="0.2">
      <c r="A6" s="90" t="s">
        <v>61</v>
      </c>
      <c r="B6" s="90" t="s">
        <v>140</v>
      </c>
      <c r="C6" s="209">
        <v>1.028763402517</v>
      </c>
      <c r="D6" s="209">
        <v>3.9266408320089199</v>
      </c>
    </row>
    <row r="7" spans="1:9" x14ac:dyDescent="0.2">
      <c r="A7" s="90" t="s">
        <v>54</v>
      </c>
      <c r="B7" s="90" t="s">
        <v>141</v>
      </c>
      <c r="C7" s="209">
        <v>2.7226495386930001</v>
      </c>
      <c r="D7" s="209">
        <v>3.6953119768971701</v>
      </c>
    </row>
    <row r="8" spans="1:9" x14ac:dyDescent="0.2">
      <c r="A8" s="90" t="s">
        <v>54</v>
      </c>
      <c r="B8" s="90" t="s">
        <v>142</v>
      </c>
      <c r="C8" s="209">
        <v>-4.0244066631260003</v>
      </c>
      <c r="D8" s="209">
        <v>2.6847619971307499</v>
      </c>
    </row>
    <row r="9" spans="1:9" x14ac:dyDescent="0.2">
      <c r="A9" s="90" t="s">
        <v>54</v>
      </c>
      <c r="B9" s="90" t="s">
        <v>143</v>
      </c>
      <c r="C9" s="209">
        <v>7.940704966607</v>
      </c>
      <c r="D9" s="209">
        <v>3.3066206700919998</v>
      </c>
    </row>
    <row r="10" spans="1:9" x14ac:dyDescent="0.2">
      <c r="A10" s="90" t="s">
        <v>54</v>
      </c>
      <c r="B10" s="90" t="s">
        <v>144</v>
      </c>
      <c r="C10" s="209">
        <v>0.94817602208499996</v>
      </c>
      <c r="D10" s="209">
        <v>2.8098170989992499</v>
      </c>
    </row>
    <row r="11" spans="1:9" x14ac:dyDescent="0.2">
      <c r="A11" s="90" t="s">
        <v>54</v>
      </c>
      <c r="B11" s="90" t="s">
        <v>145</v>
      </c>
      <c r="C11" s="209">
        <v>6.1699591296999999E-2</v>
      </c>
      <c r="D11" s="209">
        <v>2.4368846395952501</v>
      </c>
    </row>
    <row r="12" spans="1:9" x14ac:dyDescent="0.2">
      <c r="A12" s="90" t="s">
        <v>54</v>
      </c>
      <c r="B12" s="90" t="s">
        <v>146</v>
      </c>
      <c r="C12" s="209">
        <v>1.839866110177</v>
      </c>
      <c r="D12" s="209">
        <v>1.8743170056319201</v>
      </c>
    </row>
    <row r="13" spans="1:9" x14ac:dyDescent="0.2">
      <c r="A13" s="90" t="s">
        <v>54</v>
      </c>
      <c r="B13" s="90" t="s">
        <v>147</v>
      </c>
      <c r="C13" s="209">
        <v>5.0786181748530002</v>
      </c>
      <c r="D13" s="209">
        <v>1.8967793031939999</v>
      </c>
    </row>
    <row r="14" spans="1:9" x14ac:dyDescent="0.2">
      <c r="A14" s="90" t="s">
        <v>54</v>
      </c>
      <c r="B14" s="90" t="s">
        <v>148</v>
      </c>
      <c r="C14" s="209">
        <v>3.6736615410039999</v>
      </c>
      <c r="D14" s="209">
        <v>1.99747297063317</v>
      </c>
    </row>
    <row r="15" spans="1:9" x14ac:dyDescent="0.2">
      <c r="A15" s="90" t="s">
        <v>54</v>
      </c>
      <c r="B15" s="90" t="s">
        <v>149</v>
      </c>
      <c r="C15" s="209">
        <v>8.0132653608969999</v>
      </c>
      <c r="D15" s="209">
        <v>2.4303174737975799</v>
      </c>
    </row>
    <row r="16" spans="1:9" x14ac:dyDescent="0.2">
      <c r="A16" s="90" t="s">
        <v>54</v>
      </c>
      <c r="B16" s="90" t="s">
        <v>150</v>
      </c>
      <c r="C16" s="209">
        <v>4.6289349043639998</v>
      </c>
      <c r="D16" s="209">
        <v>2.7818248196837501</v>
      </c>
    </row>
    <row r="17" spans="1:4" x14ac:dyDescent="0.2">
      <c r="A17" s="90" t="s">
        <v>54</v>
      </c>
      <c r="B17" s="90" t="s">
        <v>151</v>
      </c>
      <c r="C17" s="209">
        <v>5.1308370781579997</v>
      </c>
      <c r="D17" s="209">
        <v>3.0868975022938301</v>
      </c>
    </row>
    <row r="18" spans="1:4" x14ac:dyDescent="0.2">
      <c r="A18" s="90" t="s">
        <v>74</v>
      </c>
      <c r="B18" s="90" t="s">
        <v>140</v>
      </c>
      <c r="C18" s="209">
        <v>5.8799859507320003</v>
      </c>
      <c r="D18" s="209">
        <v>3.4911660479784201</v>
      </c>
    </row>
    <row r="19" spans="1:4" x14ac:dyDescent="0.2">
      <c r="A19" s="90" t="s">
        <v>54</v>
      </c>
      <c r="B19" s="90" t="s">
        <v>141</v>
      </c>
      <c r="C19" s="209">
        <v>3.496139786629</v>
      </c>
      <c r="D19" s="209">
        <v>3.5556235686397502</v>
      </c>
    </row>
    <row r="20" spans="1:4" x14ac:dyDescent="0.2">
      <c r="A20" s="90" t="s">
        <v>54</v>
      </c>
      <c r="B20" s="90" t="s">
        <v>142</v>
      </c>
      <c r="C20" s="209">
        <v>12.291705264022999</v>
      </c>
      <c r="D20" s="209">
        <v>4.9152995625688298</v>
      </c>
    </row>
    <row r="21" spans="1:4" x14ac:dyDescent="0.2">
      <c r="A21" s="90" t="s">
        <v>54</v>
      </c>
      <c r="B21" s="90" t="s">
        <v>143</v>
      </c>
      <c r="C21" s="209">
        <v>6.836343781229</v>
      </c>
      <c r="D21" s="209">
        <v>4.8232694637873301</v>
      </c>
    </row>
    <row r="22" spans="1:4" x14ac:dyDescent="0.2">
      <c r="A22" s="90" t="s">
        <v>54</v>
      </c>
      <c r="B22" s="90" t="s">
        <v>144</v>
      </c>
      <c r="C22" s="209">
        <v>13.352473421297001</v>
      </c>
      <c r="D22" s="209">
        <v>5.8569609137216698</v>
      </c>
    </row>
    <row r="23" spans="1:4" x14ac:dyDescent="0.2">
      <c r="A23" s="90" t="s">
        <v>54</v>
      </c>
      <c r="B23" s="90" t="s">
        <v>145</v>
      </c>
      <c r="C23" s="209">
        <v>12.409013387457</v>
      </c>
      <c r="D23" s="209">
        <v>6.8859037300683301</v>
      </c>
    </row>
    <row r="24" spans="1:4" x14ac:dyDescent="0.2">
      <c r="A24" s="90" t="s">
        <v>54</v>
      </c>
      <c r="B24" s="90" t="s">
        <v>146</v>
      </c>
      <c r="C24" s="209">
        <v>7.4080187861670002</v>
      </c>
      <c r="D24" s="209">
        <v>7.3499164530675003</v>
      </c>
    </row>
    <row r="25" spans="1:4" x14ac:dyDescent="0.2">
      <c r="A25" s="90" t="s">
        <v>54</v>
      </c>
      <c r="B25" s="90" t="s">
        <v>147</v>
      </c>
      <c r="C25" s="209">
        <v>4.5745643966509997</v>
      </c>
      <c r="D25" s="209">
        <v>7.30791197155067</v>
      </c>
    </row>
    <row r="26" spans="1:4" x14ac:dyDescent="0.2">
      <c r="A26" s="90" t="s">
        <v>54</v>
      </c>
      <c r="B26" s="90" t="s">
        <v>148</v>
      </c>
      <c r="C26" s="209">
        <v>9.281579706054</v>
      </c>
      <c r="D26" s="209">
        <v>7.77523848530483</v>
      </c>
    </row>
    <row r="27" spans="1:4" x14ac:dyDescent="0.2">
      <c r="A27" s="90" t="s">
        <v>54</v>
      </c>
      <c r="B27" s="90" t="s">
        <v>149</v>
      </c>
      <c r="C27" s="209">
        <v>6.3798062709009997</v>
      </c>
      <c r="D27" s="209">
        <v>7.6391168944718304</v>
      </c>
    </row>
    <row r="28" spans="1:4" x14ac:dyDescent="0.2">
      <c r="A28" s="90" t="s">
        <v>54</v>
      </c>
      <c r="B28" s="90" t="s">
        <v>150</v>
      </c>
      <c r="C28" s="209">
        <v>6.9479781583379996</v>
      </c>
      <c r="D28" s="209">
        <v>7.8323704989696701</v>
      </c>
    </row>
    <row r="29" spans="1:4" x14ac:dyDescent="0.2">
      <c r="A29" s="90" t="s">
        <v>54</v>
      </c>
      <c r="B29" s="90" t="s">
        <v>151</v>
      </c>
      <c r="C29" s="209">
        <v>10.882964877614</v>
      </c>
      <c r="D29" s="209">
        <v>8.3117144822576705</v>
      </c>
    </row>
    <row r="30" spans="1:4" x14ac:dyDescent="0.2">
      <c r="A30" s="90" t="s">
        <v>75</v>
      </c>
      <c r="B30" s="90" t="s">
        <v>140</v>
      </c>
      <c r="C30" s="209">
        <v>10.522353631873999</v>
      </c>
      <c r="D30" s="209">
        <v>8.6985784556861692</v>
      </c>
    </row>
    <row r="31" spans="1:4" x14ac:dyDescent="0.2">
      <c r="A31" s="90" t="s">
        <v>54</v>
      </c>
      <c r="B31" s="90" t="s">
        <v>141</v>
      </c>
      <c r="C31" s="209">
        <v>6.8294613243260001</v>
      </c>
      <c r="D31" s="209">
        <v>8.9763552504942492</v>
      </c>
    </row>
    <row r="32" spans="1:4" x14ac:dyDescent="0.2">
      <c r="A32" s="90" t="s">
        <v>54</v>
      </c>
      <c r="B32" s="90" t="s">
        <v>142</v>
      </c>
      <c r="C32" s="209">
        <v>2.2955949410969998</v>
      </c>
      <c r="D32" s="209">
        <v>8.1433460569170801</v>
      </c>
    </row>
    <row r="33" spans="1:4" x14ac:dyDescent="0.2">
      <c r="A33" s="90" t="s">
        <v>54</v>
      </c>
      <c r="B33" s="90" t="s">
        <v>143</v>
      </c>
      <c r="C33" s="209">
        <v>2.2102915007080002</v>
      </c>
      <c r="D33" s="209">
        <v>7.7578417002069999</v>
      </c>
    </row>
    <row r="34" spans="1:4" x14ac:dyDescent="0.2">
      <c r="A34" s="90" t="s">
        <v>54</v>
      </c>
      <c r="B34" s="90" t="s">
        <v>144</v>
      </c>
      <c r="C34" s="209">
        <v>1.08153447249</v>
      </c>
      <c r="D34" s="209">
        <v>6.7352634544730803</v>
      </c>
    </row>
    <row r="35" spans="1:4" x14ac:dyDescent="0.2">
      <c r="A35" s="90" t="s">
        <v>54</v>
      </c>
      <c r="B35" s="90" t="s">
        <v>145</v>
      </c>
      <c r="C35" s="209">
        <v>4.486276253192</v>
      </c>
      <c r="D35" s="209">
        <v>6.0750353599510003</v>
      </c>
    </row>
    <row r="36" spans="1:4" x14ac:dyDescent="0.2">
      <c r="A36" s="90" t="s">
        <v>54</v>
      </c>
      <c r="B36" s="90" t="s">
        <v>146</v>
      </c>
      <c r="C36" s="209">
        <v>9.3557353572099995</v>
      </c>
      <c r="D36" s="209">
        <v>6.2373450742045797</v>
      </c>
    </row>
    <row r="37" spans="1:4" x14ac:dyDescent="0.2">
      <c r="A37" s="90" t="s">
        <v>54</v>
      </c>
      <c r="B37" s="90" t="s">
        <v>147</v>
      </c>
      <c r="C37" s="209">
        <v>8.4389903747229997</v>
      </c>
      <c r="D37" s="209">
        <v>6.5593805723772496</v>
      </c>
    </row>
    <row r="38" spans="1:4" x14ac:dyDescent="0.2">
      <c r="A38" s="90" t="s">
        <v>54</v>
      </c>
      <c r="B38" s="90" t="s">
        <v>148</v>
      </c>
      <c r="C38" s="209">
        <v>15.369957380264999</v>
      </c>
      <c r="D38" s="209">
        <v>7.0667453785615004</v>
      </c>
    </row>
    <row r="39" spans="1:4" x14ac:dyDescent="0.2">
      <c r="A39" s="90" t="s">
        <v>54</v>
      </c>
      <c r="B39" s="90" t="s">
        <v>149</v>
      </c>
      <c r="C39" s="209">
        <v>1.5643768393640001</v>
      </c>
      <c r="D39" s="209">
        <v>6.6654595926000804</v>
      </c>
    </row>
    <row r="40" spans="1:4" x14ac:dyDescent="0.2">
      <c r="A40" s="90" t="s">
        <v>54</v>
      </c>
      <c r="B40" s="90" t="s">
        <v>150</v>
      </c>
      <c r="C40" s="209">
        <v>2.518244742806</v>
      </c>
      <c r="D40" s="209">
        <v>6.2963151413057501</v>
      </c>
    </row>
    <row r="41" spans="1:4" x14ac:dyDescent="0.2">
      <c r="A41" s="90" t="s">
        <v>54</v>
      </c>
      <c r="B41" s="90" t="s">
        <v>151</v>
      </c>
      <c r="C41" s="209">
        <v>4.1318829758750004</v>
      </c>
      <c r="D41" s="209">
        <v>5.7337249828274999</v>
      </c>
    </row>
    <row r="42" spans="1:4" x14ac:dyDescent="0.2">
      <c r="A42" s="90" t="s">
        <v>76</v>
      </c>
      <c r="B42" s="90" t="s">
        <v>140</v>
      </c>
      <c r="C42" s="209">
        <v>3.016911278597</v>
      </c>
      <c r="D42" s="209">
        <v>5.1082714533877498</v>
      </c>
    </row>
    <row r="43" spans="1:4" x14ac:dyDescent="0.2">
      <c r="A43" s="90" t="s">
        <v>54</v>
      </c>
      <c r="B43" s="90" t="s">
        <v>141</v>
      </c>
      <c r="C43" s="209">
        <v>6.0779656970540001</v>
      </c>
      <c r="D43" s="209">
        <v>5.0456468177817504</v>
      </c>
    </row>
    <row r="44" spans="1:4" x14ac:dyDescent="0.2">
      <c r="A44" s="90" t="s">
        <v>54</v>
      </c>
      <c r="B44" s="90" t="s">
        <v>142</v>
      </c>
      <c r="C44" s="209">
        <v>3.3934349384989999</v>
      </c>
      <c r="D44" s="209">
        <v>5.1371334842319198</v>
      </c>
    </row>
    <row r="45" spans="1:4" x14ac:dyDescent="0.2">
      <c r="A45" s="90" t="s">
        <v>54</v>
      </c>
      <c r="B45" s="90" t="s">
        <v>143</v>
      </c>
      <c r="C45" s="209">
        <v>6.6810881360629999</v>
      </c>
      <c r="D45" s="209">
        <v>5.5096998705114997</v>
      </c>
    </row>
    <row r="46" spans="1:4" x14ac:dyDescent="0.2">
      <c r="A46" s="90" t="s">
        <v>54</v>
      </c>
      <c r="B46" s="90" t="s">
        <v>144</v>
      </c>
      <c r="C46" s="209">
        <v>2.518691813287</v>
      </c>
      <c r="D46" s="209">
        <v>5.6294629822445801</v>
      </c>
    </row>
    <row r="47" spans="1:4" x14ac:dyDescent="0.2">
      <c r="A47" s="90" t="s">
        <v>54</v>
      </c>
      <c r="B47" s="90" t="s">
        <v>145</v>
      </c>
      <c r="C47" s="209">
        <v>2.1297099962120001</v>
      </c>
      <c r="D47" s="209">
        <v>5.4330824608295796</v>
      </c>
    </row>
    <row r="48" spans="1:4" x14ac:dyDescent="0.2">
      <c r="A48" s="90" t="s">
        <v>54</v>
      </c>
      <c r="B48" s="90" t="s">
        <v>146</v>
      </c>
      <c r="C48" s="209">
        <v>-5.7957348821880004</v>
      </c>
      <c r="D48" s="209">
        <v>4.1704599408797502</v>
      </c>
    </row>
    <row r="49" spans="1:4" x14ac:dyDescent="0.2">
      <c r="A49" s="90" t="s">
        <v>54</v>
      </c>
      <c r="B49" s="90" t="s">
        <v>147</v>
      </c>
      <c r="C49" s="209">
        <v>-2.1305005773599999</v>
      </c>
      <c r="D49" s="209">
        <v>3.2896690282061698</v>
      </c>
    </row>
    <row r="50" spans="1:4" x14ac:dyDescent="0.2">
      <c r="A50" s="90" t="s">
        <v>54</v>
      </c>
      <c r="B50" s="90" t="s">
        <v>148</v>
      </c>
      <c r="C50" s="209">
        <v>-7.4851856153669996</v>
      </c>
      <c r="D50" s="209">
        <v>1.3850737785701699</v>
      </c>
    </row>
    <row r="51" spans="1:4" x14ac:dyDescent="0.2">
      <c r="A51" s="90" t="s">
        <v>54</v>
      </c>
      <c r="B51" s="90" t="s">
        <v>149</v>
      </c>
      <c r="C51" s="209">
        <v>-2.9383237340030002</v>
      </c>
      <c r="D51" s="209">
        <v>1.00984873078958</v>
      </c>
    </row>
    <row r="52" spans="1:4" x14ac:dyDescent="0.2">
      <c r="A52" s="90" t="s">
        <v>54</v>
      </c>
      <c r="B52" s="90" t="s">
        <v>150</v>
      </c>
      <c r="C52" s="209">
        <v>1.1275307399750001</v>
      </c>
      <c r="D52" s="209">
        <v>0.89395589722033297</v>
      </c>
    </row>
    <row r="53" spans="1:4" x14ac:dyDescent="0.2">
      <c r="A53" s="90" t="s">
        <v>54</v>
      </c>
      <c r="B53" s="90" t="s">
        <v>151</v>
      </c>
      <c r="C53" s="209">
        <v>-1.8160535950409999</v>
      </c>
      <c r="D53" s="209">
        <v>0.39829451631066698</v>
      </c>
    </row>
    <row r="54" spans="1:4" x14ac:dyDescent="0.2">
      <c r="A54" s="90" t="s">
        <v>77</v>
      </c>
      <c r="B54" s="90" t="s">
        <v>140</v>
      </c>
      <c r="C54" s="209">
        <v>-0.77438998171399998</v>
      </c>
      <c r="D54" s="209">
        <v>8.2352744618083396E-2</v>
      </c>
    </row>
    <row r="55" spans="1:4" x14ac:dyDescent="0.2">
      <c r="A55" s="90" t="s">
        <v>54</v>
      </c>
      <c r="B55" s="90" t="s">
        <v>141</v>
      </c>
      <c r="C55" s="209">
        <v>0.57645909783299998</v>
      </c>
      <c r="D55" s="209">
        <v>-0.37610613865033299</v>
      </c>
    </row>
    <row r="56" spans="1:4" x14ac:dyDescent="0.2">
      <c r="A56" s="90" t="s">
        <v>54</v>
      </c>
      <c r="B56" s="90" t="s">
        <v>142</v>
      </c>
      <c r="C56" s="209">
        <v>7.4113404349150001</v>
      </c>
      <c r="D56" s="209">
        <v>-4.1280680615666601E-2</v>
      </c>
    </row>
    <row r="57" spans="1:4" x14ac:dyDescent="0.2">
      <c r="A57" s="90" t="s">
        <v>54</v>
      </c>
      <c r="B57" s="90" t="s">
        <v>143</v>
      </c>
      <c r="C57" s="209">
        <v>-4.8564801395519996</v>
      </c>
      <c r="D57" s="209">
        <v>-1.0027447035835799</v>
      </c>
    </row>
    <row r="58" spans="1:4" x14ac:dyDescent="0.2">
      <c r="A58" s="90" t="s">
        <v>54</v>
      </c>
      <c r="B58" s="90" t="s">
        <v>144</v>
      </c>
      <c r="C58" s="209">
        <v>1.4883591899269999</v>
      </c>
      <c r="D58" s="209">
        <v>-1.08860575553025</v>
      </c>
    </row>
    <row r="59" spans="1:4" x14ac:dyDescent="0.2">
      <c r="A59" s="90" t="s">
        <v>54</v>
      </c>
      <c r="B59" s="90" t="s">
        <v>145</v>
      </c>
      <c r="C59" s="209">
        <v>3.6545095616090002</v>
      </c>
      <c r="D59" s="209">
        <v>-0.96153912508049999</v>
      </c>
    </row>
    <row r="60" spans="1:4" x14ac:dyDescent="0.2">
      <c r="A60" s="90" t="s">
        <v>54</v>
      </c>
      <c r="B60" s="90" t="s">
        <v>146</v>
      </c>
      <c r="C60" s="209">
        <v>2.2381733570729998</v>
      </c>
      <c r="D60" s="209">
        <v>-0.29204677180874999</v>
      </c>
    </row>
    <row r="61" spans="1:4" x14ac:dyDescent="0.2">
      <c r="A61" s="90" t="s">
        <v>54</v>
      </c>
      <c r="B61" s="90" t="s">
        <v>147</v>
      </c>
      <c r="C61" s="209">
        <v>2.987568219296</v>
      </c>
      <c r="D61" s="209">
        <v>0.134458961245917</v>
      </c>
    </row>
    <row r="62" spans="1:4" x14ac:dyDescent="0.2">
      <c r="A62" s="90" t="s">
        <v>54</v>
      </c>
      <c r="B62" s="90" t="s">
        <v>148</v>
      </c>
      <c r="C62" s="209">
        <v>3.1095238950950002</v>
      </c>
      <c r="D62" s="209">
        <v>1.0173514204510801</v>
      </c>
    </row>
    <row r="63" spans="1:4" x14ac:dyDescent="0.2">
      <c r="A63" s="90" t="s">
        <v>54</v>
      </c>
      <c r="B63" s="90" t="s">
        <v>149</v>
      </c>
      <c r="C63" s="209">
        <v>1.0733846568680001</v>
      </c>
      <c r="D63" s="209">
        <v>1.35166045302367</v>
      </c>
    </row>
    <row r="64" spans="1:4" x14ac:dyDescent="0.2">
      <c r="A64" s="90" t="s">
        <v>54</v>
      </c>
      <c r="B64" s="90" t="s">
        <v>150</v>
      </c>
      <c r="C64" s="209">
        <v>0.30859480690000002</v>
      </c>
      <c r="D64" s="209">
        <v>1.2834157919340801</v>
      </c>
    </row>
    <row r="65" spans="1:4" x14ac:dyDescent="0.2">
      <c r="A65" s="90" t="s">
        <v>54</v>
      </c>
      <c r="B65" s="90" t="s">
        <v>151</v>
      </c>
      <c r="C65" s="209">
        <v>4.3358919625469996</v>
      </c>
      <c r="D65" s="209">
        <v>1.79607792173308</v>
      </c>
    </row>
    <row r="66" spans="1:4" x14ac:dyDescent="0.2">
      <c r="A66" s="90" t="s">
        <v>78</v>
      </c>
      <c r="B66" s="90" t="s">
        <v>140</v>
      </c>
      <c r="C66" s="209">
        <v>4.2113058235030003</v>
      </c>
      <c r="D66" s="209">
        <v>2.2115525721678302</v>
      </c>
    </row>
    <row r="67" spans="1:4" x14ac:dyDescent="0.2">
      <c r="A67" s="90" t="s">
        <v>54</v>
      </c>
      <c r="B67" s="90" t="s">
        <v>141</v>
      </c>
      <c r="C67" s="209">
        <v>1.093517180828</v>
      </c>
      <c r="D67" s="209">
        <v>2.2546407457507498</v>
      </c>
    </row>
    <row r="68" spans="1:4" x14ac:dyDescent="0.2">
      <c r="A68" s="90" t="s">
        <v>54</v>
      </c>
      <c r="B68" s="90" t="s">
        <v>142</v>
      </c>
      <c r="C68" s="209">
        <v>-3.12526502955</v>
      </c>
      <c r="D68" s="209">
        <v>1.37659029037867</v>
      </c>
    </row>
    <row r="69" spans="1:4" x14ac:dyDescent="0.2">
      <c r="A69" s="90" t="s">
        <v>54</v>
      </c>
      <c r="B69" s="90" t="s">
        <v>143</v>
      </c>
      <c r="C69" s="209">
        <v>4.9837324141470001</v>
      </c>
      <c r="D69" s="209">
        <v>2.19660800318692</v>
      </c>
    </row>
    <row r="70" spans="1:4" x14ac:dyDescent="0.2">
      <c r="A70" s="90" t="s">
        <v>54</v>
      </c>
      <c r="B70" s="90" t="s">
        <v>144</v>
      </c>
      <c r="C70" s="209">
        <v>0.30355395408000002</v>
      </c>
      <c r="D70" s="209">
        <v>2.0978742335330001</v>
      </c>
    </row>
    <row r="71" spans="1:4" x14ac:dyDescent="0.2">
      <c r="A71" s="90" t="s">
        <v>54</v>
      </c>
      <c r="B71" s="90" t="s">
        <v>145</v>
      </c>
      <c r="C71" s="209">
        <v>-2.7110672882040001</v>
      </c>
      <c r="D71" s="209">
        <v>1.56740949604858</v>
      </c>
    </row>
    <row r="72" spans="1:4" x14ac:dyDescent="0.2">
      <c r="A72" s="90" t="s">
        <v>54</v>
      </c>
      <c r="B72" s="90" t="s">
        <v>146</v>
      </c>
      <c r="C72" s="209">
        <v>2.545150371663</v>
      </c>
      <c r="D72" s="209">
        <v>1.5929909139310801</v>
      </c>
    </row>
    <row r="73" spans="1:4" x14ac:dyDescent="0.2">
      <c r="A73" s="90" t="s">
        <v>54</v>
      </c>
      <c r="B73" s="90" t="s">
        <v>147</v>
      </c>
      <c r="C73" s="209">
        <v>2.2152440704559999</v>
      </c>
      <c r="D73" s="209">
        <v>1.5286305681944199</v>
      </c>
    </row>
    <row r="74" spans="1:4" x14ac:dyDescent="0.2">
      <c r="A74" s="90" t="s">
        <v>54</v>
      </c>
      <c r="B74" s="90" t="s">
        <v>148</v>
      </c>
      <c r="C74" s="209">
        <v>-2.6996477433320001</v>
      </c>
      <c r="D74" s="209">
        <v>1.0445329316588301</v>
      </c>
    </row>
    <row r="75" spans="1:4" x14ac:dyDescent="0.2">
      <c r="A75" s="90" t="s">
        <v>54</v>
      </c>
      <c r="B75" s="90" t="s">
        <v>149</v>
      </c>
      <c r="C75" s="209">
        <v>4.2984500386170001</v>
      </c>
      <c r="D75" s="209">
        <v>1.31328838013792</v>
      </c>
    </row>
    <row r="76" spans="1:4" x14ac:dyDescent="0.2">
      <c r="A76" s="90" t="s">
        <v>54</v>
      </c>
      <c r="B76" s="90" t="s">
        <v>150</v>
      </c>
      <c r="C76" s="209">
        <v>-1.6038682188960001</v>
      </c>
      <c r="D76" s="209">
        <v>1.15391646132158</v>
      </c>
    </row>
    <row r="77" spans="1:4" x14ac:dyDescent="0.2">
      <c r="A77" s="90" t="s">
        <v>54</v>
      </c>
      <c r="B77" s="90" t="s">
        <v>151</v>
      </c>
      <c r="C77" s="209">
        <v>-4.472493206337</v>
      </c>
      <c r="D77" s="209">
        <v>0.419884363914583</v>
      </c>
    </row>
    <row r="78" spans="1:4" x14ac:dyDescent="0.2">
      <c r="A78" s="90" t="s">
        <v>79</v>
      </c>
      <c r="B78" s="90" t="s">
        <v>140</v>
      </c>
      <c r="C78" s="209">
        <v>-0.22571777979400001</v>
      </c>
      <c r="D78" s="209">
        <v>5.0132396973166703E-2</v>
      </c>
    </row>
    <row r="79" spans="1:4" x14ac:dyDescent="0.2">
      <c r="A79" s="90" t="s">
        <v>54</v>
      </c>
      <c r="B79" s="90" t="s">
        <v>141</v>
      </c>
      <c r="C79" s="209">
        <v>3.0686359347179999</v>
      </c>
      <c r="D79" s="209">
        <v>0.21472562646400001</v>
      </c>
    </row>
    <row r="80" spans="1:4" x14ac:dyDescent="0.2">
      <c r="A80" s="90" t="s">
        <v>54</v>
      </c>
      <c r="B80" s="90" t="s">
        <v>142</v>
      </c>
      <c r="C80" s="209">
        <v>5.1433310183280003</v>
      </c>
      <c r="D80" s="209">
        <v>0.90377529712049998</v>
      </c>
    </row>
    <row r="81" spans="1:4" x14ac:dyDescent="0.2">
      <c r="A81" s="90" t="s">
        <v>54</v>
      </c>
      <c r="B81" s="90" t="s">
        <v>143</v>
      </c>
      <c r="C81" s="209">
        <v>3.1262386821570001</v>
      </c>
      <c r="D81" s="209">
        <v>0.74898415278800001</v>
      </c>
    </row>
    <row r="82" spans="1:4" x14ac:dyDescent="0.2">
      <c r="A82" s="90" t="s">
        <v>54</v>
      </c>
      <c r="B82" s="90" t="s">
        <v>144</v>
      </c>
      <c r="C82" s="209">
        <v>1.450374411041</v>
      </c>
      <c r="D82" s="209">
        <v>0.84455252420141702</v>
      </c>
    </row>
    <row r="83" spans="1:4" x14ac:dyDescent="0.2">
      <c r="A83" s="90" t="s">
        <v>54</v>
      </c>
      <c r="B83" s="90" t="s">
        <v>145</v>
      </c>
      <c r="C83" s="209">
        <v>0.18458961131099999</v>
      </c>
      <c r="D83" s="209">
        <v>1.0858572658276699</v>
      </c>
    </row>
    <row r="84" spans="1:4" x14ac:dyDescent="0.2">
      <c r="A84" s="90" t="s">
        <v>54</v>
      </c>
      <c r="B84" s="90" t="s">
        <v>146</v>
      </c>
      <c r="C84" s="209">
        <v>0.74735687415600005</v>
      </c>
      <c r="D84" s="209">
        <v>0.93604114103541702</v>
      </c>
    </row>
    <row r="85" spans="1:4" x14ac:dyDescent="0.2">
      <c r="A85" s="90" t="s">
        <v>54</v>
      </c>
      <c r="B85" s="90" t="s">
        <v>147</v>
      </c>
      <c r="C85" s="209">
        <v>-0.63860460255700002</v>
      </c>
      <c r="D85" s="209">
        <v>0.69822041828433301</v>
      </c>
    </row>
    <row r="86" spans="1:4" x14ac:dyDescent="0.2">
      <c r="A86" s="90" t="s">
        <v>54</v>
      </c>
      <c r="B86" s="90" t="s">
        <v>148</v>
      </c>
      <c r="C86" s="209">
        <v>-1.59475565555</v>
      </c>
      <c r="D86" s="209">
        <v>0.79029475893283296</v>
      </c>
    </row>
    <row r="87" spans="1:4" x14ac:dyDescent="0.2">
      <c r="A87" s="90" t="s">
        <v>54</v>
      </c>
      <c r="B87" s="90" t="s">
        <v>149</v>
      </c>
      <c r="C87" s="209">
        <v>-4.22355246456</v>
      </c>
      <c r="D87" s="209">
        <v>8.0127883668083294E-2</v>
      </c>
    </row>
    <row r="88" spans="1:4" x14ac:dyDescent="0.2">
      <c r="A88" s="90" t="s">
        <v>54</v>
      </c>
      <c r="B88" s="90" t="s">
        <v>150</v>
      </c>
      <c r="C88" s="209">
        <v>-1.6028607614679999</v>
      </c>
      <c r="D88" s="209">
        <v>8.0211838453750003E-2</v>
      </c>
    </row>
    <row r="89" spans="1:4" x14ac:dyDescent="0.2">
      <c r="A89" s="90" t="s">
        <v>54</v>
      </c>
      <c r="B89" s="90" t="s">
        <v>151</v>
      </c>
      <c r="C89" s="209">
        <v>-3.719089053057</v>
      </c>
      <c r="D89" s="209">
        <v>0.14299551789375001</v>
      </c>
    </row>
    <row r="90" spans="1:4" x14ac:dyDescent="0.2">
      <c r="A90" s="90" t="s">
        <v>80</v>
      </c>
      <c r="B90" s="90" t="s">
        <v>140</v>
      </c>
      <c r="C90" s="209">
        <v>-3.1600906437949998</v>
      </c>
      <c r="D90" s="209">
        <v>-0.101535554106333</v>
      </c>
    </row>
    <row r="91" spans="1:4" x14ac:dyDescent="0.2">
      <c r="A91" s="90" t="s">
        <v>54</v>
      </c>
      <c r="B91" s="90" t="s">
        <v>141</v>
      </c>
      <c r="C91" s="209">
        <v>-7.1529809101320003</v>
      </c>
      <c r="D91" s="209">
        <v>-0.95333695784383299</v>
      </c>
    </row>
    <row r="92" spans="1:4" x14ac:dyDescent="0.2">
      <c r="A92" s="90" t="s">
        <v>54</v>
      </c>
      <c r="B92" s="90" t="s">
        <v>142</v>
      </c>
      <c r="C92" s="209">
        <v>-9.1463930440589998</v>
      </c>
      <c r="D92" s="209">
        <v>-2.1441472963760799</v>
      </c>
    </row>
    <row r="93" spans="1:4" x14ac:dyDescent="0.2">
      <c r="A93" s="90" t="s">
        <v>54</v>
      </c>
      <c r="B93" s="90" t="s">
        <v>143</v>
      </c>
      <c r="C93" s="209">
        <v>-31.111488117423999</v>
      </c>
      <c r="D93" s="209">
        <v>-4.9972911963411697</v>
      </c>
    </row>
    <row r="94" spans="1:4" x14ac:dyDescent="0.2">
      <c r="A94" s="90" t="s">
        <v>54</v>
      </c>
      <c r="B94" s="90" t="s">
        <v>144</v>
      </c>
      <c r="C94" s="209">
        <v>-25.396358756956001</v>
      </c>
      <c r="D94" s="209">
        <v>-7.2345189603409201</v>
      </c>
    </row>
    <row r="95" spans="1:4" x14ac:dyDescent="0.2">
      <c r="A95" s="90" t="s">
        <v>54</v>
      </c>
      <c r="B95" s="90" t="s">
        <v>145</v>
      </c>
      <c r="C95" s="209">
        <v>-11.064866734057</v>
      </c>
      <c r="D95" s="209">
        <v>-8.1719736557882499</v>
      </c>
    </row>
    <row r="96" spans="1:4" x14ac:dyDescent="0.2">
      <c r="A96" s="90" t="s">
        <v>54</v>
      </c>
      <c r="B96" s="90" t="s">
        <v>146</v>
      </c>
      <c r="C96" s="209">
        <v>-11.744544302265</v>
      </c>
      <c r="D96" s="209">
        <v>-9.2129654204900007</v>
      </c>
    </row>
    <row r="97" spans="1:4" x14ac:dyDescent="0.2">
      <c r="A97" s="90" t="s">
        <v>54</v>
      </c>
      <c r="B97" s="90" t="s">
        <v>147</v>
      </c>
      <c r="C97" s="209">
        <v>-11.514753159482</v>
      </c>
      <c r="D97" s="209">
        <v>-10.1193111335671</v>
      </c>
    </row>
    <row r="98" spans="1:4" x14ac:dyDescent="0.2">
      <c r="A98" s="90" t="s">
        <v>54</v>
      </c>
      <c r="B98" s="90" t="s">
        <v>148</v>
      </c>
      <c r="C98" s="209">
        <v>-3.8142898133840002</v>
      </c>
      <c r="D98" s="209">
        <v>-10.304272313386599</v>
      </c>
    </row>
    <row r="99" spans="1:4" x14ac:dyDescent="0.2">
      <c r="A99" s="90" t="s">
        <v>54</v>
      </c>
      <c r="B99" s="90" t="s">
        <v>149</v>
      </c>
      <c r="C99" s="209">
        <v>-5.082850693838</v>
      </c>
      <c r="D99" s="209">
        <v>-10.3758804991598</v>
      </c>
    </row>
    <row r="100" spans="1:4" x14ac:dyDescent="0.2">
      <c r="A100" s="90" t="s">
        <v>54</v>
      </c>
      <c r="B100" s="90" t="s">
        <v>150</v>
      </c>
      <c r="C100" s="209">
        <v>-1.6340003861650001</v>
      </c>
      <c r="D100" s="209">
        <v>-10.378475467884501</v>
      </c>
    </row>
    <row r="101" spans="1:4" x14ac:dyDescent="0.2">
      <c r="A101" s="90" t="s">
        <v>54</v>
      </c>
      <c r="B101" s="90" t="s">
        <v>151</v>
      </c>
      <c r="C101" s="209">
        <v>4.1948160755300004</v>
      </c>
      <c r="D101" s="209">
        <v>-9.7189833738355809</v>
      </c>
    </row>
    <row r="102" spans="1:4" x14ac:dyDescent="0.2">
      <c r="A102" s="90" t="s">
        <v>550</v>
      </c>
      <c r="B102" s="90" t="s">
        <v>140</v>
      </c>
      <c r="C102" s="209">
        <v>-6.7744529403430001</v>
      </c>
      <c r="D102" s="209">
        <v>-10.0201802318813</v>
      </c>
    </row>
    <row r="103" spans="1:4" x14ac:dyDescent="0.2">
      <c r="A103" s="90" t="s">
        <v>54</v>
      </c>
      <c r="B103" s="90" t="s">
        <v>141</v>
      </c>
      <c r="C103" s="209">
        <v>-2.7030009894120002</v>
      </c>
      <c r="D103" s="209">
        <v>-9.6493485718212497</v>
      </c>
    </row>
    <row r="104" spans="1:4" x14ac:dyDescent="0.2">
      <c r="A104" s="90" t="s">
        <v>54</v>
      </c>
      <c r="B104" s="90" t="s">
        <v>142</v>
      </c>
      <c r="C104" s="209">
        <v>1.3213911571070001</v>
      </c>
      <c r="D104" s="209">
        <v>-8.7770332217240803</v>
      </c>
    </row>
    <row r="105" spans="1:4" x14ac:dyDescent="0.2">
      <c r="A105" s="90" t="s">
        <v>54</v>
      </c>
      <c r="B105" s="90" t="s">
        <v>143</v>
      </c>
      <c r="C105" s="209">
        <v>31.181360129575999</v>
      </c>
      <c r="D105" s="209">
        <v>-3.58596253447408</v>
      </c>
    </row>
    <row r="106" spans="1:4" x14ac:dyDescent="0.2">
      <c r="A106" s="90" t="s">
        <v>54</v>
      </c>
      <c r="B106" s="90" t="s">
        <v>144</v>
      </c>
      <c r="C106" s="209">
        <v>19.751184182026002</v>
      </c>
      <c r="D106" s="209">
        <v>0.17633271044108301</v>
      </c>
    </row>
    <row r="107" spans="1:4" x14ac:dyDescent="0.2">
      <c r="A107" s="90" t="s">
        <v>54</v>
      </c>
      <c r="B107" s="90" t="s">
        <v>145</v>
      </c>
      <c r="C107" s="209">
        <v>2.2374506023920002</v>
      </c>
      <c r="D107" s="209">
        <v>1.28485915514517</v>
      </c>
    </row>
    <row r="108" spans="1:4" x14ac:dyDescent="0.2">
      <c r="A108" s="90" t="s">
        <v>54</v>
      </c>
      <c r="B108" s="90" t="s">
        <v>146</v>
      </c>
      <c r="C108" s="209">
        <v>7.1857628669529996</v>
      </c>
      <c r="D108" s="209">
        <v>2.8623847525800001</v>
      </c>
    </row>
    <row r="109" spans="1:4" x14ac:dyDescent="0.2">
      <c r="A109" s="90" t="s">
        <v>54</v>
      </c>
      <c r="B109" s="90" t="s">
        <v>147</v>
      </c>
      <c r="C109" s="90">
        <v>5.0861256788920004</v>
      </c>
      <c r="D109" s="90">
        <v>4.2457913224445001</v>
      </c>
    </row>
    <row r="159" spans="2:2" x14ac:dyDescent="0.2">
      <c r="B159" s="415"/>
    </row>
  </sheetData>
  <mergeCells count="1">
    <mergeCell ref="H1:I1"/>
  </mergeCells>
  <hyperlinks>
    <hyperlink ref="H1:I1" location="Index!A1" display="Regresar al Índice" xr:uid="{00000000-0004-0000-8100-000000000000}"/>
  </hyperlink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208"/>
  <dimension ref="A1:I159"/>
  <sheetViews>
    <sheetView workbookViewId="0"/>
  </sheetViews>
  <sheetFormatPr baseColWidth="10" defaultColWidth="9.140625" defaultRowHeight="14.25" x14ac:dyDescent="0.2"/>
  <cols>
    <col min="1" max="16384" width="9.140625" style="90"/>
  </cols>
  <sheetData>
    <row r="1" spans="1:9" ht="15" x14ac:dyDescent="0.25">
      <c r="A1" s="63" t="s">
        <v>1249</v>
      </c>
      <c r="H1" s="408" t="s">
        <v>38</v>
      </c>
      <c r="I1" s="408"/>
    </row>
    <row r="2" spans="1:9" x14ac:dyDescent="0.2">
      <c r="A2" s="90" t="s">
        <v>788</v>
      </c>
    </row>
    <row r="5" spans="1:9" x14ac:dyDescent="0.2">
      <c r="A5" s="90" t="s">
        <v>2</v>
      </c>
      <c r="B5" s="90" t="s">
        <v>52</v>
      </c>
    </row>
    <row r="6" spans="1:9" x14ac:dyDescent="0.2">
      <c r="A6" s="90" t="s">
        <v>3</v>
      </c>
      <c r="B6" s="209">
        <v>-9.1428825770040003</v>
      </c>
    </row>
    <row r="7" spans="1:9" x14ac:dyDescent="0.2">
      <c r="A7" s="90" t="s">
        <v>25</v>
      </c>
      <c r="B7" s="209">
        <v>-6.7724448465249996</v>
      </c>
    </row>
    <row r="8" spans="1:9" x14ac:dyDescent="0.2">
      <c r="A8" s="90" t="s">
        <v>6</v>
      </c>
      <c r="B8" s="209">
        <v>-6.634184172246</v>
      </c>
    </row>
    <row r="9" spans="1:9" x14ac:dyDescent="0.2">
      <c r="A9" s="90" t="s">
        <v>11</v>
      </c>
      <c r="B9" s="209">
        <v>-6.1826564072129999</v>
      </c>
    </row>
    <row r="10" spans="1:9" x14ac:dyDescent="0.2">
      <c r="A10" s="90" t="s">
        <v>22</v>
      </c>
      <c r="B10" s="209">
        <v>-2.5007879900260002</v>
      </c>
    </row>
    <row r="11" spans="1:9" x14ac:dyDescent="0.2">
      <c r="A11" s="90" t="s">
        <v>7</v>
      </c>
      <c r="B11" s="209">
        <v>-0.70698071076699998</v>
      </c>
    </row>
    <row r="12" spans="1:9" x14ac:dyDescent="0.2">
      <c r="A12" s="90" t="s">
        <v>14</v>
      </c>
      <c r="B12" s="209">
        <v>-0.50539869115900005</v>
      </c>
    </row>
    <row r="13" spans="1:9" x14ac:dyDescent="0.2">
      <c r="A13" s="90" t="s">
        <v>17</v>
      </c>
      <c r="B13" s="209">
        <v>-2.251453782E-2</v>
      </c>
    </row>
    <row r="14" spans="1:9" x14ac:dyDescent="0.2">
      <c r="A14" s="90" t="s">
        <v>15</v>
      </c>
      <c r="B14" s="209">
        <v>-7.9353787440000004E-3</v>
      </c>
    </row>
    <row r="15" spans="1:9" x14ac:dyDescent="0.2">
      <c r="A15" s="90" t="s">
        <v>12</v>
      </c>
      <c r="B15" s="209">
        <v>1.2929476327780001</v>
      </c>
    </row>
    <row r="16" spans="1:9" x14ac:dyDescent="0.2">
      <c r="A16" s="90" t="s">
        <v>5</v>
      </c>
      <c r="B16" s="209">
        <v>2.2819457383400001</v>
      </c>
    </row>
    <row r="17" spans="1:2" x14ac:dyDescent="0.2">
      <c r="A17" s="90" t="s">
        <v>4</v>
      </c>
      <c r="B17" s="209">
        <v>2.4741802572589999</v>
      </c>
    </row>
    <row r="18" spans="1:2" x14ac:dyDescent="0.2">
      <c r="A18" s="90" t="s">
        <v>20</v>
      </c>
      <c r="B18" s="209">
        <v>3.5814572091230001</v>
      </c>
    </row>
    <row r="19" spans="1:2" x14ac:dyDescent="0.2">
      <c r="A19" s="90" t="s">
        <v>10</v>
      </c>
      <c r="B19" s="209">
        <v>3.9543795813670002</v>
      </c>
    </row>
    <row r="20" spans="1:2" x14ac:dyDescent="0.2">
      <c r="A20" s="90" t="s">
        <v>18</v>
      </c>
      <c r="B20" s="209">
        <v>4.1530357516679999</v>
      </c>
    </row>
    <row r="21" spans="1:2" x14ac:dyDescent="0.2">
      <c r="A21" s="90" t="s">
        <v>0</v>
      </c>
      <c r="B21" s="209">
        <v>5.0861256788920004</v>
      </c>
    </row>
    <row r="22" spans="1:2" x14ac:dyDescent="0.2">
      <c r="A22" s="90" t="s">
        <v>8</v>
      </c>
      <c r="B22" s="209">
        <v>5.2186234748539997</v>
      </c>
    </row>
    <row r="23" spans="1:2" x14ac:dyDescent="0.2">
      <c r="A23" s="90" t="s">
        <v>1</v>
      </c>
      <c r="B23" s="209">
        <v>5.5145171491729998</v>
      </c>
    </row>
    <row r="24" spans="1:2" x14ac:dyDescent="0.2">
      <c r="A24" s="90" t="s">
        <v>33</v>
      </c>
      <c r="B24" s="209">
        <v>5.8641803339980001</v>
      </c>
    </row>
    <row r="25" spans="1:2" x14ac:dyDescent="0.2">
      <c r="A25" s="90" t="s">
        <v>29</v>
      </c>
      <c r="B25" s="209">
        <v>6.376085720361</v>
      </c>
    </row>
    <row r="26" spans="1:2" x14ac:dyDescent="0.2">
      <c r="A26" s="90" t="s">
        <v>26</v>
      </c>
      <c r="B26" s="209">
        <v>6.510761796043</v>
      </c>
    </row>
    <row r="27" spans="1:2" x14ac:dyDescent="0.2">
      <c r="A27" s="90" t="s">
        <v>23</v>
      </c>
      <c r="B27" s="209">
        <v>8.3260093431279998</v>
      </c>
    </row>
    <row r="28" spans="1:2" x14ac:dyDescent="0.2">
      <c r="A28" s="90" t="s">
        <v>13</v>
      </c>
      <c r="B28" s="209">
        <v>9.2500407020100006</v>
      </c>
    </row>
    <row r="29" spans="1:2" x14ac:dyDescent="0.2">
      <c r="A29" s="90" t="s">
        <v>32</v>
      </c>
      <c r="B29" s="209">
        <v>10.082313949108</v>
      </c>
    </row>
    <row r="30" spans="1:2" x14ac:dyDescent="0.2">
      <c r="A30" s="90" t="s">
        <v>27</v>
      </c>
      <c r="B30" s="209">
        <v>11.642267297657</v>
      </c>
    </row>
    <row r="31" spans="1:2" x14ac:dyDescent="0.2">
      <c r="A31" s="90" t="s">
        <v>24</v>
      </c>
      <c r="B31" s="209">
        <v>13.306877786328</v>
      </c>
    </row>
    <row r="32" spans="1:2" x14ac:dyDescent="0.2">
      <c r="A32" s="90" t="s">
        <v>9</v>
      </c>
      <c r="B32" s="209">
        <v>13.343787634070001</v>
      </c>
    </row>
    <row r="33" spans="1:2" x14ac:dyDescent="0.2">
      <c r="A33" s="90" t="s">
        <v>21</v>
      </c>
      <c r="B33" s="209">
        <v>13.75413767987</v>
      </c>
    </row>
    <row r="34" spans="1:2" x14ac:dyDescent="0.2">
      <c r="A34" s="90" t="s">
        <v>31</v>
      </c>
      <c r="B34" s="209">
        <v>15.312209389223</v>
      </c>
    </row>
    <row r="35" spans="1:2" x14ac:dyDescent="0.2">
      <c r="A35" s="90" t="s">
        <v>16</v>
      </c>
      <c r="B35" s="209">
        <v>15.550108614141999</v>
      </c>
    </row>
    <row r="36" spans="1:2" x14ac:dyDescent="0.2">
      <c r="A36" s="90" t="s">
        <v>30</v>
      </c>
      <c r="B36" s="209">
        <v>21.536935905760998</v>
      </c>
    </row>
    <row r="37" spans="1:2" x14ac:dyDescent="0.2">
      <c r="A37" s="90" t="s">
        <v>28</v>
      </c>
      <c r="B37" s="209">
        <v>21.551565322470999</v>
      </c>
    </row>
    <row r="38" spans="1:2" x14ac:dyDescent="0.2">
      <c r="A38" s="90" t="s">
        <v>19</v>
      </c>
      <c r="B38" s="209">
        <v>23.485976116999002</v>
      </c>
    </row>
    <row r="159" spans="2:2" x14ac:dyDescent="0.2">
      <c r="B159" s="415"/>
    </row>
  </sheetData>
  <mergeCells count="1">
    <mergeCell ref="H1:I1"/>
  </mergeCells>
  <hyperlinks>
    <hyperlink ref="H1:I1" location="Index!A1" display="Regresar al Índice" xr:uid="{00000000-0004-0000-8200-000000000000}"/>
  </hyperlink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209"/>
  <dimension ref="A1:I159"/>
  <sheetViews>
    <sheetView workbookViewId="0"/>
  </sheetViews>
  <sheetFormatPr baseColWidth="10" defaultColWidth="9.140625" defaultRowHeight="14.25" x14ac:dyDescent="0.2"/>
  <cols>
    <col min="1" max="16384" width="9.140625" style="90"/>
  </cols>
  <sheetData>
    <row r="1" spans="1:9" ht="15" x14ac:dyDescent="0.25">
      <c r="A1" s="63" t="s">
        <v>1250</v>
      </c>
      <c r="H1" s="408" t="s">
        <v>38</v>
      </c>
      <c r="I1" s="408"/>
    </row>
    <row r="2" spans="1:9" x14ac:dyDescent="0.2">
      <c r="A2" s="90" t="s">
        <v>788</v>
      </c>
    </row>
    <row r="5" spans="1:9" x14ac:dyDescent="0.2">
      <c r="A5" s="90" t="s">
        <v>324</v>
      </c>
      <c r="B5" s="90" t="s">
        <v>378</v>
      </c>
      <c r="C5" s="90" t="s">
        <v>846</v>
      </c>
      <c r="D5" s="90" t="s">
        <v>847</v>
      </c>
    </row>
    <row r="6" spans="1:9" x14ac:dyDescent="0.2">
      <c r="A6" s="90" t="s">
        <v>61</v>
      </c>
      <c r="B6" s="90" t="s">
        <v>140</v>
      </c>
      <c r="C6" s="209">
        <v>94.578475768283994</v>
      </c>
      <c r="D6" s="209">
        <v>98.153958607186993</v>
      </c>
    </row>
    <row r="7" spans="1:9" x14ac:dyDescent="0.2">
      <c r="A7" s="90" t="s">
        <v>54</v>
      </c>
      <c r="B7" s="90" t="s">
        <v>141</v>
      </c>
      <c r="C7" s="209">
        <v>99.451801483799002</v>
      </c>
      <c r="D7" s="209">
        <v>98.078528486245006</v>
      </c>
    </row>
    <row r="8" spans="1:9" x14ac:dyDescent="0.2">
      <c r="A8" s="90" t="s">
        <v>54</v>
      </c>
      <c r="B8" s="90" t="s">
        <v>142</v>
      </c>
      <c r="C8" s="209">
        <v>97.527187353219006</v>
      </c>
      <c r="D8" s="209">
        <v>97.941468825849</v>
      </c>
    </row>
    <row r="9" spans="1:9" x14ac:dyDescent="0.2">
      <c r="A9" s="90" t="s">
        <v>54</v>
      </c>
      <c r="B9" s="90" t="s">
        <v>143</v>
      </c>
      <c r="C9" s="209">
        <v>98.211928090702003</v>
      </c>
      <c r="D9" s="209">
        <v>97.922505111532004</v>
      </c>
    </row>
    <row r="10" spans="1:9" x14ac:dyDescent="0.2">
      <c r="A10" s="90" t="s">
        <v>54</v>
      </c>
      <c r="B10" s="90" t="s">
        <v>144</v>
      </c>
      <c r="C10" s="209">
        <v>96.965766143164004</v>
      </c>
      <c r="D10" s="209">
        <v>98.222442634263004</v>
      </c>
    </row>
    <row r="11" spans="1:9" x14ac:dyDescent="0.2">
      <c r="A11" s="90" t="s">
        <v>54</v>
      </c>
      <c r="B11" s="90" t="s">
        <v>145</v>
      </c>
      <c r="C11" s="209">
        <v>98.237315690909995</v>
      </c>
      <c r="D11" s="209">
        <v>98.926137713751999</v>
      </c>
    </row>
    <row r="12" spans="1:9" x14ac:dyDescent="0.2">
      <c r="A12" s="90" t="s">
        <v>54</v>
      </c>
      <c r="B12" s="90" t="s">
        <v>146</v>
      </c>
      <c r="C12" s="209">
        <v>100.02262857729001</v>
      </c>
      <c r="D12" s="209">
        <v>99.902864933374005</v>
      </c>
    </row>
    <row r="13" spans="1:9" x14ac:dyDescent="0.2">
      <c r="A13" s="90" t="s">
        <v>54</v>
      </c>
      <c r="B13" s="90" t="s">
        <v>147</v>
      </c>
      <c r="C13" s="209">
        <v>102.915958730257</v>
      </c>
      <c r="D13" s="209">
        <v>100.97481495676701</v>
      </c>
    </row>
    <row r="14" spans="1:9" x14ac:dyDescent="0.2">
      <c r="A14" s="90" t="s">
        <v>54</v>
      </c>
      <c r="B14" s="90" t="s">
        <v>148</v>
      </c>
      <c r="C14" s="209">
        <v>100.99043789400299</v>
      </c>
      <c r="D14" s="209">
        <v>101.843716622248</v>
      </c>
    </row>
    <row r="15" spans="1:9" x14ac:dyDescent="0.2">
      <c r="A15" s="90" t="s">
        <v>54</v>
      </c>
      <c r="B15" s="90" t="s">
        <v>149</v>
      </c>
      <c r="C15" s="209">
        <v>104.891795535291</v>
      </c>
      <c r="D15" s="209">
        <v>102.347094037467</v>
      </c>
    </row>
    <row r="16" spans="1:9" x14ac:dyDescent="0.2">
      <c r="A16" s="90" t="s">
        <v>54</v>
      </c>
      <c r="B16" s="90" t="s">
        <v>150</v>
      </c>
      <c r="C16" s="209">
        <v>102.372300315705</v>
      </c>
      <c r="D16" s="209">
        <v>102.596835659416</v>
      </c>
    </row>
    <row r="17" spans="1:4" x14ac:dyDescent="0.2">
      <c r="A17" s="90" t="s">
        <v>54</v>
      </c>
      <c r="B17" s="90" t="s">
        <v>151</v>
      </c>
      <c r="C17" s="209">
        <v>102.66243466063101</v>
      </c>
      <c r="D17" s="209">
        <v>102.889297550305</v>
      </c>
    </row>
    <row r="18" spans="1:4" x14ac:dyDescent="0.2">
      <c r="A18" s="90" t="s">
        <v>74</v>
      </c>
      <c r="B18" s="90" t="s">
        <v>140</v>
      </c>
      <c r="C18" s="209">
        <v>100.05225598553</v>
      </c>
      <c r="D18" s="209">
        <v>103.616665321773</v>
      </c>
    </row>
    <row r="19" spans="1:4" x14ac:dyDescent="0.2">
      <c r="A19" s="90" t="s">
        <v>54</v>
      </c>
      <c r="B19" s="90" t="s">
        <v>141</v>
      </c>
      <c r="C19" s="209">
        <v>102.949553490852</v>
      </c>
      <c r="D19" s="209">
        <v>104.85339167327299</v>
      </c>
    </row>
    <row r="20" spans="1:4" x14ac:dyDescent="0.2">
      <c r="A20" s="90" t="s">
        <v>54</v>
      </c>
      <c r="B20" s="90" t="s">
        <v>142</v>
      </c>
      <c r="C20" s="209">
        <v>106.613997178109</v>
      </c>
      <c r="D20" s="209">
        <v>106.366568432547</v>
      </c>
    </row>
    <row r="21" spans="1:4" x14ac:dyDescent="0.2">
      <c r="A21" s="90" t="s">
        <v>54</v>
      </c>
      <c r="B21" s="90" t="s">
        <v>143</v>
      </c>
      <c r="C21" s="209">
        <v>108.070419808555</v>
      </c>
      <c r="D21" s="209">
        <v>107.712885526021</v>
      </c>
    </row>
    <row r="22" spans="1:4" x14ac:dyDescent="0.2">
      <c r="A22" s="90" t="s">
        <v>54</v>
      </c>
      <c r="B22" s="90" t="s">
        <v>144</v>
      </c>
      <c r="C22" s="209">
        <v>110.805952023405</v>
      </c>
      <c r="D22" s="209">
        <v>108.626924082511</v>
      </c>
    </row>
    <row r="23" spans="1:4" x14ac:dyDescent="0.2">
      <c r="A23" s="90" t="s">
        <v>54</v>
      </c>
      <c r="B23" s="90" t="s">
        <v>145</v>
      </c>
      <c r="C23" s="209">
        <v>110.277814612279</v>
      </c>
      <c r="D23" s="209">
        <v>109.040623964654</v>
      </c>
    </row>
    <row r="24" spans="1:4" x14ac:dyDescent="0.2">
      <c r="A24" s="90" t="s">
        <v>54</v>
      </c>
      <c r="B24" s="90" t="s">
        <v>146</v>
      </c>
      <c r="C24" s="209">
        <v>107.759373628845</v>
      </c>
      <c r="D24" s="209">
        <v>109.166637991382</v>
      </c>
    </row>
    <row r="25" spans="1:4" x14ac:dyDescent="0.2">
      <c r="A25" s="90" t="s">
        <v>54</v>
      </c>
      <c r="B25" s="90" t="s">
        <v>147</v>
      </c>
      <c r="C25" s="209">
        <v>108.046488736575</v>
      </c>
      <c r="D25" s="209">
        <v>109.32109314530599</v>
      </c>
    </row>
    <row r="26" spans="1:4" x14ac:dyDescent="0.2">
      <c r="A26" s="90" t="s">
        <v>54</v>
      </c>
      <c r="B26" s="90" t="s">
        <v>148</v>
      </c>
      <c r="C26" s="209">
        <v>108.246767519828</v>
      </c>
      <c r="D26" s="209">
        <v>109.719293907543</v>
      </c>
    </row>
    <row r="27" spans="1:4" x14ac:dyDescent="0.2">
      <c r="A27" s="90" t="s">
        <v>54</v>
      </c>
      <c r="B27" s="90" t="s">
        <v>149</v>
      </c>
      <c r="C27" s="209">
        <v>111.779859561002</v>
      </c>
      <c r="D27" s="209">
        <v>110.340460599235</v>
      </c>
    </row>
    <row r="28" spans="1:4" x14ac:dyDescent="0.2">
      <c r="A28" s="90" t="s">
        <v>54</v>
      </c>
      <c r="B28" s="90" t="s">
        <v>150</v>
      </c>
      <c r="C28" s="209">
        <v>111.903838993123</v>
      </c>
      <c r="D28" s="209">
        <v>110.88347760298799</v>
      </c>
    </row>
    <row r="29" spans="1:4" x14ac:dyDescent="0.2">
      <c r="A29" s="90" t="s">
        <v>54</v>
      </c>
      <c r="B29" s="90" t="s">
        <v>151</v>
      </c>
      <c r="C29" s="209">
        <v>111.252559211045</v>
      </c>
      <c r="D29" s="209">
        <v>111.114752631215</v>
      </c>
    </row>
    <row r="30" spans="1:4" x14ac:dyDescent="0.2">
      <c r="A30" s="90" t="s">
        <v>75</v>
      </c>
      <c r="B30" s="90" t="s">
        <v>140</v>
      </c>
      <c r="C30" s="209">
        <v>111.719434228892</v>
      </c>
      <c r="D30" s="209">
        <v>110.91392509598801</v>
      </c>
    </row>
    <row r="31" spans="1:4" x14ac:dyDescent="0.2">
      <c r="A31" s="90" t="s">
        <v>54</v>
      </c>
      <c r="B31" s="90" t="s">
        <v>141</v>
      </c>
      <c r="C31" s="209">
        <v>109.87423916681099</v>
      </c>
      <c r="D31" s="209">
        <v>110.573148244644</v>
      </c>
    </row>
    <row r="32" spans="1:4" x14ac:dyDescent="0.2">
      <c r="A32" s="90" t="s">
        <v>54</v>
      </c>
      <c r="B32" s="90" t="s">
        <v>142</v>
      </c>
      <c r="C32" s="209">
        <v>109.793147697847</v>
      </c>
      <c r="D32" s="209">
        <v>110.591921538151</v>
      </c>
    </row>
    <row r="33" spans="1:4" x14ac:dyDescent="0.2">
      <c r="A33" s="90" t="s">
        <v>54</v>
      </c>
      <c r="B33" s="90" t="s">
        <v>143</v>
      </c>
      <c r="C33" s="209">
        <v>110.51434649152</v>
      </c>
      <c r="D33" s="209">
        <v>111.315174658007</v>
      </c>
    </row>
    <row r="34" spans="1:4" x14ac:dyDescent="0.2">
      <c r="A34" s="90" t="s">
        <v>54</v>
      </c>
      <c r="B34" s="90" t="s">
        <v>144</v>
      </c>
      <c r="C34" s="209">
        <v>112.58382645245401</v>
      </c>
      <c r="D34" s="209">
        <v>112.69247671987</v>
      </c>
    </row>
    <row r="35" spans="1:4" x14ac:dyDescent="0.2">
      <c r="A35" s="90" t="s">
        <v>54</v>
      </c>
      <c r="B35" s="90" t="s">
        <v>145</v>
      </c>
      <c r="C35" s="209">
        <v>113.254187224726</v>
      </c>
      <c r="D35" s="209">
        <v>114.293160125835</v>
      </c>
    </row>
    <row r="36" spans="1:4" x14ac:dyDescent="0.2">
      <c r="A36" s="90" t="s">
        <v>54</v>
      </c>
      <c r="B36" s="90" t="s">
        <v>146</v>
      </c>
      <c r="C36" s="209">
        <v>117.63723999268601</v>
      </c>
      <c r="D36" s="209">
        <v>115.691546436629</v>
      </c>
    </row>
    <row r="37" spans="1:4" x14ac:dyDescent="0.2">
      <c r="A37" s="90" t="s">
        <v>54</v>
      </c>
      <c r="B37" s="90" t="s">
        <v>147</v>
      </c>
      <c r="C37" s="209">
        <v>117.699472580115</v>
      </c>
      <c r="D37" s="209">
        <v>116.561131898158</v>
      </c>
    </row>
    <row r="38" spans="1:4" x14ac:dyDescent="0.2">
      <c r="A38" s="90" t="s">
        <v>54</v>
      </c>
      <c r="B38" s="90" t="s">
        <v>148</v>
      </c>
      <c r="C38" s="209">
        <v>122.99847654169</v>
      </c>
      <c r="D38" s="209">
        <v>116.84830340242399</v>
      </c>
    </row>
    <row r="39" spans="1:4" x14ac:dyDescent="0.2">
      <c r="A39" s="90" t="s">
        <v>54</v>
      </c>
      <c r="B39" s="90" t="s">
        <v>149</v>
      </c>
      <c r="C39" s="209">
        <v>115.237677026177</v>
      </c>
      <c r="D39" s="209">
        <v>116.68598533380199</v>
      </c>
    </row>
    <row r="40" spans="1:4" x14ac:dyDescent="0.2">
      <c r="A40" s="90" t="s">
        <v>54</v>
      </c>
      <c r="B40" s="90" t="s">
        <v>150</v>
      </c>
      <c r="C40" s="209">
        <v>115.621491913067</v>
      </c>
      <c r="D40" s="209">
        <v>116.26853703666001</v>
      </c>
    </row>
    <row r="41" spans="1:4" x14ac:dyDescent="0.2">
      <c r="A41" s="90" t="s">
        <v>54</v>
      </c>
      <c r="B41" s="90" t="s">
        <v>151</v>
      </c>
      <c r="C41" s="209">
        <v>116.37083275697699</v>
      </c>
      <c r="D41" s="209">
        <v>115.829585142737</v>
      </c>
    </row>
    <row r="42" spans="1:4" x14ac:dyDescent="0.2">
      <c r="A42" s="90" t="s">
        <v>76</v>
      </c>
      <c r="B42" s="90" t="s">
        <v>140</v>
      </c>
      <c r="C42" s="209">
        <v>115.778597712942</v>
      </c>
      <c r="D42" s="209">
        <v>115.57709518174499</v>
      </c>
    </row>
    <row r="43" spans="1:4" x14ac:dyDescent="0.2">
      <c r="A43" s="90" t="s">
        <v>54</v>
      </c>
      <c r="B43" s="90" t="s">
        <v>141</v>
      </c>
      <c r="C43" s="209">
        <v>116.16826515424999</v>
      </c>
      <c r="D43" s="209">
        <v>115.52522306553</v>
      </c>
    </row>
    <row r="44" spans="1:4" x14ac:dyDescent="0.2">
      <c r="A44" s="90" t="s">
        <v>54</v>
      </c>
      <c r="B44" s="90" t="s">
        <v>142</v>
      </c>
      <c r="C44" s="209">
        <v>113.676088787353</v>
      </c>
      <c r="D44" s="209">
        <v>115.403504194866</v>
      </c>
    </row>
    <row r="45" spans="1:4" x14ac:dyDescent="0.2">
      <c r="A45" s="90" t="s">
        <v>54</v>
      </c>
      <c r="B45" s="90" t="s">
        <v>143</v>
      </c>
      <c r="C45" s="209">
        <v>115.19512433707</v>
      </c>
      <c r="D45" s="209">
        <v>115.124210908702</v>
      </c>
    </row>
    <row r="46" spans="1:4" x14ac:dyDescent="0.2">
      <c r="A46" s="90" t="s">
        <v>54</v>
      </c>
      <c r="B46" s="90" t="s">
        <v>144</v>
      </c>
      <c r="C46" s="209">
        <v>115.96525134859201</v>
      </c>
      <c r="D46" s="209">
        <v>114.713425138971</v>
      </c>
    </row>
    <row r="47" spans="1:4" x14ac:dyDescent="0.2">
      <c r="A47" s="90" t="s">
        <v>54</v>
      </c>
      <c r="B47" s="90" t="s">
        <v>145</v>
      </c>
      <c r="C47" s="209">
        <v>115.450379337952</v>
      </c>
      <c r="D47" s="209">
        <v>114.284038786953</v>
      </c>
    </row>
    <row r="48" spans="1:4" x14ac:dyDescent="0.2">
      <c r="A48" s="90" t="s">
        <v>54</v>
      </c>
      <c r="B48" s="90" t="s">
        <v>146</v>
      </c>
      <c r="C48" s="209">
        <v>112.63043668616599</v>
      </c>
      <c r="D48" s="209">
        <v>113.931536364321</v>
      </c>
    </row>
    <row r="49" spans="1:4" x14ac:dyDescent="0.2">
      <c r="A49" s="90" t="s">
        <v>54</v>
      </c>
      <c r="B49" s="90" t="s">
        <v>147</v>
      </c>
      <c r="C49" s="209">
        <v>112.099942447895</v>
      </c>
      <c r="D49" s="209">
        <v>113.72933548683901</v>
      </c>
    </row>
    <row r="50" spans="1:4" x14ac:dyDescent="0.2">
      <c r="A50" s="90" t="s">
        <v>54</v>
      </c>
      <c r="B50" s="90" t="s">
        <v>148</v>
      </c>
      <c r="C50" s="209">
        <v>115.012055421959</v>
      </c>
      <c r="D50" s="209">
        <v>113.74003430719</v>
      </c>
    </row>
    <row r="51" spans="1:4" x14ac:dyDescent="0.2">
      <c r="A51" s="90" t="s">
        <v>54</v>
      </c>
      <c r="B51" s="90" t="s">
        <v>149</v>
      </c>
      <c r="C51" s="209">
        <v>113.878336893182</v>
      </c>
      <c r="D51" s="209">
        <v>114.04230074844899</v>
      </c>
    </row>
    <row r="52" spans="1:4" x14ac:dyDescent="0.2">
      <c r="A52" s="90" t="s">
        <v>54</v>
      </c>
      <c r="B52" s="90" t="s">
        <v>150</v>
      </c>
      <c r="C52" s="209">
        <v>114.693737764586</v>
      </c>
      <c r="D52" s="209">
        <v>114.606168690584</v>
      </c>
    </row>
    <row r="53" spans="1:4" x14ac:dyDescent="0.2">
      <c r="A53" s="90" t="s">
        <v>54</v>
      </c>
      <c r="B53" s="90" t="s">
        <v>151</v>
      </c>
      <c r="C53" s="209">
        <v>115.26589825898699</v>
      </c>
      <c r="D53" s="209">
        <v>115.189304296027</v>
      </c>
    </row>
    <row r="54" spans="1:4" x14ac:dyDescent="0.2">
      <c r="A54" s="90" t="s">
        <v>77</v>
      </c>
      <c r="B54" s="90" t="s">
        <v>140</v>
      </c>
      <c r="C54" s="209">
        <v>115.14893307328801</v>
      </c>
      <c r="D54" s="209">
        <v>115.60337974654099</v>
      </c>
    </row>
    <row r="55" spans="1:4" x14ac:dyDescent="0.2">
      <c r="A55" s="90" t="s">
        <v>54</v>
      </c>
      <c r="B55" s="90" t="s">
        <v>141</v>
      </c>
      <c r="C55" s="209">
        <v>116.079971355534</v>
      </c>
      <c r="D55" s="209">
        <v>115.820809075016</v>
      </c>
    </row>
    <row r="56" spans="1:4" x14ac:dyDescent="0.2">
      <c r="A56" s="90" t="s">
        <v>54</v>
      </c>
      <c r="B56" s="90" t="s">
        <v>142</v>
      </c>
      <c r="C56" s="209">
        <v>117.155454270577</v>
      </c>
      <c r="D56" s="209">
        <v>115.893409330038</v>
      </c>
    </row>
    <row r="57" spans="1:4" x14ac:dyDescent="0.2">
      <c r="A57" s="90" t="s">
        <v>54</v>
      </c>
      <c r="B57" s="90" t="s">
        <v>143</v>
      </c>
      <c r="C57" s="209">
        <v>115.054410152448</v>
      </c>
      <c r="D57" s="209">
        <v>115.910438690947</v>
      </c>
    </row>
    <row r="58" spans="1:4" x14ac:dyDescent="0.2">
      <c r="A58" s="90" t="s">
        <v>54</v>
      </c>
      <c r="B58" s="90" t="s">
        <v>144</v>
      </c>
      <c r="C58" s="209">
        <v>115.447973622386</v>
      </c>
      <c r="D58" s="209">
        <v>115.89704699814099</v>
      </c>
    </row>
    <row r="59" spans="1:4" x14ac:dyDescent="0.2">
      <c r="A59" s="90" t="s">
        <v>54</v>
      </c>
      <c r="B59" s="90" t="s">
        <v>145</v>
      </c>
      <c r="C59" s="209">
        <v>120.52507094983</v>
      </c>
      <c r="D59" s="209">
        <v>115.929171731689</v>
      </c>
    </row>
    <row r="60" spans="1:4" x14ac:dyDescent="0.2">
      <c r="A60" s="90" t="s">
        <v>54</v>
      </c>
      <c r="B60" s="90" t="s">
        <v>146</v>
      </c>
      <c r="C60" s="209">
        <v>115.993016593947</v>
      </c>
      <c r="D60" s="209">
        <v>116.02798334021701</v>
      </c>
    </row>
    <row r="61" spans="1:4" x14ac:dyDescent="0.2">
      <c r="A61" s="90" t="s">
        <v>54</v>
      </c>
      <c r="B61" s="90" t="s">
        <v>147</v>
      </c>
      <c r="C61" s="209">
        <v>115.876063275113</v>
      </c>
      <c r="D61" s="209">
        <v>116.216216132664</v>
      </c>
    </row>
    <row r="62" spans="1:4" x14ac:dyDescent="0.2">
      <c r="A62" s="90" t="s">
        <v>54</v>
      </c>
      <c r="B62" s="90" t="s">
        <v>148</v>
      </c>
      <c r="C62" s="209">
        <v>117.673047872213</v>
      </c>
      <c r="D62" s="209">
        <v>116.444585489953</v>
      </c>
    </row>
    <row r="63" spans="1:4" x14ac:dyDescent="0.2">
      <c r="A63" s="90" t="s">
        <v>54</v>
      </c>
      <c r="B63" s="90" t="s">
        <v>149</v>
      </c>
      <c r="C63" s="209">
        <v>115.27837860959001</v>
      </c>
      <c r="D63" s="209">
        <v>116.661190882805</v>
      </c>
    </row>
    <row r="64" spans="1:4" x14ac:dyDescent="0.2">
      <c r="A64" s="90" t="s">
        <v>54</v>
      </c>
      <c r="B64" s="90" t="s">
        <v>150</v>
      </c>
      <c r="C64" s="209">
        <v>116.583467411813</v>
      </c>
      <c r="D64" s="209">
        <v>116.83085189317499</v>
      </c>
    </row>
    <row r="65" spans="1:4" x14ac:dyDescent="0.2">
      <c r="A65" s="90" t="s">
        <v>54</v>
      </c>
      <c r="B65" s="90" t="s">
        <v>151</v>
      </c>
      <c r="C65" s="209">
        <v>121.083638644625</v>
      </c>
      <c r="D65" s="209">
        <v>116.980344960602</v>
      </c>
    </row>
    <row r="66" spans="1:4" x14ac:dyDescent="0.2">
      <c r="A66" s="90" t="s">
        <v>78</v>
      </c>
      <c r="B66" s="90" t="s">
        <v>140</v>
      </c>
      <c r="C66" s="209">
        <v>117.40658363144</v>
      </c>
      <c r="D66" s="209">
        <v>117.046579765047</v>
      </c>
    </row>
    <row r="67" spans="1:4" x14ac:dyDescent="0.2">
      <c r="A67" s="90" t="s">
        <v>54</v>
      </c>
      <c r="B67" s="90" t="s">
        <v>141</v>
      </c>
      <c r="C67" s="209">
        <v>116.649173614159</v>
      </c>
      <c r="D67" s="209">
        <v>117.04808424401401</v>
      </c>
    </row>
    <row r="68" spans="1:4" x14ac:dyDescent="0.2">
      <c r="A68" s="90" t="s">
        <v>54</v>
      </c>
      <c r="B68" s="90" t="s">
        <v>142</v>
      </c>
      <c r="C68" s="209">
        <v>117.75312093893599</v>
      </c>
      <c r="D68" s="209">
        <v>117.087039392498</v>
      </c>
    </row>
    <row r="69" spans="1:4" x14ac:dyDescent="0.2">
      <c r="A69" s="90" t="s">
        <v>54</v>
      </c>
      <c r="B69" s="90" t="s">
        <v>143</v>
      </c>
      <c r="C69" s="209">
        <v>116.507052726661</v>
      </c>
      <c r="D69" s="209">
        <v>117.168690939025</v>
      </c>
    </row>
    <row r="70" spans="1:4" x14ac:dyDescent="0.2">
      <c r="A70" s="90" t="s">
        <v>54</v>
      </c>
      <c r="B70" s="90" t="s">
        <v>144</v>
      </c>
      <c r="C70" s="209">
        <v>116.96608161384</v>
      </c>
      <c r="D70" s="209">
        <v>117.313014615706</v>
      </c>
    </row>
    <row r="71" spans="1:4" x14ac:dyDescent="0.2">
      <c r="A71" s="90" t="s">
        <v>54</v>
      </c>
      <c r="B71" s="90" t="s">
        <v>145</v>
      </c>
      <c r="C71" s="209">
        <v>117.030705410423</v>
      </c>
      <c r="D71" s="209">
        <v>117.51214302416101</v>
      </c>
    </row>
    <row r="72" spans="1:4" x14ac:dyDescent="0.2">
      <c r="A72" s="90" t="s">
        <v>54</v>
      </c>
      <c r="B72" s="90" t="s">
        <v>146</v>
      </c>
      <c r="C72" s="209">
        <v>118.812857644518</v>
      </c>
      <c r="D72" s="209">
        <v>117.605051872175</v>
      </c>
    </row>
    <row r="73" spans="1:4" x14ac:dyDescent="0.2">
      <c r="A73" s="90" t="s">
        <v>54</v>
      </c>
      <c r="B73" s="90" t="s">
        <v>147</v>
      </c>
      <c r="C73" s="209">
        <v>118.005579874009</v>
      </c>
      <c r="D73" s="209">
        <v>117.460848426864</v>
      </c>
    </row>
    <row r="74" spans="1:4" x14ac:dyDescent="0.2">
      <c r="A74" s="90" t="s">
        <v>54</v>
      </c>
      <c r="B74" s="90" t="s">
        <v>148</v>
      </c>
      <c r="C74" s="209">
        <v>116.399934601065</v>
      </c>
      <c r="D74" s="209">
        <v>117.145860322733</v>
      </c>
    </row>
    <row r="75" spans="1:4" x14ac:dyDescent="0.2">
      <c r="A75" s="90" t="s">
        <v>54</v>
      </c>
      <c r="B75" s="90" t="s">
        <v>149</v>
      </c>
      <c r="C75" s="209">
        <v>117.9671714151</v>
      </c>
      <c r="D75" s="209">
        <v>116.829834695477</v>
      </c>
    </row>
    <row r="76" spans="1:4" x14ac:dyDescent="0.2">
      <c r="A76" s="90" t="s">
        <v>54</v>
      </c>
      <c r="B76" s="90" t="s">
        <v>150</v>
      </c>
      <c r="C76" s="209">
        <v>115.546720510358</v>
      </c>
      <c r="D76" s="209">
        <v>116.791702814201</v>
      </c>
    </row>
    <row r="77" spans="1:4" x14ac:dyDescent="0.2">
      <c r="A77" s="90" t="s">
        <v>54</v>
      </c>
      <c r="B77" s="90" t="s">
        <v>151</v>
      </c>
      <c r="C77" s="209">
        <v>116.189063067839</v>
      </c>
      <c r="D77" s="209">
        <v>117.204548219917</v>
      </c>
    </row>
    <row r="78" spans="1:4" x14ac:dyDescent="0.2">
      <c r="A78" s="90" t="s">
        <v>79</v>
      </c>
      <c r="B78" s="90" t="s">
        <v>140</v>
      </c>
      <c r="C78" s="209">
        <v>117.743753975506</v>
      </c>
      <c r="D78" s="209">
        <v>118.041123563664</v>
      </c>
    </row>
    <row r="79" spans="1:4" x14ac:dyDescent="0.2">
      <c r="A79" s="90" t="s">
        <v>54</v>
      </c>
      <c r="B79" s="90" t="s">
        <v>141</v>
      </c>
      <c r="C79" s="209">
        <v>119.853687857631</v>
      </c>
      <c r="D79" s="209">
        <v>119.008898147446</v>
      </c>
    </row>
    <row r="80" spans="1:4" x14ac:dyDescent="0.2">
      <c r="A80" s="90" t="s">
        <v>54</v>
      </c>
      <c r="B80" s="90" t="s">
        <v>142</v>
      </c>
      <c r="C80" s="209">
        <v>119.814404099914</v>
      </c>
      <c r="D80" s="209">
        <v>119.792659633894</v>
      </c>
    </row>
    <row r="81" spans="1:4" x14ac:dyDescent="0.2">
      <c r="A81" s="90" t="s">
        <v>54</v>
      </c>
      <c r="B81" s="90" t="s">
        <v>143</v>
      </c>
      <c r="C81" s="209">
        <v>122.03827619350299</v>
      </c>
      <c r="D81" s="209">
        <v>120.17059095624801</v>
      </c>
    </row>
    <row r="82" spans="1:4" x14ac:dyDescent="0.2">
      <c r="A82" s="90" t="s">
        <v>54</v>
      </c>
      <c r="B82" s="90" t="s">
        <v>144</v>
      </c>
      <c r="C82" s="209">
        <v>118.88310645978601</v>
      </c>
      <c r="D82" s="209">
        <v>119.997264533418</v>
      </c>
    </row>
    <row r="83" spans="1:4" x14ac:dyDescent="0.2">
      <c r="A83" s="90" t="s">
        <v>54</v>
      </c>
      <c r="B83" s="90" t="s">
        <v>145</v>
      </c>
      <c r="C83" s="209">
        <v>119.748084150141</v>
      </c>
      <c r="D83" s="209">
        <v>119.264425630427</v>
      </c>
    </row>
    <row r="84" spans="1:4" x14ac:dyDescent="0.2">
      <c r="A84" s="90" t="s">
        <v>54</v>
      </c>
      <c r="B84" s="90" t="s">
        <v>146</v>
      </c>
      <c r="C84" s="209">
        <v>117.285582710111</v>
      </c>
      <c r="D84" s="209">
        <v>118.145946824856</v>
      </c>
    </row>
    <row r="85" spans="1:4" x14ac:dyDescent="0.2">
      <c r="A85" s="90" t="s">
        <v>54</v>
      </c>
      <c r="B85" s="90" t="s">
        <v>147</v>
      </c>
      <c r="C85" s="209">
        <v>118.308163881868</v>
      </c>
      <c r="D85" s="209">
        <v>116.801159354891</v>
      </c>
    </row>
    <row r="86" spans="1:4" x14ac:dyDescent="0.2">
      <c r="A86" s="90" t="s">
        <v>54</v>
      </c>
      <c r="B86" s="90" t="s">
        <v>148</v>
      </c>
      <c r="C86" s="209">
        <v>114.84571641813601</v>
      </c>
      <c r="D86" s="209">
        <v>115.419333769038</v>
      </c>
    </row>
    <row r="87" spans="1:4" x14ac:dyDescent="0.2">
      <c r="A87" s="90" t="s">
        <v>54</v>
      </c>
      <c r="B87" s="90" t="s">
        <v>149</v>
      </c>
      <c r="C87" s="209">
        <v>113.519987444553</v>
      </c>
      <c r="D87" s="209">
        <v>114.11997061937799</v>
      </c>
    </row>
    <row r="88" spans="1:4" x14ac:dyDescent="0.2">
      <c r="A88" s="90" t="s">
        <v>54</v>
      </c>
      <c r="B88" s="90" t="s">
        <v>150</v>
      </c>
      <c r="C88" s="209">
        <v>112.98962191176101</v>
      </c>
      <c r="D88" s="209">
        <v>112.972147263202</v>
      </c>
    </row>
    <row r="89" spans="1:4" x14ac:dyDescent="0.2">
      <c r="A89" s="90" t="s">
        <v>54</v>
      </c>
      <c r="B89" s="90" t="s">
        <v>151</v>
      </c>
      <c r="C89" s="209">
        <v>111.386150814766</v>
      </c>
      <c r="D89" s="209">
        <v>111.97751975974001</v>
      </c>
    </row>
    <row r="90" spans="1:4" x14ac:dyDescent="0.2">
      <c r="A90" s="90" t="s">
        <v>80</v>
      </c>
      <c r="B90" s="90" t="s">
        <v>140</v>
      </c>
      <c r="C90" s="209">
        <v>113.903819315356</v>
      </c>
      <c r="D90" s="209">
        <v>111.11269617998801</v>
      </c>
    </row>
    <row r="91" spans="1:4" x14ac:dyDescent="0.2">
      <c r="A91" s="90" t="s">
        <v>54</v>
      </c>
      <c r="B91" s="90" t="s">
        <v>141</v>
      </c>
      <c r="C91" s="209">
        <v>111.111916282248</v>
      </c>
      <c r="D91" s="209">
        <v>110.205217495658</v>
      </c>
    </row>
    <row r="92" spans="1:4" x14ac:dyDescent="0.2">
      <c r="A92" s="90" t="s">
        <v>54</v>
      </c>
      <c r="B92" s="90" t="s">
        <v>142</v>
      </c>
      <c r="C92" s="209">
        <v>108.775467358189</v>
      </c>
      <c r="D92" s="209">
        <v>109.141580581911</v>
      </c>
    </row>
    <row r="93" spans="1:4" x14ac:dyDescent="0.2">
      <c r="A93" s="90" t="s">
        <v>54</v>
      </c>
      <c r="B93" s="90" t="s">
        <v>143</v>
      </c>
      <c r="C93" s="209">
        <v>83.708950420784006</v>
      </c>
      <c r="D93" s="209">
        <v>107.926173809823</v>
      </c>
    </row>
    <row r="94" spans="1:4" x14ac:dyDescent="0.2">
      <c r="A94" s="90" t="s">
        <v>54</v>
      </c>
      <c r="B94" s="90" t="s">
        <v>144</v>
      </c>
      <c r="C94" s="209">
        <v>90.410763317261996</v>
      </c>
      <c r="D94" s="209">
        <v>106.82242343157699</v>
      </c>
    </row>
    <row r="95" spans="1:4" x14ac:dyDescent="0.2">
      <c r="A95" s="90" t="s">
        <v>54</v>
      </c>
      <c r="B95" s="90" t="s">
        <v>145</v>
      </c>
      <c r="C95" s="209">
        <v>105.401550169374</v>
      </c>
      <c r="D95" s="209">
        <v>106.097472195262</v>
      </c>
    </row>
    <row r="96" spans="1:4" x14ac:dyDescent="0.2">
      <c r="A96" s="90" t="s">
        <v>54</v>
      </c>
      <c r="B96" s="90" t="s">
        <v>146</v>
      </c>
      <c r="C96" s="209">
        <v>103.89097944915</v>
      </c>
      <c r="D96" s="209">
        <v>105.961449296278</v>
      </c>
    </row>
    <row r="97" spans="1:4" x14ac:dyDescent="0.2">
      <c r="A97" s="90" t="s">
        <v>54</v>
      </c>
      <c r="B97" s="90" t="s">
        <v>147</v>
      </c>
      <c r="C97" s="209">
        <v>105.819673841181</v>
      </c>
      <c r="D97" s="209">
        <v>106.44552836849201</v>
      </c>
    </row>
    <row r="98" spans="1:4" x14ac:dyDescent="0.2">
      <c r="A98" s="90" t="s">
        <v>54</v>
      </c>
      <c r="B98" s="90" t="s">
        <v>148</v>
      </c>
      <c r="C98" s="209">
        <v>107.779685069857</v>
      </c>
      <c r="D98" s="209">
        <v>107.285423335671</v>
      </c>
    </row>
    <row r="99" spans="1:4" x14ac:dyDescent="0.2">
      <c r="A99" s="90" t="s">
        <v>54</v>
      </c>
      <c r="B99" s="90" t="s">
        <v>149</v>
      </c>
      <c r="C99" s="209">
        <v>108.711413034928</v>
      </c>
      <c r="D99" s="209">
        <v>108.180997097573</v>
      </c>
    </row>
    <row r="100" spans="1:4" x14ac:dyDescent="0.2">
      <c r="A100" s="90" t="s">
        <v>54</v>
      </c>
      <c r="B100" s="90" t="s">
        <v>150</v>
      </c>
      <c r="C100" s="209">
        <v>113.00012686081401</v>
      </c>
      <c r="D100" s="209">
        <v>108.87264327341801</v>
      </c>
    </row>
    <row r="101" spans="1:4" x14ac:dyDescent="0.2">
      <c r="A101" s="90" t="s">
        <v>54</v>
      </c>
      <c r="B101" s="90" t="s">
        <v>151</v>
      </c>
      <c r="C101" s="209">
        <v>113.864958228142</v>
      </c>
      <c r="D101" s="209">
        <v>109.172806482571</v>
      </c>
    </row>
    <row r="102" spans="1:4" x14ac:dyDescent="0.2">
      <c r="A102" s="90" t="s">
        <v>550</v>
      </c>
      <c r="B102" s="90" t="s">
        <v>140</v>
      </c>
      <c r="C102" s="209">
        <v>107.949221572018</v>
      </c>
      <c r="D102" s="209">
        <v>109.098549251371</v>
      </c>
    </row>
    <row r="103" spans="1:4" x14ac:dyDescent="0.2">
      <c r="A103" s="90" t="s">
        <v>54</v>
      </c>
      <c r="B103" s="90" t="s">
        <v>141</v>
      </c>
      <c r="C103" s="209">
        <v>108.087189976345</v>
      </c>
      <c r="D103" s="209">
        <v>108.89619837706999</v>
      </c>
    </row>
    <row r="104" spans="1:4" x14ac:dyDescent="0.2">
      <c r="A104" s="90" t="s">
        <v>54</v>
      </c>
      <c r="B104" s="90" t="s">
        <v>142</v>
      </c>
      <c r="C104" s="209">
        <v>109.570976959055</v>
      </c>
      <c r="D104" s="209">
        <v>108.80787702402</v>
      </c>
    </row>
    <row r="105" spans="1:4" x14ac:dyDescent="0.2">
      <c r="A105" s="90" t="s">
        <v>54</v>
      </c>
      <c r="B105" s="90" t="s">
        <v>143</v>
      </c>
      <c r="C105" s="209">
        <v>108.401175158238</v>
      </c>
      <c r="D105" s="209">
        <v>108.982039732327</v>
      </c>
    </row>
    <row r="106" spans="1:4" x14ac:dyDescent="0.2">
      <c r="A106" s="90" t="s">
        <v>54</v>
      </c>
      <c r="B106" s="90" t="s">
        <v>144</v>
      </c>
      <c r="C106" s="209">
        <v>108.91447402506</v>
      </c>
      <c r="D106" s="209">
        <v>109.39326900939599</v>
      </c>
    </row>
    <row r="107" spans="1:4" x14ac:dyDescent="0.2">
      <c r="A107" s="90" t="s">
        <v>54</v>
      </c>
      <c r="B107" s="90" t="s">
        <v>145</v>
      </c>
      <c r="C107" s="209">
        <v>106.87539540215199</v>
      </c>
      <c r="D107" s="209">
        <v>109.952735131216</v>
      </c>
    </row>
    <row r="108" spans="1:4" x14ac:dyDescent="0.2">
      <c r="A108" s="90" t="s">
        <v>54</v>
      </c>
      <c r="B108" s="90" t="s">
        <v>146</v>
      </c>
      <c r="C108" s="209">
        <v>112.506937598294</v>
      </c>
      <c r="D108" s="209">
        <v>110.57636890976499</v>
      </c>
    </row>
    <row r="109" spans="1:4" x14ac:dyDescent="0.2">
      <c r="A109" s="90" t="s">
        <v>54</v>
      </c>
      <c r="B109" s="90" t="s">
        <v>147</v>
      </c>
      <c r="C109" s="90">
        <v>110.91444961021899</v>
      </c>
      <c r="D109" s="90">
        <v>111.18169586568</v>
      </c>
    </row>
    <row r="159" spans="2:2" x14ac:dyDescent="0.2">
      <c r="B159" s="415"/>
    </row>
  </sheetData>
  <mergeCells count="1">
    <mergeCell ref="H1:I1"/>
  </mergeCells>
  <hyperlinks>
    <hyperlink ref="H1:I1" location="Index!A1" display="Regresar al Índice" xr:uid="{00000000-0004-0000-8300-000000000000}"/>
  </hyperlink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210"/>
  <dimension ref="A1:I159"/>
  <sheetViews>
    <sheetView topLeftCell="A13" workbookViewId="0"/>
  </sheetViews>
  <sheetFormatPr baseColWidth="10" defaultColWidth="9.140625" defaultRowHeight="14.25" x14ac:dyDescent="0.2"/>
  <cols>
    <col min="1" max="16384" width="9.140625" style="90"/>
  </cols>
  <sheetData>
    <row r="1" spans="1:9" ht="15" x14ac:dyDescent="0.25">
      <c r="A1" s="63" t="s">
        <v>1251</v>
      </c>
      <c r="H1" s="408" t="s">
        <v>38</v>
      </c>
      <c r="I1" s="408"/>
    </row>
    <row r="2" spans="1:9" x14ac:dyDescent="0.2">
      <c r="A2" s="90" t="s">
        <v>788</v>
      </c>
    </row>
    <row r="5" spans="1:9" x14ac:dyDescent="0.2">
      <c r="A5" s="90" t="s">
        <v>2</v>
      </c>
      <c r="B5" s="90" t="s">
        <v>52</v>
      </c>
    </row>
    <row r="6" spans="1:9" x14ac:dyDescent="0.2">
      <c r="A6" s="90" t="s">
        <v>3</v>
      </c>
      <c r="B6" s="209">
        <v>-8.9788011518639994</v>
      </c>
    </row>
    <row r="7" spans="1:9" x14ac:dyDescent="0.2">
      <c r="A7" s="90" t="s">
        <v>25</v>
      </c>
      <c r="B7" s="209">
        <v>-7.6401167601499997</v>
      </c>
    </row>
    <row r="8" spans="1:9" x14ac:dyDescent="0.2">
      <c r="A8" s="90" t="s">
        <v>6</v>
      </c>
      <c r="B8" s="209">
        <v>-6.5183046093729997</v>
      </c>
    </row>
    <row r="9" spans="1:9" x14ac:dyDescent="0.2">
      <c r="A9" s="90" t="s">
        <v>11</v>
      </c>
      <c r="B9" s="209">
        <v>-4.9640388388429999</v>
      </c>
    </row>
    <row r="10" spans="1:9" x14ac:dyDescent="0.2">
      <c r="A10" s="90" t="s">
        <v>22</v>
      </c>
      <c r="B10" s="209">
        <v>-4.1444672837269998</v>
      </c>
    </row>
    <row r="11" spans="1:9" x14ac:dyDescent="0.2">
      <c r="A11" s="90" t="s">
        <v>14</v>
      </c>
      <c r="B11" s="209">
        <v>-1.531131267018</v>
      </c>
    </row>
    <row r="12" spans="1:9" x14ac:dyDescent="0.2">
      <c r="A12" s="90" t="s">
        <v>7</v>
      </c>
      <c r="B12" s="209">
        <v>-1.0114734876889999</v>
      </c>
    </row>
    <row r="13" spans="1:9" x14ac:dyDescent="0.2">
      <c r="A13" s="90" t="s">
        <v>15</v>
      </c>
      <c r="B13" s="209">
        <v>-7.2088868085999999E-2</v>
      </c>
    </row>
    <row r="14" spans="1:9" x14ac:dyDescent="0.2">
      <c r="A14" s="90" t="s">
        <v>17</v>
      </c>
      <c r="B14" s="209">
        <v>-2.1698328143999999E-2</v>
      </c>
    </row>
    <row r="15" spans="1:9" x14ac:dyDescent="0.2">
      <c r="A15" s="90" t="s">
        <v>12</v>
      </c>
      <c r="B15" s="209">
        <v>0.95394015864500004</v>
      </c>
    </row>
    <row r="16" spans="1:9" x14ac:dyDescent="0.2">
      <c r="A16" s="90" t="s">
        <v>1</v>
      </c>
      <c r="B16" s="209">
        <v>1.7567101024009999</v>
      </c>
    </row>
    <row r="17" spans="1:2" x14ac:dyDescent="0.2">
      <c r="A17" s="90" t="s">
        <v>20</v>
      </c>
      <c r="B17" s="209">
        <v>1.7572037265789999</v>
      </c>
    </row>
    <row r="18" spans="1:2" x14ac:dyDescent="0.2">
      <c r="A18" s="90" t="s">
        <v>5</v>
      </c>
      <c r="B18" s="209">
        <v>1.8469583217279999</v>
      </c>
    </row>
    <row r="19" spans="1:2" x14ac:dyDescent="0.2">
      <c r="A19" s="90" t="s">
        <v>18</v>
      </c>
      <c r="B19" s="209">
        <v>2.7028890333</v>
      </c>
    </row>
    <row r="20" spans="1:2" x14ac:dyDescent="0.2">
      <c r="A20" s="90" t="s">
        <v>4</v>
      </c>
      <c r="B20" s="209">
        <v>2.7324265423990002</v>
      </c>
    </row>
    <row r="21" spans="1:2" x14ac:dyDescent="0.2">
      <c r="A21" s="90" t="s">
        <v>10</v>
      </c>
      <c r="B21" s="209">
        <v>3.636925761194</v>
      </c>
    </row>
    <row r="22" spans="1:2" x14ac:dyDescent="0.2">
      <c r="A22" s="90" t="s">
        <v>8</v>
      </c>
      <c r="B22" s="209">
        <v>4.6228144855990001</v>
      </c>
    </row>
    <row r="23" spans="1:2" x14ac:dyDescent="0.2">
      <c r="A23" s="90" t="s">
        <v>0</v>
      </c>
      <c r="B23" s="209">
        <v>4.8145827558349996</v>
      </c>
    </row>
    <row r="24" spans="1:2" x14ac:dyDescent="0.2">
      <c r="A24" s="90" t="s">
        <v>33</v>
      </c>
      <c r="B24" s="209">
        <v>4.8268112266500003</v>
      </c>
    </row>
    <row r="25" spans="1:2" x14ac:dyDescent="0.2">
      <c r="A25" s="90" t="s">
        <v>26</v>
      </c>
      <c r="B25" s="209">
        <v>5.5526498264799997</v>
      </c>
    </row>
    <row r="26" spans="1:2" x14ac:dyDescent="0.2">
      <c r="A26" s="90" t="s">
        <v>29</v>
      </c>
      <c r="B26" s="209">
        <v>5.7194502128040003</v>
      </c>
    </row>
    <row r="27" spans="1:2" x14ac:dyDescent="0.2">
      <c r="A27" s="90" t="s">
        <v>13</v>
      </c>
      <c r="B27" s="209">
        <v>7.5969435318710001</v>
      </c>
    </row>
    <row r="28" spans="1:2" x14ac:dyDescent="0.2">
      <c r="A28" s="90" t="s">
        <v>23</v>
      </c>
      <c r="B28" s="209">
        <v>7.7262976117609998</v>
      </c>
    </row>
    <row r="29" spans="1:2" x14ac:dyDescent="0.2">
      <c r="A29" s="90" t="s">
        <v>32</v>
      </c>
      <c r="B29" s="209">
        <v>8.9064216156449998</v>
      </c>
    </row>
    <row r="30" spans="1:2" x14ac:dyDescent="0.2">
      <c r="A30" s="90" t="s">
        <v>27</v>
      </c>
      <c r="B30" s="209">
        <v>9.2164243809520006</v>
      </c>
    </row>
    <row r="31" spans="1:2" x14ac:dyDescent="0.2">
      <c r="A31" s="90" t="s">
        <v>9</v>
      </c>
      <c r="B31" s="209">
        <v>12.348722880495</v>
      </c>
    </row>
    <row r="32" spans="1:2" x14ac:dyDescent="0.2">
      <c r="A32" s="90" t="s">
        <v>24</v>
      </c>
      <c r="B32" s="209">
        <v>13.30754352031</v>
      </c>
    </row>
    <row r="33" spans="1:2" x14ac:dyDescent="0.2">
      <c r="A33" s="90" t="s">
        <v>21</v>
      </c>
      <c r="B33" s="209">
        <v>13.694287446860001</v>
      </c>
    </row>
    <row r="34" spans="1:2" x14ac:dyDescent="0.2">
      <c r="A34" s="90" t="s">
        <v>16</v>
      </c>
      <c r="B34" s="209">
        <v>14.747434772268999</v>
      </c>
    </row>
    <row r="35" spans="1:2" x14ac:dyDescent="0.2">
      <c r="A35" s="90" t="s">
        <v>31</v>
      </c>
      <c r="B35" s="209">
        <v>14.947621218479</v>
      </c>
    </row>
    <row r="36" spans="1:2" x14ac:dyDescent="0.2">
      <c r="A36" s="90" t="s">
        <v>30</v>
      </c>
      <c r="B36" s="209">
        <v>20.616677824145999</v>
      </c>
    </row>
    <row r="37" spans="1:2" x14ac:dyDescent="0.2">
      <c r="A37" s="90" t="s">
        <v>28</v>
      </c>
      <c r="B37" s="209">
        <v>21.058065534924999</v>
      </c>
    </row>
    <row r="38" spans="1:2" x14ac:dyDescent="0.2">
      <c r="A38" s="90" t="s">
        <v>19</v>
      </c>
      <c r="B38" s="209">
        <v>22.516039888830999</v>
      </c>
    </row>
    <row r="159" spans="2:2" x14ac:dyDescent="0.2">
      <c r="B159" s="415"/>
    </row>
  </sheetData>
  <autoFilter ref="A5:B38" xr:uid="{EBF91501-AF6D-4BAF-87AB-469942E5A42F}">
    <sortState ref="A6:B38">
      <sortCondition ref="B5:B38"/>
    </sortState>
  </autoFilter>
  <mergeCells count="1">
    <mergeCell ref="H1:I1"/>
  </mergeCells>
  <hyperlinks>
    <hyperlink ref="H1:I1" location="Index!A1" display="Regresar al Índice" xr:uid="{00000000-0004-0000-8400-000000000000}"/>
  </hyperlink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211"/>
  <dimension ref="A1:I159"/>
  <sheetViews>
    <sheetView workbookViewId="0"/>
  </sheetViews>
  <sheetFormatPr baseColWidth="10" defaultColWidth="9.140625" defaultRowHeight="14.25" x14ac:dyDescent="0.2"/>
  <cols>
    <col min="1" max="16384" width="9.140625" style="90"/>
  </cols>
  <sheetData>
    <row r="1" spans="1:9" ht="15" x14ac:dyDescent="0.25">
      <c r="A1" s="63" t="s">
        <v>1252</v>
      </c>
      <c r="H1" s="408" t="s">
        <v>38</v>
      </c>
      <c r="I1" s="408"/>
    </row>
    <row r="2" spans="1:9" x14ac:dyDescent="0.2">
      <c r="A2" s="90" t="s">
        <v>788</v>
      </c>
    </row>
    <row r="5" spans="1:9" x14ac:dyDescent="0.2">
      <c r="A5" s="90" t="s">
        <v>2</v>
      </c>
      <c r="B5" s="90" t="s">
        <v>52</v>
      </c>
    </row>
    <row r="6" spans="1:9" x14ac:dyDescent="0.2">
      <c r="A6" s="90" t="s">
        <v>11</v>
      </c>
      <c r="B6" s="209">
        <v>-4.6874031401809999</v>
      </c>
    </row>
    <row r="7" spans="1:9" x14ac:dyDescent="0.2">
      <c r="A7" s="90" t="s">
        <v>4</v>
      </c>
      <c r="B7" s="209">
        <v>-4.6478806309139999</v>
      </c>
    </row>
    <row r="8" spans="1:9" x14ac:dyDescent="0.2">
      <c r="A8" s="90" t="s">
        <v>14</v>
      </c>
      <c r="B8" s="209">
        <v>-4.0857962782520003</v>
      </c>
    </row>
    <row r="9" spans="1:9" x14ac:dyDescent="0.2">
      <c r="A9" s="90" t="s">
        <v>6</v>
      </c>
      <c r="B9" s="209">
        <v>-4.0727070318280001</v>
      </c>
    </row>
    <row r="10" spans="1:9" x14ac:dyDescent="0.2">
      <c r="A10" s="90" t="s">
        <v>3</v>
      </c>
      <c r="B10" s="209">
        <v>-3.438086154809</v>
      </c>
    </row>
    <row r="11" spans="1:9" x14ac:dyDescent="0.2">
      <c r="A11" s="90" t="s">
        <v>25</v>
      </c>
      <c r="B11" s="209">
        <v>-2.6549955954260001</v>
      </c>
    </row>
    <row r="12" spans="1:9" x14ac:dyDescent="0.2">
      <c r="A12" s="90" t="s">
        <v>10</v>
      </c>
      <c r="B12" s="209">
        <v>-2.1324362833450001</v>
      </c>
    </row>
    <row r="13" spans="1:9" x14ac:dyDescent="0.2">
      <c r="A13" s="90" t="s">
        <v>15</v>
      </c>
      <c r="B13" s="209">
        <v>-1.5249822620060001</v>
      </c>
    </row>
    <row r="14" spans="1:9" x14ac:dyDescent="0.2">
      <c r="A14" s="90" t="s">
        <v>0</v>
      </c>
      <c r="B14" s="209">
        <v>-1.4154575905010001</v>
      </c>
    </row>
    <row r="15" spans="1:9" x14ac:dyDescent="0.2">
      <c r="A15" s="90" t="s">
        <v>7</v>
      </c>
      <c r="B15" s="209">
        <v>-1.176323416439</v>
      </c>
    </row>
    <row r="16" spans="1:9" x14ac:dyDescent="0.2">
      <c r="A16" s="90" t="s">
        <v>1</v>
      </c>
      <c r="B16" s="209">
        <v>-1.113977668982</v>
      </c>
    </row>
    <row r="17" spans="1:2" x14ac:dyDescent="0.2">
      <c r="A17" s="90" t="s">
        <v>24</v>
      </c>
      <c r="B17" s="209">
        <v>-0.79593564775600001</v>
      </c>
    </row>
    <row r="18" spans="1:2" x14ac:dyDescent="0.2">
      <c r="A18" s="90" t="s">
        <v>23</v>
      </c>
      <c r="B18" s="209">
        <v>-0.66183271150900003</v>
      </c>
    </row>
    <row r="19" spans="1:2" x14ac:dyDescent="0.2">
      <c r="A19" s="90" t="s">
        <v>8</v>
      </c>
      <c r="B19" s="209">
        <v>-0.59653396617599996</v>
      </c>
    </row>
    <row r="20" spans="1:2" x14ac:dyDescent="0.2">
      <c r="A20" s="90" t="s">
        <v>17</v>
      </c>
      <c r="B20" s="209">
        <v>-0.35143493587699998</v>
      </c>
    </row>
    <row r="21" spans="1:2" x14ac:dyDescent="0.2">
      <c r="A21" s="90" t="s">
        <v>9</v>
      </c>
      <c r="B21" s="209">
        <v>-0.214470194728</v>
      </c>
    </row>
    <row r="22" spans="1:2" x14ac:dyDescent="0.2">
      <c r="A22" s="90" t="s">
        <v>12</v>
      </c>
      <c r="B22" s="209">
        <v>-4.4748604243999998E-2</v>
      </c>
    </row>
    <row r="23" spans="1:2" x14ac:dyDescent="0.2">
      <c r="A23" s="90" t="s">
        <v>20</v>
      </c>
      <c r="B23" s="209">
        <v>0.35847612058799999</v>
      </c>
    </row>
    <row r="24" spans="1:2" x14ac:dyDescent="0.2">
      <c r="A24" s="90" t="s">
        <v>32</v>
      </c>
      <c r="B24" s="209">
        <v>0.64256358926500001</v>
      </c>
    </row>
    <row r="25" spans="1:2" x14ac:dyDescent="0.2">
      <c r="A25" s="90" t="s">
        <v>22</v>
      </c>
      <c r="B25" s="209">
        <v>1.0379275857550001</v>
      </c>
    </row>
    <row r="26" spans="1:2" x14ac:dyDescent="0.2">
      <c r="A26" s="90" t="s">
        <v>16</v>
      </c>
      <c r="B26" s="209">
        <v>1.2333049184780001</v>
      </c>
    </row>
    <row r="27" spans="1:2" x14ac:dyDescent="0.2">
      <c r="A27" s="90" t="s">
        <v>29</v>
      </c>
      <c r="B27" s="209">
        <v>1.3878739838309999</v>
      </c>
    </row>
    <row r="28" spans="1:2" x14ac:dyDescent="0.2">
      <c r="A28" s="90" t="s">
        <v>18</v>
      </c>
      <c r="B28" s="209">
        <v>1.742615029222</v>
      </c>
    </row>
    <row r="29" spans="1:2" x14ac:dyDescent="0.2">
      <c r="A29" s="90" t="s">
        <v>27</v>
      </c>
      <c r="B29" s="209">
        <v>2.1396725924769999</v>
      </c>
    </row>
    <row r="30" spans="1:2" x14ac:dyDescent="0.2">
      <c r="A30" s="90" t="s">
        <v>28</v>
      </c>
      <c r="B30" s="209">
        <v>2.3303982719569998</v>
      </c>
    </row>
    <row r="31" spans="1:2" x14ac:dyDescent="0.2">
      <c r="A31" s="90" t="s">
        <v>31</v>
      </c>
      <c r="B31" s="209">
        <v>2.5219047605239999</v>
      </c>
    </row>
    <row r="32" spans="1:2" x14ac:dyDescent="0.2">
      <c r="A32" s="90" t="s">
        <v>30</v>
      </c>
      <c r="B32" s="209">
        <v>3.0267601027979998</v>
      </c>
    </row>
    <row r="33" spans="1:2" x14ac:dyDescent="0.2">
      <c r="A33" s="90" t="s">
        <v>5</v>
      </c>
      <c r="B33" s="209">
        <v>5.2807506560000004</v>
      </c>
    </row>
    <row r="34" spans="1:2" x14ac:dyDescent="0.2">
      <c r="A34" s="90" t="s">
        <v>13</v>
      </c>
      <c r="B34" s="209">
        <v>5.3375370854310002</v>
      </c>
    </row>
    <row r="35" spans="1:2" x14ac:dyDescent="0.2">
      <c r="A35" s="90" t="s">
        <v>26</v>
      </c>
      <c r="B35" s="209">
        <v>5.6029968764709999</v>
      </c>
    </row>
    <row r="36" spans="1:2" x14ac:dyDescent="0.2">
      <c r="A36" s="90" t="s">
        <v>33</v>
      </c>
      <c r="B36" s="209">
        <v>6.1667164883670003</v>
      </c>
    </row>
    <row r="37" spans="1:2" x14ac:dyDescent="0.2">
      <c r="A37" s="90" t="s">
        <v>21</v>
      </c>
      <c r="B37" s="209">
        <v>8.8843154895269993</v>
      </c>
    </row>
    <row r="38" spans="1:2" x14ac:dyDescent="0.2">
      <c r="A38" s="90" t="s">
        <v>19</v>
      </c>
      <c r="B38" s="209">
        <v>21.098825324469001</v>
      </c>
    </row>
    <row r="159" spans="2:2" x14ac:dyDescent="0.2">
      <c r="B159" s="415"/>
    </row>
  </sheetData>
  <autoFilter ref="A5:B38" xr:uid="{3F27BD30-700E-4ACD-9B42-4CDD351C4067}">
    <sortState ref="A6:B38">
      <sortCondition ref="B5:B38"/>
    </sortState>
  </autoFilter>
  <mergeCells count="1">
    <mergeCell ref="H1:I1"/>
  </mergeCells>
  <hyperlinks>
    <hyperlink ref="H1:I1" location="Index!A1" display="Regresar al Índice" xr:uid="{00000000-0004-0000-8500-000000000000}"/>
  </hyperlink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212"/>
  <dimension ref="A1:I159"/>
  <sheetViews>
    <sheetView workbookViewId="0"/>
  </sheetViews>
  <sheetFormatPr baseColWidth="10" defaultColWidth="9.140625" defaultRowHeight="14.25" x14ac:dyDescent="0.2"/>
  <cols>
    <col min="1" max="16384" width="9.140625" style="90"/>
  </cols>
  <sheetData>
    <row r="1" spans="1:9" ht="15" x14ac:dyDescent="0.25">
      <c r="A1" s="63" t="s">
        <v>1253</v>
      </c>
      <c r="H1" s="408" t="s">
        <v>38</v>
      </c>
      <c r="I1" s="408"/>
    </row>
    <row r="2" spans="1:9" x14ac:dyDescent="0.2">
      <c r="A2" s="90" t="s">
        <v>788</v>
      </c>
    </row>
    <row r="5" spans="1:9" x14ac:dyDescent="0.2">
      <c r="A5" s="90" t="s">
        <v>380</v>
      </c>
      <c r="B5" s="90" t="s">
        <v>52</v>
      </c>
    </row>
    <row r="6" spans="1:9" x14ac:dyDescent="0.2">
      <c r="A6" s="90" t="s">
        <v>381</v>
      </c>
      <c r="B6" s="209">
        <v>5.0861256788920004</v>
      </c>
    </row>
    <row r="7" spans="1:9" x14ac:dyDescent="0.2">
      <c r="A7" s="90" t="s">
        <v>326</v>
      </c>
      <c r="B7" s="209">
        <v>2.3895276881659999</v>
      </c>
    </row>
    <row r="8" spans="1:9" x14ac:dyDescent="0.2">
      <c r="A8" s="90" t="s">
        <v>382</v>
      </c>
      <c r="B8" s="209">
        <v>6.5729478960270002</v>
      </c>
    </row>
    <row r="9" spans="1:9" x14ac:dyDescent="0.2">
      <c r="A9" s="90" t="s">
        <v>524</v>
      </c>
      <c r="B9" s="209">
        <v>6.8853723651029997</v>
      </c>
    </row>
    <row r="10" spans="1:9" x14ac:dyDescent="0.2">
      <c r="A10" s="90" t="s">
        <v>1085</v>
      </c>
      <c r="B10" s="209">
        <v>-6.0564267177110001</v>
      </c>
    </row>
    <row r="159" spans="2:2" x14ac:dyDescent="0.2">
      <c r="B159" s="415"/>
    </row>
  </sheetData>
  <mergeCells count="1">
    <mergeCell ref="H1:I1"/>
  </mergeCells>
  <hyperlinks>
    <hyperlink ref="H1:I1" location="Index!A1" display="Regresar al Índice" xr:uid="{00000000-0004-0000-8600-000000000000}"/>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213"/>
  <dimension ref="A1:I159"/>
  <sheetViews>
    <sheetView workbookViewId="0"/>
  </sheetViews>
  <sheetFormatPr baseColWidth="10" defaultColWidth="9.140625" defaultRowHeight="14.25" x14ac:dyDescent="0.2"/>
  <cols>
    <col min="1" max="16384" width="9.140625" style="90"/>
  </cols>
  <sheetData>
    <row r="1" spans="1:9" ht="15" x14ac:dyDescent="0.25">
      <c r="A1" s="63" t="s">
        <v>1254</v>
      </c>
      <c r="H1" s="408" t="s">
        <v>38</v>
      </c>
      <c r="I1" s="408"/>
    </row>
    <row r="2" spans="1:9" x14ac:dyDescent="0.2">
      <c r="A2" s="90" t="s">
        <v>788</v>
      </c>
    </row>
    <row r="5" spans="1:9" x14ac:dyDescent="0.2">
      <c r="A5" s="90" t="s">
        <v>324</v>
      </c>
      <c r="B5" s="90" t="s">
        <v>378</v>
      </c>
      <c r="C5" s="90" t="s">
        <v>52</v>
      </c>
      <c r="D5" s="90" t="s">
        <v>379</v>
      </c>
    </row>
    <row r="6" spans="1:9" x14ac:dyDescent="0.2">
      <c r="A6" s="90" t="s">
        <v>61</v>
      </c>
      <c r="B6" s="90" t="s">
        <v>140</v>
      </c>
      <c r="C6" s="209">
        <v>-6.3022593456699996</v>
      </c>
      <c r="D6" s="209">
        <v>1.27914102888225</v>
      </c>
    </row>
    <row r="7" spans="1:9" x14ac:dyDescent="0.2">
      <c r="A7" s="90" t="s">
        <v>54</v>
      </c>
      <c r="B7" s="90" t="s">
        <v>141</v>
      </c>
      <c r="C7" s="209">
        <v>10.538025484884001</v>
      </c>
      <c r="D7" s="209">
        <v>1.8883810368980001</v>
      </c>
    </row>
    <row r="8" spans="1:9" x14ac:dyDescent="0.2">
      <c r="A8" s="90" t="s">
        <v>54</v>
      </c>
      <c r="B8" s="90" t="s">
        <v>142</v>
      </c>
      <c r="C8" s="209">
        <v>0.336737964562</v>
      </c>
      <c r="D8" s="209">
        <v>0.97285140963608296</v>
      </c>
    </row>
    <row r="9" spans="1:9" x14ac:dyDescent="0.2">
      <c r="A9" s="90" t="s">
        <v>54</v>
      </c>
      <c r="B9" s="90" t="s">
        <v>143</v>
      </c>
      <c r="C9" s="209">
        <v>5.5331543964980003</v>
      </c>
      <c r="D9" s="209">
        <v>1.7783902006732499</v>
      </c>
    </row>
    <row r="10" spans="1:9" x14ac:dyDescent="0.2">
      <c r="A10" s="90" t="s">
        <v>54</v>
      </c>
      <c r="B10" s="90" t="s">
        <v>144</v>
      </c>
      <c r="C10" s="209">
        <v>4.2374431814889997</v>
      </c>
      <c r="D10" s="209">
        <v>1.78446416539333</v>
      </c>
    </row>
    <row r="11" spans="1:9" x14ac:dyDescent="0.2">
      <c r="A11" s="90" t="s">
        <v>54</v>
      </c>
      <c r="B11" s="90" t="s">
        <v>145</v>
      </c>
      <c r="C11" s="209">
        <v>-0.23706972320700001</v>
      </c>
      <c r="D11" s="209">
        <v>1.92319216182875</v>
      </c>
    </row>
    <row r="12" spans="1:9" x14ac:dyDescent="0.2">
      <c r="A12" s="90" t="s">
        <v>54</v>
      </c>
      <c r="B12" s="90" t="s">
        <v>146</v>
      </c>
      <c r="C12" s="209">
        <v>-11.130424565076</v>
      </c>
      <c r="D12" s="209">
        <v>0.25394295694941699</v>
      </c>
    </row>
    <row r="13" spans="1:9" x14ac:dyDescent="0.2">
      <c r="A13" s="90" t="s">
        <v>54</v>
      </c>
      <c r="B13" s="90" t="s">
        <v>147</v>
      </c>
      <c r="C13" s="209">
        <v>-4.2002765151409998</v>
      </c>
      <c r="D13" s="209">
        <v>-0.78037614191933302</v>
      </c>
    </row>
    <row r="14" spans="1:9" x14ac:dyDescent="0.2">
      <c r="A14" s="90" t="s">
        <v>54</v>
      </c>
      <c r="B14" s="90" t="s">
        <v>148</v>
      </c>
      <c r="C14" s="209">
        <v>-7.455934591049</v>
      </c>
      <c r="D14" s="209">
        <v>-2.0497853375591699</v>
      </c>
    </row>
    <row r="15" spans="1:9" x14ac:dyDescent="0.2">
      <c r="A15" s="90" t="s">
        <v>54</v>
      </c>
      <c r="B15" s="90" t="s">
        <v>149</v>
      </c>
      <c r="C15" s="209">
        <v>2.970955861652</v>
      </c>
      <c r="D15" s="209">
        <v>-1.44491455535858</v>
      </c>
    </row>
    <row r="16" spans="1:9" x14ac:dyDescent="0.2">
      <c r="A16" s="90" t="s">
        <v>54</v>
      </c>
      <c r="B16" s="90" t="s">
        <v>150</v>
      </c>
      <c r="C16" s="209">
        <v>-4.2102726011760003</v>
      </c>
      <c r="D16" s="209">
        <v>-1.21289803867825</v>
      </c>
    </row>
    <row r="17" spans="1:4" x14ac:dyDescent="0.2">
      <c r="A17" s="90" t="s">
        <v>54</v>
      </c>
      <c r="B17" s="90" t="s">
        <v>151</v>
      </c>
      <c r="C17" s="209">
        <v>0.23205293930699999</v>
      </c>
      <c r="D17" s="209">
        <v>-0.80732229274391698</v>
      </c>
    </row>
    <row r="18" spans="1:4" x14ac:dyDescent="0.2">
      <c r="A18" s="90" t="s">
        <v>74</v>
      </c>
      <c r="B18" s="90" t="s">
        <v>140</v>
      </c>
      <c r="C18" s="209">
        <v>-10.173036657461999</v>
      </c>
      <c r="D18" s="209">
        <v>-1.1298870687265801</v>
      </c>
    </row>
    <row r="19" spans="1:4" x14ac:dyDescent="0.2">
      <c r="A19" s="90" t="s">
        <v>54</v>
      </c>
      <c r="B19" s="90" t="s">
        <v>141</v>
      </c>
      <c r="C19" s="209">
        <v>-10.982208557331001</v>
      </c>
      <c r="D19" s="209">
        <v>-2.9232399055778302</v>
      </c>
    </row>
    <row r="20" spans="1:4" x14ac:dyDescent="0.2">
      <c r="A20" s="90" t="s">
        <v>54</v>
      </c>
      <c r="B20" s="90" t="s">
        <v>142</v>
      </c>
      <c r="C20" s="209">
        <v>1.1767631023459999</v>
      </c>
      <c r="D20" s="209">
        <v>-2.8532378107624998</v>
      </c>
    </row>
    <row r="21" spans="1:4" x14ac:dyDescent="0.2">
      <c r="A21" s="90" t="s">
        <v>54</v>
      </c>
      <c r="B21" s="90" t="s">
        <v>143</v>
      </c>
      <c r="C21" s="209">
        <v>-0.93684027920400004</v>
      </c>
      <c r="D21" s="209">
        <v>-3.39240403373767</v>
      </c>
    </row>
    <row r="22" spans="1:4" x14ac:dyDescent="0.2">
      <c r="A22" s="90" t="s">
        <v>54</v>
      </c>
      <c r="B22" s="90" t="s">
        <v>144</v>
      </c>
      <c r="C22" s="209">
        <v>1.2744691154029999</v>
      </c>
      <c r="D22" s="209">
        <v>-3.63931853924483</v>
      </c>
    </row>
    <row r="23" spans="1:4" x14ac:dyDescent="0.2">
      <c r="A23" s="90" t="s">
        <v>54</v>
      </c>
      <c r="B23" s="90" t="s">
        <v>145</v>
      </c>
      <c r="C23" s="209">
        <v>7.2398024987339999</v>
      </c>
      <c r="D23" s="209">
        <v>-3.0162458540830799</v>
      </c>
    </row>
    <row r="24" spans="1:4" x14ac:dyDescent="0.2">
      <c r="A24" s="90" t="s">
        <v>54</v>
      </c>
      <c r="B24" s="90" t="s">
        <v>146</v>
      </c>
      <c r="C24" s="209">
        <v>-4.3936109293690002</v>
      </c>
      <c r="D24" s="209">
        <v>-2.4548447177741699</v>
      </c>
    </row>
    <row r="25" spans="1:4" x14ac:dyDescent="0.2">
      <c r="A25" s="90" t="s">
        <v>54</v>
      </c>
      <c r="B25" s="90" t="s">
        <v>147</v>
      </c>
      <c r="C25" s="209">
        <v>-3.5339076205829998</v>
      </c>
      <c r="D25" s="209">
        <v>-2.3993139765609999</v>
      </c>
    </row>
    <row r="26" spans="1:4" x14ac:dyDescent="0.2">
      <c r="A26" s="90" t="s">
        <v>54</v>
      </c>
      <c r="B26" s="90" t="s">
        <v>148</v>
      </c>
      <c r="C26" s="209">
        <v>-7.5048164080240003</v>
      </c>
      <c r="D26" s="209">
        <v>-2.4033874613089199</v>
      </c>
    </row>
    <row r="27" spans="1:4" x14ac:dyDescent="0.2">
      <c r="A27" s="90" t="s">
        <v>54</v>
      </c>
      <c r="B27" s="90" t="s">
        <v>149</v>
      </c>
      <c r="C27" s="209">
        <v>-2.249335657709</v>
      </c>
      <c r="D27" s="209">
        <v>-2.838411754589</v>
      </c>
    </row>
    <row r="28" spans="1:4" x14ac:dyDescent="0.2">
      <c r="A28" s="90" t="s">
        <v>54</v>
      </c>
      <c r="B28" s="90" t="s">
        <v>150</v>
      </c>
      <c r="C28" s="209">
        <v>-5.028757516322</v>
      </c>
      <c r="D28" s="209">
        <v>-2.90661883085117</v>
      </c>
    </row>
    <row r="29" spans="1:4" x14ac:dyDescent="0.2">
      <c r="A29" s="90" t="s">
        <v>54</v>
      </c>
      <c r="B29" s="90" t="s">
        <v>151</v>
      </c>
      <c r="C29" s="209">
        <v>-1.9372700778430001</v>
      </c>
      <c r="D29" s="209">
        <v>-3.0873957489469999</v>
      </c>
    </row>
    <row r="30" spans="1:4" x14ac:dyDescent="0.2">
      <c r="A30" s="90" t="s">
        <v>75</v>
      </c>
      <c r="B30" s="90" t="s">
        <v>140</v>
      </c>
      <c r="C30" s="209">
        <v>3.1234970899509999</v>
      </c>
      <c r="D30" s="209">
        <v>-1.9793512699959199</v>
      </c>
    </row>
    <row r="31" spans="1:4" x14ac:dyDescent="0.2">
      <c r="A31" s="90" t="s">
        <v>54</v>
      </c>
      <c r="B31" s="90" t="s">
        <v>141</v>
      </c>
      <c r="C31" s="209">
        <v>-8.6088338379560003</v>
      </c>
      <c r="D31" s="209">
        <v>-1.78157004338133</v>
      </c>
    </row>
    <row r="32" spans="1:4" x14ac:dyDescent="0.2">
      <c r="A32" s="90" t="s">
        <v>54</v>
      </c>
      <c r="B32" s="90" t="s">
        <v>142</v>
      </c>
      <c r="C32" s="209">
        <v>-8.604123371459</v>
      </c>
      <c r="D32" s="209">
        <v>-2.5966439161984201</v>
      </c>
    </row>
    <row r="33" spans="1:4" x14ac:dyDescent="0.2">
      <c r="A33" s="90" t="s">
        <v>54</v>
      </c>
      <c r="B33" s="90" t="s">
        <v>143</v>
      </c>
      <c r="C33" s="209">
        <v>-1.6018992648670001</v>
      </c>
      <c r="D33" s="209">
        <v>-2.652065498337</v>
      </c>
    </row>
    <row r="34" spans="1:4" x14ac:dyDescent="0.2">
      <c r="A34" s="90" t="s">
        <v>54</v>
      </c>
      <c r="B34" s="90" t="s">
        <v>144</v>
      </c>
      <c r="C34" s="209">
        <v>2.0173818769620002</v>
      </c>
      <c r="D34" s="209">
        <v>-2.59015610154042</v>
      </c>
    </row>
    <row r="35" spans="1:4" x14ac:dyDescent="0.2">
      <c r="A35" s="90" t="s">
        <v>54</v>
      </c>
      <c r="B35" s="90" t="s">
        <v>145</v>
      </c>
      <c r="C35" s="209">
        <v>7.7312439966930002</v>
      </c>
      <c r="D35" s="209">
        <v>-2.54920264337717</v>
      </c>
    </row>
    <row r="36" spans="1:4" x14ac:dyDescent="0.2">
      <c r="A36" s="90" t="s">
        <v>54</v>
      </c>
      <c r="B36" s="90" t="s">
        <v>146</v>
      </c>
      <c r="C36" s="209">
        <v>25.750833692846999</v>
      </c>
      <c r="D36" s="209">
        <v>-3.7165591525833402E-2</v>
      </c>
    </row>
    <row r="37" spans="1:4" x14ac:dyDescent="0.2">
      <c r="A37" s="90" t="s">
        <v>54</v>
      </c>
      <c r="B37" s="90" t="s">
        <v>147</v>
      </c>
      <c r="C37" s="209">
        <v>26.009984233531</v>
      </c>
      <c r="D37" s="209">
        <v>2.4248253963169999</v>
      </c>
    </row>
    <row r="38" spans="1:4" x14ac:dyDescent="0.2">
      <c r="A38" s="90" t="s">
        <v>54</v>
      </c>
      <c r="B38" s="90" t="s">
        <v>148</v>
      </c>
      <c r="C38" s="209">
        <v>62.375335129741003</v>
      </c>
      <c r="D38" s="209">
        <v>8.2481713577974194</v>
      </c>
    </row>
    <row r="39" spans="1:4" x14ac:dyDescent="0.2">
      <c r="A39" s="90" t="s">
        <v>54</v>
      </c>
      <c r="B39" s="90" t="s">
        <v>149</v>
      </c>
      <c r="C39" s="209">
        <v>2.6399697433060001</v>
      </c>
      <c r="D39" s="209">
        <v>8.6556134745486695</v>
      </c>
    </row>
    <row r="40" spans="1:4" x14ac:dyDescent="0.2">
      <c r="A40" s="90" t="s">
        <v>54</v>
      </c>
      <c r="B40" s="90" t="s">
        <v>150</v>
      </c>
      <c r="C40" s="209">
        <v>7.6906984453540002</v>
      </c>
      <c r="D40" s="209">
        <v>9.7155681380216699</v>
      </c>
    </row>
    <row r="41" spans="1:4" x14ac:dyDescent="0.2">
      <c r="A41" s="90" t="s">
        <v>54</v>
      </c>
      <c r="B41" s="90" t="s">
        <v>151</v>
      </c>
      <c r="C41" s="209">
        <v>7.3752186752390001</v>
      </c>
      <c r="D41" s="209">
        <v>10.491608867445199</v>
      </c>
    </row>
    <row r="42" spans="1:4" x14ac:dyDescent="0.2">
      <c r="A42" s="90" t="s">
        <v>76</v>
      </c>
      <c r="B42" s="90" t="s">
        <v>140</v>
      </c>
      <c r="C42" s="209">
        <v>20.865200602205999</v>
      </c>
      <c r="D42" s="209">
        <v>11.9700841601331</v>
      </c>
    </row>
    <row r="43" spans="1:4" x14ac:dyDescent="0.2">
      <c r="A43" s="90" t="s">
        <v>54</v>
      </c>
      <c r="B43" s="90" t="s">
        <v>141</v>
      </c>
      <c r="C43" s="209">
        <v>22.573289430488</v>
      </c>
      <c r="D43" s="209">
        <v>14.568594432503399</v>
      </c>
    </row>
    <row r="44" spans="1:4" x14ac:dyDescent="0.2">
      <c r="A44" s="90" t="s">
        <v>54</v>
      </c>
      <c r="B44" s="90" t="s">
        <v>142</v>
      </c>
      <c r="C44" s="209">
        <v>14.561354392959</v>
      </c>
      <c r="D44" s="209">
        <v>16.499050912871599</v>
      </c>
    </row>
    <row r="45" spans="1:4" x14ac:dyDescent="0.2">
      <c r="A45" s="90" t="s">
        <v>54</v>
      </c>
      <c r="B45" s="90" t="s">
        <v>143</v>
      </c>
      <c r="C45" s="209">
        <v>10.613085057448</v>
      </c>
      <c r="D45" s="209">
        <v>17.516966273064501</v>
      </c>
    </row>
    <row r="46" spans="1:4" x14ac:dyDescent="0.2">
      <c r="A46" s="90" t="s">
        <v>54</v>
      </c>
      <c r="B46" s="90" t="s">
        <v>144</v>
      </c>
      <c r="C46" s="209">
        <v>6.0756685275970002</v>
      </c>
      <c r="D46" s="209">
        <v>17.855156827284102</v>
      </c>
    </row>
    <row r="47" spans="1:4" x14ac:dyDescent="0.2">
      <c r="A47" s="90" t="s">
        <v>54</v>
      </c>
      <c r="B47" s="90" t="s">
        <v>145</v>
      </c>
      <c r="C47" s="209">
        <v>1.461901207485</v>
      </c>
      <c r="D47" s="209">
        <v>17.3327115948501</v>
      </c>
    </row>
    <row r="48" spans="1:4" x14ac:dyDescent="0.2">
      <c r="A48" s="90" t="s">
        <v>54</v>
      </c>
      <c r="B48" s="90" t="s">
        <v>146</v>
      </c>
      <c r="C48" s="209">
        <v>-16.542617649343999</v>
      </c>
      <c r="D48" s="209">
        <v>13.808257316334201</v>
      </c>
    </row>
    <row r="49" spans="1:4" x14ac:dyDescent="0.2">
      <c r="A49" s="90" t="s">
        <v>54</v>
      </c>
      <c r="B49" s="90" t="s">
        <v>147</v>
      </c>
      <c r="C49" s="209">
        <v>-13.804575771832001</v>
      </c>
      <c r="D49" s="209">
        <v>10.490377315887301</v>
      </c>
    </row>
    <row r="50" spans="1:4" x14ac:dyDescent="0.2">
      <c r="A50" s="90" t="s">
        <v>54</v>
      </c>
      <c r="B50" s="90" t="s">
        <v>148</v>
      </c>
      <c r="C50" s="209">
        <v>-21.918210082236001</v>
      </c>
      <c r="D50" s="209">
        <v>3.4659152148891699</v>
      </c>
    </row>
    <row r="51" spans="1:4" x14ac:dyDescent="0.2">
      <c r="A51" s="90" t="s">
        <v>54</v>
      </c>
      <c r="B51" s="90" t="s">
        <v>149</v>
      </c>
      <c r="C51" s="209">
        <v>2.8981166753480001</v>
      </c>
      <c r="D51" s="209">
        <v>3.4874274592260002</v>
      </c>
    </row>
    <row r="52" spans="1:4" x14ac:dyDescent="0.2">
      <c r="A52" s="90" t="s">
        <v>54</v>
      </c>
      <c r="B52" s="90" t="s">
        <v>150</v>
      </c>
      <c r="C52" s="209">
        <v>14.532959366836</v>
      </c>
      <c r="D52" s="209">
        <v>4.0576158693495001</v>
      </c>
    </row>
    <row r="53" spans="1:4" x14ac:dyDescent="0.2">
      <c r="A53" s="90" t="s">
        <v>54</v>
      </c>
      <c r="B53" s="90" t="s">
        <v>151</v>
      </c>
      <c r="C53" s="209">
        <v>2.3083258233319999</v>
      </c>
      <c r="D53" s="209">
        <v>3.6353747983572502</v>
      </c>
    </row>
    <row r="54" spans="1:4" x14ac:dyDescent="0.2">
      <c r="A54" s="90" t="s">
        <v>77</v>
      </c>
      <c r="B54" s="90" t="s">
        <v>140</v>
      </c>
      <c r="C54" s="209">
        <v>4.4556629480780003</v>
      </c>
      <c r="D54" s="209">
        <v>2.2679133271799201</v>
      </c>
    </row>
    <row r="55" spans="1:4" x14ac:dyDescent="0.2">
      <c r="A55" s="90" t="s">
        <v>54</v>
      </c>
      <c r="B55" s="90" t="s">
        <v>141</v>
      </c>
      <c r="C55" s="209">
        <v>5.443033897886</v>
      </c>
      <c r="D55" s="209">
        <v>0.84039203279641705</v>
      </c>
    </row>
    <row r="56" spans="1:4" x14ac:dyDescent="0.2">
      <c r="A56" s="90" t="s">
        <v>54</v>
      </c>
      <c r="B56" s="90" t="s">
        <v>142</v>
      </c>
      <c r="C56" s="209">
        <v>9.4889810549860005</v>
      </c>
      <c r="D56" s="209">
        <v>0.41769425463199999</v>
      </c>
    </row>
    <row r="57" spans="1:4" x14ac:dyDescent="0.2">
      <c r="A57" s="90" t="s">
        <v>54</v>
      </c>
      <c r="B57" s="90" t="s">
        <v>143</v>
      </c>
      <c r="C57" s="209">
        <v>-7.2734984687899997</v>
      </c>
      <c r="D57" s="209">
        <v>-1.0728543725544999</v>
      </c>
    </row>
    <row r="58" spans="1:4" x14ac:dyDescent="0.2">
      <c r="A58" s="90" t="s">
        <v>54</v>
      </c>
      <c r="B58" s="90" t="s">
        <v>144</v>
      </c>
      <c r="C58" s="209">
        <v>-5.6592876688120004</v>
      </c>
      <c r="D58" s="209">
        <v>-2.05076738892192</v>
      </c>
    </row>
    <row r="59" spans="1:4" x14ac:dyDescent="0.2">
      <c r="A59" s="90" t="s">
        <v>54</v>
      </c>
      <c r="B59" s="90" t="s">
        <v>145</v>
      </c>
      <c r="C59" s="209">
        <v>-0.85445492744899998</v>
      </c>
      <c r="D59" s="209">
        <v>-2.2437970668330798</v>
      </c>
    </row>
    <row r="60" spans="1:4" x14ac:dyDescent="0.2">
      <c r="A60" s="90" t="s">
        <v>54</v>
      </c>
      <c r="B60" s="90" t="s">
        <v>146</v>
      </c>
      <c r="C60" s="209">
        <v>4.9373816107839996</v>
      </c>
      <c r="D60" s="209">
        <v>-0.45379712848908299</v>
      </c>
    </row>
    <row r="61" spans="1:4" x14ac:dyDescent="0.2">
      <c r="A61" s="90" t="s">
        <v>54</v>
      </c>
      <c r="B61" s="90" t="s">
        <v>147</v>
      </c>
      <c r="C61" s="209">
        <v>4.4659976813100002</v>
      </c>
      <c r="D61" s="209">
        <v>1.06875065927275</v>
      </c>
    </row>
    <row r="62" spans="1:4" x14ac:dyDescent="0.2">
      <c r="A62" s="90" t="s">
        <v>54</v>
      </c>
      <c r="B62" s="90" t="s">
        <v>148</v>
      </c>
      <c r="C62" s="209">
        <v>11.113491723771</v>
      </c>
      <c r="D62" s="209">
        <v>3.8213924764399998</v>
      </c>
    </row>
    <row r="63" spans="1:4" x14ac:dyDescent="0.2">
      <c r="A63" s="90" t="s">
        <v>54</v>
      </c>
      <c r="B63" s="90" t="s">
        <v>149</v>
      </c>
      <c r="C63" s="209">
        <v>1.1145010936540001</v>
      </c>
      <c r="D63" s="209">
        <v>3.6727578446321698</v>
      </c>
    </row>
    <row r="64" spans="1:4" x14ac:dyDescent="0.2">
      <c r="A64" s="90" t="s">
        <v>54</v>
      </c>
      <c r="B64" s="90" t="s">
        <v>150</v>
      </c>
      <c r="C64" s="209">
        <v>-2.0544051781329999</v>
      </c>
      <c r="D64" s="209">
        <v>2.29047746588475</v>
      </c>
    </row>
    <row r="65" spans="1:4" x14ac:dyDescent="0.2">
      <c r="A65" s="90" t="s">
        <v>54</v>
      </c>
      <c r="B65" s="90" t="s">
        <v>151</v>
      </c>
      <c r="C65" s="209">
        <v>10.603552792512</v>
      </c>
      <c r="D65" s="209">
        <v>2.9817463799830799</v>
      </c>
    </row>
    <row r="66" spans="1:4" x14ac:dyDescent="0.2">
      <c r="A66" s="90" t="s">
        <v>78</v>
      </c>
      <c r="B66" s="90" t="s">
        <v>140</v>
      </c>
      <c r="C66" s="209">
        <v>0.59139930489699999</v>
      </c>
      <c r="D66" s="209">
        <v>2.6597244097180002</v>
      </c>
    </row>
    <row r="67" spans="1:4" x14ac:dyDescent="0.2">
      <c r="A67" s="90" t="s">
        <v>54</v>
      </c>
      <c r="B67" s="90" t="s">
        <v>141</v>
      </c>
      <c r="C67" s="209">
        <v>-5.8367425892489999</v>
      </c>
      <c r="D67" s="209">
        <v>1.71974303579008</v>
      </c>
    </row>
    <row r="68" spans="1:4" x14ac:dyDescent="0.2">
      <c r="A68" s="90" t="s">
        <v>54</v>
      </c>
      <c r="B68" s="90" t="s">
        <v>142</v>
      </c>
      <c r="C68" s="209">
        <v>-8.7219458976249999</v>
      </c>
      <c r="D68" s="209">
        <v>0.20216578973916699</v>
      </c>
    </row>
    <row r="69" spans="1:4" x14ac:dyDescent="0.2">
      <c r="A69" s="90" t="s">
        <v>54</v>
      </c>
      <c r="B69" s="90" t="s">
        <v>143</v>
      </c>
      <c r="C69" s="209">
        <v>-3.8896428506379999</v>
      </c>
      <c r="D69" s="209">
        <v>0.48415375791850002</v>
      </c>
    </row>
    <row r="70" spans="1:4" x14ac:dyDescent="0.2">
      <c r="A70" s="90" t="s">
        <v>54</v>
      </c>
      <c r="B70" s="90" t="s">
        <v>144</v>
      </c>
      <c r="C70" s="209">
        <v>-5.457130569666</v>
      </c>
      <c r="D70" s="209">
        <v>0.50100018284733305</v>
      </c>
    </row>
    <row r="71" spans="1:4" x14ac:dyDescent="0.2">
      <c r="A71" s="90" t="s">
        <v>54</v>
      </c>
      <c r="B71" s="90" t="s">
        <v>145</v>
      </c>
      <c r="C71" s="209">
        <v>-16.237443886767998</v>
      </c>
      <c r="D71" s="209">
        <v>-0.78091556376258298</v>
      </c>
    </row>
    <row r="72" spans="1:4" x14ac:dyDescent="0.2">
      <c r="A72" s="90" t="s">
        <v>54</v>
      </c>
      <c r="B72" s="90" t="s">
        <v>146</v>
      </c>
      <c r="C72" s="209">
        <v>0.69123723774699997</v>
      </c>
      <c r="D72" s="209">
        <v>-1.1347609281823301</v>
      </c>
    </row>
    <row r="73" spans="1:4" x14ac:dyDescent="0.2">
      <c r="A73" s="90" t="s">
        <v>54</v>
      </c>
      <c r="B73" s="90" t="s">
        <v>147</v>
      </c>
      <c r="C73" s="209">
        <v>-2.6712296671739999</v>
      </c>
      <c r="D73" s="209">
        <v>-1.7295298738893301</v>
      </c>
    </row>
    <row r="74" spans="1:4" x14ac:dyDescent="0.2">
      <c r="A74" s="90" t="s">
        <v>54</v>
      </c>
      <c r="B74" s="90" t="s">
        <v>148</v>
      </c>
      <c r="C74" s="209">
        <v>-14.080333497866</v>
      </c>
      <c r="D74" s="209">
        <v>-3.8290153090257499</v>
      </c>
    </row>
    <row r="75" spans="1:4" x14ac:dyDescent="0.2">
      <c r="A75" s="90" t="s">
        <v>54</v>
      </c>
      <c r="B75" s="90" t="s">
        <v>149</v>
      </c>
      <c r="C75" s="209">
        <v>2.6599553466399999</v>
      </c>
      <c r="D75" s="209">
        <v>-3.7002274546102498</v>
      </c>
    </row>
    <row r="76" spans="1:4" x14ac:dyDescent="0.2">
      <c r="A76" s="90" t="s">
        <v>54</v>
      </c>
      <c r="B76" s="90" t="s">
        <v>150</v>
      </c>
      <c r="C76" s="209">
        <v>-9.5760476717320007</v>
      </c>
      <c r="D76" s="209">
        <v>-4.3270309957434998</v>
      </c>
    </row>
    <row r="77" spans="1:4" x14ac:dyDescent="0.2">
      <c r="A77" s="90" t="s">
        <v>54</v>
      </c>
      <c r="B77" s="90" t="s">
        <v>151</v>
      </c>
      <c r="C77" s="209">
        <v>2.858708258854</v>
      </c>
      <c r="D77" s="209">
        <v>-4.9724347068816703</v>
      </c>
    </row>
    <row r="78" spans="1:4" x14ac:dyDescent="0.2">
      <c r="A78" s="90" t="s">
        <v>79</v>
      </c>
      <c r="B78" s="90" t="s">
        <v>140</v>
      </c>
      <c r="C78" s="209">
        <v>12.408162900060001</v>
      </c>
      <c r="D78" s="209">
        <v>-3.9877044072847498</v>
      </c>
    </row>
    <row r="79" spans="1:4" x14ac:dyDescent="0.2">
      <c r="A79" s="90" t="s">
        <v>54</v>
      </c>
      <c r="B79" s="90" t="s">
        <v>141</v>
      </c>
      <c r="C79" s="209">
        <v>13.709210822385</v>
      </c>
      <c r="D79" s="209">
        <v>-2.3588749563152498</v>
      </c>
    </row>
    <row r="80" spans="1:4" x14ac:dyDescent="0.2">
      <c r="A80" s="90" t="s">
        <v>54</v>
      </c>
      <c r="B80" s="90" t="s">
        <v>142</v>
      </c>
      <c r="C80" s="209">
        <v>5.8774850290999998</v>
      </c>
      <c r="D80" s="209">
        <v>-1.1422557124215</v>
      </c>
    </row>
    <row r="81" spans="1:4" x14ac:dyDescent="0.2">
      <c r="A81" s="90" t="s">
        <v>54</v>
      </c>
      <c r="B81" s="90" t="s">
        <v>143</v>
      </c>
      <c r="C81" s="209">
        <v>7.6328341162589997</v>
      </c>
      <c r="D81" s="209">
        <v>-0.182049298513417</v>
      </c>
    </row>
    <row r="82" spans="1:4" x14ac:dyDescent="0.2">
      <c r="A82" s="90" t="s">
        <v>54</v>
      </c>
      <c r="B82" s="90" t="s">
        <v>144</v>
      </c>
      <c r="C82" s="209">
        <v>-8.1496822324260005</v>
      </c>
      <c r="D82" s="209">
        <v>-0.40642860374341699</v>
      </c>
    </row>
    <row r="83" spans="1:4" x14ac:dyDescent="0.2">
      <c r="A83" s="90" t="s">
        <v>54</v>
      </c>
      <c r="B83" s="90" t="s">
        <v>145</v>
      </c>
      <c r="C83" s="209">
        <v>-0.84341686591300002</v>
      </c>
      <c r="D83" s="209">
        <v>0.87640698132783301</v>
      </c>
    </row>
    <row r="84" spans="1:4" x14ac:dyDescent="0.2">
      <c r="A84" s="90" t="s">
        <v>54</v>
      </c>
      <c r="B84" s="90" t="s">
        <v>146</v>
      </c>
      <c r="C84" s="209">
        <v>-5.4913190720139999</v>
      </c>
      <c r="D84" s="209">
        <v>0.36119395551441702</v>
      </c>
    </row>
    <row r="85" spans="1:4" x14ac:dyDescent="0.2">
      <c r="A85" s="90" t="s">
        <v>54</v>
      </c>
      <c r="B85" s="90" t="s">
        <v>147</v>
      </c>
      <c r="C85" s="209">
        <v>-5.9838092142089998</v>
      </c>
      <c r="D85" s="209">
        <v>8.5145659928166501E-2</v>
      </c>
    </row>
    <row r="86" spans="1:4" x14ac:dyDescent="0.2">
      <c r="A86" s="90" t="s">
        <v>54</v>
      </c>
      <c r="B86" s="90" t="s">
        <v>148</v>
      </c>
      <c r="C86" s="209">
        <v>-15.652063401582</v>
      </c>
      <c r="D86" s="209">
        <v>-4.5831832048166703E-2</v>
      </c>
    </row>
    <row r="87" spans="1:4" x14ac:dyDescent="0.2">
      <c r="A87" s="90" t="s">
        <v>54</v>
      </c>
      <c r="B87" s="90" t="s">
        <v>149</v>
      </c>
      <c r="C87" s="209">
        <v>-20.112978266955</v>
      </c>
      <c r="D87" s="209">
        <v>-1.9435762998477499</v>
      </c>
    </row>
    <row r="88" spans="1:4" x14ac:dyDescent="0.2">
      <c r="A88" s="90" t="s">
        <v>54</v>
      </c>
      <c r="B88" s="90" t="s">
        <v>150</v>
      </c>
      <c r="C88" s="209">
        <v>-15.435597813892</v>
      </c>
      <c r="D88" s="209">
        <v>-2.4318721450277501</v>
      </c>
    </row>
    <row r="89" spans="1:4" x14ac:dyDescent="0.2">
      <c r="A89" s="90" t="s">
        <v>54</v>
      </c>
      <c r="B89" s="90" t="s">
        <v>151</v>
      </c>
      <c r="C89" s="209">
        <v>-27.436791273665001</v>
      </c>
      <c r="D89" s="209">
        <v>-4.9564971060709997</v>
      </c>
    </row>
    <row r="90" spans="1:4" x14ac:dyDescent="0.2">
      <c r="A90" s="90" t="s">
        <v>80</v>
      </c>
      <c r="B90" s="90" t="s">
        <v>140</v>
      </c>
      <c r="C90" s="209">
        <v>-30.987016969464001</v>
      </c>
      <c r="D90" s="209">
        <v>-8.5727620951979997</v>
      </c>
    </row>
    <row r="91" spans="1:4" x14ac:dyDescent="0.2">
      <c r="A91" s="90" t="s">
        <v>54</v>
      </c>
      <c r="B91" s="90" t="s">
        <v>141</v>
      </c>
      <c r="C91" s="209">
        <v>-30.582428119424002</v>
      </c>
      <c r="D91" s="209">
        <v>-12.263732007015401</v>
      </c>
    </row>
    <row r="92" spans="1:4" x14ac:dyDescent="0.2">
      <c r="A92" s="90" t="s">
        <v>54</v>
      </c>
      <c r="B92" s="90" t="s">
        <v>142</v>
      </c>
      <c r="C92" s="209">
        <v>-16.200592557246001</v>
      </c>
      <c r="D92" s="209">
        <v>-14.1035718058776</v>
      </c>
    </row>
    <row r="93" spans="1:4" x14ac:dyDescent="0.2">
      <c r="A93" s="90" t="s">
        <v>54</v>
      </c>
      <c r="B93" s="90" t="s">
        <v>143</v>
      </c>
      <c r="C93" s="209">
        <v>-59.530977651214997</v>
      </c>
      <c r="D93" s="209">
        <v>-19.700556119833699</v>
      </c>
    </row>
    <row r="94" spans="1:4" x14ac:dyDescent="0.2">
      <c r="A94" s="90" t="s">
        <v>54</v>
      </c>
      <c r="B94" s="90" t="s">
        <v>144</v>
      </c>
      <c r="C94" s="209">
        <v>-19.889172536008001</v>
      </c>
      <c r="D94" s="209">
        <v>-20.6788469784656</v>
      </c>
    </row>
    <row r="95" spans="1:4" x14ac:dyDescent="0.2">
      <c r="A95" s="90" t="s">
        <v>54</v>
      </c>
      <c r="B95" s="90" t="s">
        <v>145</v>
      </c>
      <c r="C95" s="209">
        <v>10.003104477096</v>
      </c>
      <c r="D95" s="209">
        <v>-19.774970199881501</v>
      </c>
    </row>
    <row r="96" spans="1:4" x14ac:dyDescent="0.2">
      <c r="A96" s="90" t="s">
        <v>54</v>
      </c>
      <c r="B96" s="90" t="s">
        <v>146</v>
      </c>
      <c r="C96" s="209">
        <v>-15.721275182473001</v>
      </c>
      <c r="D96" s="209">
        <v>-20.6274665424198</v>
      </c>
    </row>
    <row r="97" spans="1:4" x14ac:dyDescent="0.2">
      <c r="A97" s="90" t="s">
        <v>54</v>
      </c>
      <c r="B97" s="90" t="s">
        <v>147</v>
      </c>
      <c r="C97" s="209">
        <v>-4.1532381142089996</v>
      </c>
      <c r="D97" s="209">
        <v>-20.4749189507531</v>
      </c>
    </row>
    <row r="98" spans="1:4" x14ac:dyDescent="0.2">
      <c r="A98" s="90" t="s">
        <v>54</v>
      </c>
      <c r="B98" s="90" t="s">
        <v>148</v>
      </c>
      <c r="C98" s="209">
        <v>-2.9138728695820002</v>
      </c>
      <c r="D98" s="209">
        <v>-19.4134030730864</v>
      </c>
    </row>
    <row r="99" spans="1:4" x14ac:dyDescent="0.2">
      <c r="A99" s="90" t="s">
        <v>54</v>
      </c>
      <c r="B99" s="90" t="s">
        <v>149</v>
      </c>
      <c r="C99" s="209">
        <v>8.7853383042700006</v>
      </c>
      <c r="D99" s="209">
        <v>-17.005210025484299</v>
      </c>
    </row>
    <row r="100" spans="1:4" x14ac:dyDescent="0.2">
      <c r="A100" s="90" t="s">
        <v>54</v>
      </c>
      <c r="B100" s="90" t="s">
        <v>150</v>
      </c>
      <c r="C100" s="209">
        <v>22.532347309898999</v>
      </c>
      <c r="D100" s="209">
        <v>-13.8412145985018</v>
      </c>
    </row>
    <row r="101" spans="1:4" x14ac:dyDescent="0.2">
      <c r="A101" s="90" t="s">
        <v>54</v>
      </c>
      <c r="B101" s="90" t="s">
        <v>151</v>
      </c>
      <c r="C101" s="209">
        <v>19.044591121086999</v>
      </c>
      <c r="D101" s="209">
        <v>-9.9677660656057494</v>
      </c>
    </row>
    <row r="102" spans="1:4" x14ac:dyDescent="0.2">
      <c r="A102" s="90" t="s">
        <v>550</v>
      </c>
      <c r="B102" s="90" t="s">
        <v>140</v>
      </c>
      <c r="C102" s="209">
        <v>14.857734594574</v>
      </c>
      <c r="D102" s="209">
        <v>-6.1473701019359197</v>
      </c>
    </row>
    <row r="103" spans="1:4" x14ac:dyDescent="0.2">
      <c r="A103" s="90" t="s">
        <v>54</v>
      </c>
      <c r="B103" s="90" t="s">
        <v>141</v>
      </c>
      <c r="C103" s="209">
        <v>15.844832917102</v>
      </c>
      <c r="D103" s="209">
        <v>-2.27843168222542</v>
      </c>
    </row>
    <row r="104" spans="1:4" x14ac:dyDescent="0.2">
      <c r="A104" s="90" t="s">
        <v>54</v>
      </c>
      <c r="B104" s="90" t="s">
        <v>142</v>
      </c>
      <c r="C104" s="209">
        <v>10.285798816486</v>
      </c>
      <c r="D104" s="209">
        <v>-7.1232401081083294E-2</v>
      </c>
    </row>
    <row r="105" spans="1:4" x14ac:dyDescent="0.2">
      <c r="A105" s="90" t="s">
        <v>54</v>
      </c>
      <c r="B105" s="90" t="s">
        <v>143</v>
      </c>
      <c r="C105" s="209">
        <v>113.23053043097001</v>
      </c>
      <c r="D105" s="209">
        <v>14.325559939101</v>
      </c>
    </row>
    <row r="106" spans="1:4" x14ac:dyDescent="0.2">
      <c r="A106" s="90" t="s">
        <v>54</v>
      </c>
      <c r="B106" s="90" t="s">
        <v>144</v>
      </c>
      <c r="C106" s="209">
        <v>16.524224986888001</v>
      </c>
      <c r="D106" s="209">
        <v>17.360009732675699</v>
      </c>
    </row>
    <row r="107" spans="1:4" x14ac:dyDescent="0.2">
      <c r="A107" s="90" t="s">
        <v>54</v>
      </c>
      <c r="B107" s="90" t="s">
        <v>145</v>
      </c>
      <c r="C107" s="209">
        <v>-23.074250957705001</v>
      </c>
      <c r="D107" s="209">
        <v>14.6035634464422</v>
      </c>
    </row>
    <row r="108" spans="1:4" x14ac:dyDescent="0.2">
      <c r="A108" s="90" t="s">
        <v>54</v>
      </c>
      <c r="B108" s="90" t="s">
        <v>146</v>
      </c>
      <c r="C108" s="209">
        <v>9.0869801992389991</v>
      </c>
      <c r="D108" s="209">
        <v>16.670918061584899</v>
      </c>
    </row>
    <row r="109" spans="1:4" x14ac:dyDescent="0.2">
      <c r="A109" s="90" t="s">
        <v>54</v>
      </c>
      <c r="B109" s="90" t="s">
        <v>147</v>
      </c>
      <c r="C109" s="90">
        <v>2.3895276881659999</v>
      </c>
      <c r="D109" s="90">
        <v>17.216148545116202</v>
      </c>
    </row>
    <row r="159" spans="2:2" x14ac:dyDescent="0.2">
      <c r="B159" s="415"/>
    </row>
  </sheetData>
  <mergeCells count="1">
    <mergeCell ref="H1:I1"/>
  </mergeCells>
  <hyperlinks>
    <hyperlink ref="H1:I1" location="Index!A1" display="Regresar al Índice" xr:uid="{00000000-0004-0000-8700-000000000000}"/>
  </hyperlink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214"/>
  <dimension ref="A1:I159"/>
  <sheetViews>
    <sheetView workbookViewId="0"/>
  </sheetViews>
  <sheetFormatPr baseColWidth="10" defaultColWidth="9.140625" defaultRowHeight="14.25" x14ac:dyDescent="0.2"/>
  <cols>
    <col min="1" max="16384" width="9.140625" style="90"/>
  </cols>
  <sheetData>
    <row r="1" spans="1:9" ht="15" x14ac:dyDescent="0.25">
      <c r="A1" s="63" t="s">
        <v>1255</v>
      </c>
      <c r="H1" s="408" t="s">
        <v>38</v>
      </c>
      <c r="I1" s="408"/>
    </row>
    <row r="2" spans="1:9" x14ac:dyDescent="0.2">
      <c r="A2" s="90" t="s">
        <v>788</v>
      </c>
    </row>
    <row r="5" spans="1:9" x14ac:dyDescent="0.2">
      <c r="A5" s="90" t="s">
        <v>2</v>
      </c>
      <c r="B5" s="90" t="s">
        <v>52</v>
      </c>
    </row>
    <row r="6" spans="1:9" x14ac:dyDescent="0.2">
      <c r="A6" s="90" t="s">
        <v>8</v>
      </c>
      <c r="B6" s="209">
        <v>-11.757126056958001</v>
      </c>
    </row>
    <row r="7" spans="1:9" x14ac:dyDescent="0.2">
      <c r="A7" s="90" t="s">
        <v>12</v>
      </c>
      <c r="B7" s="209">
        <v>-6.5732517246070001</v>
      </c>
    </row>
    <row r="8" spans="1:9" x14ac:dyDescent="0.2">
      <c r="A8" s="90" t="s">
        <v>27</v>
      </c>
      <c r="B8" s="209">
        <v>-4.9524885085339996</v>
      </c>
    </row>
    <row r="9" spans="1:9" x14ac:dyDescent="0.2">
      <c r="A9" s="90" t="s">
        <v>3</v>
      </c>
      <c r="B9" s="209">
        <v>-4.2195142667969998</v>
      </c>
    </row>
    <row r="10" spans="1:9" x14ac:dyDescent="0.2">
      <c r="A10" s="90" t="s">
        <v>15</v>
      </c>
      <c r="B10" s="209">
        <v>-3.9903675989430001</v>
      </c>
    </row>
    <row r="11" spans="1:9" x14ac:dyDescent="0.2">
      <c r="A11" s="90" t="s">
        <v>4</v>
      </c>
      <c r="B11" s="209">
        <v>-3.9857969162310001</v>
      </c>
    </row>
    <row r="12" spans="1:9" x14ac:dyDescent="0.2">
      <c r="A12" s="90" t="s">
        <v>7</v>
      </c>
      <c r="B12" s="209">
        <v>-3.491848265572</v>
      </c>
    </row>
    <row r="13" spans="1:9" x14ac:dyDescent="0.2">
      <c r="A13" s="90" t="s">
        <v>20</v>
      </c>
      <c r="B13" s="209">
        <v>-2.7134817465999999</v>
      </c>
    </row>
    <row r="14" spans="1:9" x14ac:dyDescent="0.2">
      <c r="A14" s="90" t="s">
        <v>23</v>
      </c>
      <c r="B14" s="209">
        <v>-0.57984178968900002</v>
      </c>
    </row>
    <row r="15" spans="1:9" x14ac:dyDescent="0.2">
      <c r="A15" s="90" t="s">
        <v>0</v>
      </c>
      <c r="B15" s="209">
        <v>2.3895276881659999</v>
      </c>
    </row>
    <row r="16" spans="1:9" x14ac:dyDescent="0.2">
      <c r="A16" s="90" t="s">
        <v>14</v>
      </c>
      <c r="B16" s="209">
        <v>2.7878748642970002</v>
      </c>
    </row>
    <row r="17" spans="1:2" x14ac:dyDescent="0.2">
      <c r="A17" s="90" t="s">
        <v>31</v>
      </c>
      <c r="B17" s="209">
        <v>3.4923951409690002</v>
      </c>
    </row>
    <row r="18" spans="1:2" x14ac:dyDescent="0.2">
      <c r="A18" s="90" t="s">
        <v>5</v>
      </c>
      <c r="B18" s="209">
        <v>4.4380671246430001</v>
      </c>
    </row>
    <row r="19" spans="1:2" x14ac:dyDescent="0.2">
      <c r="A19" s="90" t="s">
        <v>17</v>
      </c>
      <c r="B19" s="209">
        <v>6.0188026718119998</v>
      </c>
    </row>
    <row r="20" spans="1:2" x14ac:dyDescent="0.2">
      <c r="A20" s="90" t="s">
        <v>32</v>
      </c>
      <c r="B20" s="209">
        <v>6.824961919863</v>
      </c>
    </row>
    <row r="21" spans="1:2" x14ac:dyDescent="0.2">
      <c r="A21" s="90" t="s">
        <v>18</v>
      </c>
      <c r="B21" s="209">
        <v>7.8313628334400001</v>
      </c>
    </row>
    <row r="22" spans="1:2" x14ac:dyDescent="0.2">
      <c r="A22" s="90" t="s">
        <v>22</v>
      </c>
      <c r="B22" s="209">
        <v>7.9949323478209999</v>
      </c>
    </row>
    <row r="23" spans="1:2" x14ac:dyDescent="0.2">
      <c r="A23" s="90" t="s">
        <v>25</v>
      </c>
      <c r="B23" s="209">
        <v>8.4873514993920001</v>
      </c>
    </row>
    <row r="24" spans="1:2" x14ac:dyDescent="0.2">
      <c r="A24" s="90" t="s">
        <v>1</v>
      </c>
      <c r="B24" s="209">
        <v>8.8026001992129999</v>
      </c>
    </row>
    <row r="25" spans="1:2" x14ac:dyDescent="0.2">
      <c r="A25" s="90" t="s">
        <v>11</v>
      </c>
      <c r="B25" s="209">
        <v>11.187829323868</v>
      </c>
    </row>
    <row r="26" spans="1:2" x14ac:dyDescent="0.2">
      <c r="A26" s="90" t="s">
        <v>24</v>
      </c>
      <c r="B26" s="209">
        <v>12.460477440349999</v>
      </c>
    </row>
    <row r="27" spans="1:2" x14ac:dyDescent="0.2">
      <c r="A27" s="90" t="s">
        <v>19</v>
      </c>
      <c r="B27" s="209">
        <v>12.723516139363999</v>
      </c>
    </row>
    <row r="28" spans="1:2" x14ac:dyDescent="0.2">
      <c r="A28" s="90" t="s">
        <v>10</v>
      </c>
      <c r="B28" s="209">
        <v>13.041399011742</v>
      </c>
    </row>
    <row r="29" spans="1:2" x14ac:dyDescent="0.2">
      <c r="A29" s="90" t="s">
        <v>13</v>
      </c>
      <c r="B29" s="209">
        <v>13.779605671294</v>
      </c>
    </row>
    <row r="30" spans="1:2" x14ac:dyDescent="0.2">
      <c r="A30" s="90" t="s">
        <v>29</v>
      </c>
      <c r="B30" s="209">
        <v>14.142368540479</v>
      </c>
    </row>
    <row r="31" spans="1:2" x14ac:dyDescent="0.2">
      <c r="A31" s="90" t="s">
        <v>9</v>
      </c>
      <c r="B31" s="209">
        <v>14.532227860117001</v>
      </c>
    </row>
    <row r="32" spans="1:2" x14ac:dyDescent="0.2">
      <c r="A32" s="90" t="s">
        <v>16</v>
      </c>
      <c r="B32" s="209">
        <v>16.500668991348999</v>
      </c>
    </row>
    <row r="33" spans="1:2" x14ac:dyDescent="0.2">
      <c r="A33" s="90" t="s">
        <v>26</v>
      </c>
      <c r="B33" s="209">
        <v>22.074236260684</v>
      </c>
    </row>
    <row r="34" spans="1:2" x14ac:dyDescent="0.2">
      <c r="A34" s="90" t="s">
        <v>21</v>
      </c>
      <c r="B34" s="209">
        <v>23.534810084206999</v>
      </c>
    </row>
    <row r="35" spans="1:2" x14ac:dyDescent="0.2">
      <c r="A35" s="90" t="s">
        <v>33</v>
      </c>
      <c r="B35" s="209">
        <v>29.714609926192999</v>
      </c>
    </row>
    <row r="36" spans="1:2" x14ac:dyDescent="0.2">
      <c r="A36" s="90" t="s">
        <v>6</v>
      </c>
      <c r="B36" s="209">
        <v>41.165793080291003</v>
      </c>
    </row>
    <row r="37" spans="1:2" x14ac:dyDescent="0.2">
      <c r="A37" s="90" t="s">
        <v>30</v>
      </c>
      <c r="B37" s="209">
        <v>62.590396419407</v>
      </c>
    </row>
    <row r="38" spans="1:2" x14ac:dyDescent="0.2">
      <c r="A38" s="90" t="s">
        <v>28</v>
      </c>
      <c r="B38" s="209">
        <v>120.063963231481</v>
      </c>
    </row>
    <row r="159" spans="2:2" x14ac:dyDescent="0.2">
      <c r="B159" s="415"/>
    </row>
  </sheetData>
  <mergeCells count="1">
    <mergeCell ref="H1:I1"/>
  </mergeCells>
  <hyperlinks>
    <hyperlink ref="H1:I1" location="Index!A1" display="Regresar al Índice" xr:uid="{00000000-0004-0000-8800-000000000000}"/>
  </hyperlink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152</vt:i4>
      </vt:variant>
      <vt:variant>
        <vt:lpstr>Rangos con nombre</vt:lpstr>
      </vt:variant>
      <vt:variant>
        <vt:i4>170</vt:i4>
      </vt:variant>
    </vt:vector>
  </HeadingPairs>
  <TitlesOfParts>
    <vt:vector size="322"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F31-32</vt:lpstr>
      <vt:lpstr>F33-34</vt:lpstr>
      <vt:lpstr>F35-36</vt:lpstr>
      <vt:lpstr>F37</vt:lpstr>
      <vt:lpstr>F38</vt:lpstr>
      <vt:lpstr>F39</vt:lpstr>
      <vt:lpstr>F40</vt:lpstr>
      <vt:lpstr>F41</vt:lpstr>
      <vt:lpstr>F42</vt:lpstr>
      <vt:lpstr>F43</vt:lpstr>
      <vt:lpstr>F44</vt:lpstr>
      <vt:lpstr>F45</vt:lpstr>
      <vt:lpstr>F46</vt:lpstr>
      <vt:lpstr>F47</vt:lpstr>
      <vt:lpstr>F48</vt:lpstr>
      <vt:lpstr>F49</vt:lpstr>
      <vt:lpstr>F50</vt:lpstr>
      <vt:lpstr>F51</vt:lpstr>
      <vt:lpstr>F52-55</vt:lpstr>
      <vt:lpstr>F56</vt:lpstr>
      <vt:lpstr>F57</vt:lpstr>
      <vt:lpstr>F58</vt:lpstr>
      <vt:lpstr>F59</vt:lpstr>
      <vt:lpstr>F60</vt:lpstr>
      <vt:lpstr>F61</vt:lpstr>
      <vt:lpstr>F62</vt:lpstr>
      <vt:lpstr>F63</vt:lpstr>
      <vt:lpstr>F64</vt:lpstr>
      <vt:lpstr>F65</vt:lpstr>
      <vt:lpstr>F66</vt:lpstr>
      <vt:lpstr>F67</vt:lpstr>
      <vt:lpstr>F68</vt:lpstr>
      <vt:lpstr>F69</vt:lpstr>
      <vt:lpstr>F70</vt:lpstr>
      <vt:lpstr>F71</vt:lpstr>
      <vt:lpstr>F72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 Bovino</vt:lpstr>
      <vt:lpstr>F133 Caprino</vt:lpstr>
      <vt:lpstr>F133 Ovino</vt:lpstr>
      <vt:lpstr>F133 Porcino</vt:lpstr>
      <vt:lpstr>F134-145 empleo</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Start156</vt:lpstr>
      <vt:lpstr>Start157</vt:lpstr>
      <vt:lpstr>Start158</vt:lpstr>
      <vt:lpstr>Start159</vt:lpstr>
      <vt:lpstr>Start16</vt:lpstr>
      <vt:lpstr>Start160</vt:lpstr>
      <vt:lpstr>Start161</vt:lpstr>
      <vt:lpstr>Start162</vt:lpstr>
      <vt:lpstr>Start163</vt:lpstr>
      <vt:lpstr>Start164</vt:lpstr>
      <vt:lpstr>Start165</vt:lpstr>
      <vt:lpstr>Start166</vt:lpstr>
      <vt:lpstr>Start167</vt:lpstr>
      <vt:lpstr>Start168</vt:lpstr>
      <vt:lpstr>Start169</vt:lpstr>
      <vt:lpstr>Start17</vt:lpstr>
      <vt:lpstr>Start170</vt:lpstr>
      <vt:lpstr>Start171</vt:lpstr>
      <vt:lpstr>Start172</vt:lpstr>
      <vt:lpstr>Start173</vt:lpstr>
      <vt:lpstr>Start18</vt:lpstr>
      <vt:lpstr>Start19</vt:lpstr>
      <vt:lpstr>Start190</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2022-01-04T16:18:37Z</dcterms:modified>
</cp:coreProperties>
</file>